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6.xml.rels" ContentType="application/vnd.openxmlformats-package.relationships+xml"/>
  <Override PartName="/xl/worksheets/_rels/sheet8.xml.rels" ContentType="application/vnd.openxmlformats-package.relationships+xml"/>
  <Override PartName="/xl/worksheets/_rels/sheet9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book.xml" ContentType="application/vnd.openxmlformats-officedocument.spreadsheetml.sheet.main+xml"/>
  <Override PartName="/xl/media/image262.jpeg" ContentType="image/jpeg"/>
  <Override PartName="/xl/media/image261.emf" ContentType="image/x-emf"/>
  <Override PartName="/xl/media/image257.jpeg" ContentType="image/jpeg"/>
  <Override PartName="/xl/media/image263.jpeg" ContentType="image/jpeg"/>
  <Override PartName="/xl/media/image258.jpeg" ContentType="image/jpeg"/>
  <Override PartName="/xl/media/image264.jpeg" ContentType="image/jpeg"/>
  <Override PartName="/xl/media/image259.jpeg" ContentType="image/jpeg"/>
  <Override PartName="/xl/media/image260.jpeg" ContentType="image/jpeg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pivotTables/_rels/pivotTable2.xml.rels" ContentType="application/vnd.openxmlformats-package.relationships+xml"/>
  <Override PartName="/xl/pivotTables/_rels/pivotTable3.xml.rels" ContentType="application/vnd.openxmlformats-package.relationships+xml"/>
  <Override PartName="/xl/pivotTables/_rels/pivotTable4.xml.rels" ContentType="application/vnd.openxmlformats-package.relationships+xml"/>
  <Override PartName="/xl/pivotTables/_rels/pivotTable5.xml.rels" ContentType="application/vnd.openxmlformats-package.relationships+xml"/>
  <Override PartName="/xl/pivotTables/_rels/pivotTable6.xml.rels" ContentType="application/vnd.openxmlformats-package.relationship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drawing7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_rels/pivotCacheDefinition2.xml.rels" ContentType="application/vnd.openxmlformats-package.relationships+xml"/>
  <Override PartName="/xl/pivotCache/_rels/pivotCacheDefinition3.xml.rels" ContentType="application/vnd.openxmlformats-package.relationships+xml"/>
  <Override PartName="/xl/pivotCache/_rels/pivotCacheDefinition4.xml.rels" ContentType="application/vnd.openxmlformats-package.relationships+xml"/>
  <Override PartName="/xl/pivotCache/_rels/pivotCacheDefinition5.xml.rels" ContentType="application/vnd.openxmlformats-package.relationships+xml"/>
  <Override PartName="/xl/pivotCache/_rels/pivotCacheDefinition6.xml.rels" ContentType="application/vnd.openxmlformats-package.relationships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Saisie Deter.A" sheetId="1" state="visible" r:id="rId2"/>
    <sheet name="Saisie Deter.B" sheetId="2" state="visible" r:id="rId3"/>
    <sheet name="Saisie Deter.C" sheetId="3" state="visible" r:id="rId4"/>
    <sheet name="Ref. taxo" sheetId="4" state="visible" r:id="rId5"/>
    <sheet name="Taxo CIL" sheetId="5" state="visible" r:id="rId6"/>
    <sheet name="Stations" sheetId="6" state="visible" r:id="rId7"/>
    <sheet name="Données" sheetId="7" state="visible" r:id="rId8"/>
    <sheet name="Magie" sheetId="8" state="visible" r:id="rId9"/>
    <sheet name="Transition IRSTEA" sheetId="9" state="visible" r:id="rId10"/>
    <sheet name="Fiche IRSTEA" sheetId="10" state="visible" r:id="rId11"/>
    <sheet name="COFRAC V6 P1" sheetId="11" state="visible" r:id="rId12"/>
    <sheet name="COFRAC V6 P2" sheetId="12" state="visible" r:id="rId13"/>
    <sheet name="COFRAC V6 P3" sheetId="13" state="visible" r:id="rId14"/>
    <sheet name="COFRAC V6 P4" sheetId="14" state="visible" r:id="rId15"/>
    <sheet name="COFRAC V6 P5" sheetId="15" state="visible" r:id="rId16"/>
    <sheet name="COFRAC V6 P6" sheetId="16" state="visible" r:id="rId17"/>
    <sheet name="Mises à jour" sheetId="17" state="visible" r:id="rId18"/>
    <sheet name="ListeStation" sheetId="18" state="visible" r:id="rId19"/>
    <sheet name="DescriptionStation" sheetId="19" state="visible" r:id="rId20"/>
  </sheets>
  <externalReferences>
    <externalReference r:id="rId21"/>
  </externalReferences>
  <definedNames>
    <definedName function="false" hidden="false" localSheetId="0" name="_xlnm.Print_Area" vbProcedure="false">'Saisie Deter.A'!$B$1:$K$78</definedName>
    <definedName function="false" hidden="false" localSheetId="1" name="_xlnm.Print_Area" vbProcedure="false">'Saisie Deter.B'!$B$1:$K$77</definedName>
    <definedName function="false" hidden="false" localSheetId="2" name="_xlnm.Print_Area" vbProcedure="false">'Saisie Deter.C'!$B$1:$K$77</definedName>
    <definedName function="false" hidden="true" localSheetId="8" name="_xlnm._FilterDatabase" vbProcedure="false">'Transition IRSTEA'!$A$1:$D$488</definedName>
  </definedNames>
  <calcPr iterateCount="100" refMode="A1" iterate="false" iterateDelta="0.001"/>
  <pivotCaches>
    <pivotCache cacheId="1" r:id="rId23"/>
    <pivotCache cacheId="2" r:id="rId24"/>
    <pivotCache cacheId="3" r:id="rId25"/>
    <pivotCache cacheId="4" r:id="rId26"/>
    <pivotCache cacheId="5" r:id="rId27"/>
    <pivotCache cacheId="6" r:id="rId28"/>
  </pivotCaches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<sst xmlns="http://schemas.openxmlformats.org/spreadsheetml/2006/main" count="39307" uniqueCount="18724">
  <si>
    <t xml:space="preserve">Laboratoire
d’hydrobiologie
Bernard Roché</t>
  </si>
  <si>
    <t xml:space="preserve">ENREGISTREMENT</t>
  </si>
  <si>
    <r>
      <rPr>
        <b val="true"/>
        <sz val="12"/>
        <rFont val="Times New Roman"/>
        <family val="1"/>
      </rPr>
      <t xml:space="preserve">MO_Labo 08/02 EN 03
Page 1/3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</si>
  <si>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FICHE D’ANALYSE 
MACRO-INVERTÉBRÉS</t>
  </si>
  <si>
    <t xml:space="preserve">Code station :</t>
  </si>
  <si>
    <t xml:space="preserve">06213800</t>
  </si>
  <si>
    <t xml:space="preserve">Déterminateur :</t>
  </si>
  <si>
    <t xml:space="preserve">AB </t>
  </si>
  <si>
    <t xml:space="preserve">Pt</t>
  </si>
  <si>
    <t xml:space="preserve">Substrat / Vitesse</t>
  </si>
  <si>
    <t xml:space="preserve">Cours d’eau :</t>
  </si>
  <si>
    <t xml:space="preserve">Date  :</t>
  </si>
  <si>
    <t xml:space="preserve">S1/N1</t>
  </si>
  <si>
    <t xml:space="preserve">Station :</t>
  </si>
  <si>
    <t xml:space="preserve">Visa :</t>
  </si>
  <si>
    <t xml:space="preserve">S3/N1</t>
  </si>
  <si>
    <t xml:space="preserve">Bocal : </t>
  </si>
  <si>
    <t xml:space="preserve">Prélèvements :</t>
  </si>
  <si>
    <t xml:space="preserve">1,2,3,4</t>
  </si>
  <si>
    <t xml:space="preserve">S28/N1</t>
  </si>
  <si>
    <t xml:space="preserve">Date de prélèvement :</t>
  </si>
  <si>
    <t xml:space="preserve">Binoculaire utilisée :</t>
  </si>
  <si>
    <t xml:space="preserve">S9/N1</t>
  </si>
  <si>
    <t xml:space="preserve">Commentaires</t>
  </si>
  <si>
    <t xml:space="preserve">PLÉCOPTÈRES</t>
  </si>
  <si>
    <t xml:space="preserve">TRICHOPTÈRES</t>
  </si>
  <si>
    <t xml:space="preserve">Silonella</t>
  </si>
  <si>
    <t xml:space="preserve">Leptoceridae</t>
  </si>
  <si>
    <t xml:space="preserve">Nymphe</t>
  </si>
  <si>
    <t xml:space="preserve">Setodes</t>
  </si>
  <si>
    <t xml:space="preserve">Hydroptila</t>
  </si>
  <si>
    <t xml:space="preserve">Hydroptilidae</t>
  </si>
  <si>
    <t xml:space="preserve">Lepidostoma</t>
  </si>
  <si>
    <t xml:space="preserve">Tinodes</t>
  </si>
  <si>
    <t xml:space="preserve">Dont 1 tête</t>
  </si>
  <si>
    <t xml:space="preserve">ÉPHÉMÉROPTÈRES</t>
  </si>
  <si>
    <t xml:space="preserve">Caenis</t>
  </si>
  <si>
    <t xml:space="preserve">Choroterpes</t>
  </si>
  <si>
    <t xml:space="preserve">Leptophlebiidae</t>
  </si>
  <si>
    <t xml:space="preserve">Procloeon</t>
  </si>
  <si>
    <t xml:space="preserve">Baetis</t>
  </si>
  <si>
    <t xml:space="preserve">1 tête</t>
  </si>
  <si>
    <t xml:space="preserve">Baetidae</t>
  </si>
  <si>
    <t xml:space="preserve">HÉTÉROPTÈRES</t>
  </si>
  <si>
    <t xml:space="preserve">Aphelocheirus</t>
  </si>
  <si>
    <t xml:space="preserve">Micronecta</t>
  </si>
  <si>
    <t xml:space="preserve">Corixinae</t>
  </si>
  <si>
    <t xml:space="preserve">COLÉOPTÈRES</t>
  </si>
  <si>
    <t xml:space="preserve">Elmis</t>
  </si>
  <si>
    <t xml:space="preserve">Larves</t>
  </si>
  <si>
    <t xml:space="preserve">DIPTÈRES</t>
  </si>
  <si>
    <t xml:space="preserve">Normandia</t>
  </si>
  <si>
    <t xml:space="preserve">Ceratopogonidae</t>
  </si>
  <si>
    <t xml:space="preserve">Stenelmis</t>
  </si>
  <si>
    <t xml:space="preserve">Adultes</t>
  </si>
  <si>
    <t xml:space="preserve">Athericidae</t>
  </si>
  <si>
    <t xml:space="preserve">Chironomidae</t>
  </si>
  <si>
    <t xml:space="preserve">Laccophilinae</t>
  </si>
  <si>
    <t xml:space="preserve">Limoniidae</t>
  </si>
  <si>
    <t xml:space="preserve">Pomatinus</t>
  </si>
  <si>
    <t xml:space="preserve">Simuliidae</t>
  </si>
  <si>
    <t xml:space="preserve">Limnius</t>
  </si>
  <si>
    <t xml:space="preserve">Dryops</t>
  </si>
  <si>
    <t xml:space="preserve">Macronychus</t>
  </si>
  <si>
    <t xml:space="preserve">MÉGALOPTÈRES – PLANIPENNES…</t>
  </si>
  <si>
    <t xml:space="preserve">MOLLUSQUES</t>
  </si>
  <si>
    <t xml:space="preserve">ODONATES</t>
  </si>
  <si>
    <t xml:space="preserve">Potamopyrgus</t>
  </si>
  <si>
    <t xml:space="preserve">Calopteryx</t>
  </si>
  <si>
    <t xml:space="preserve">Bithynia</t>
  </si>
  <si>
    <t xml:space="preserve">Ancylus</t>
  </si>
  <si>
    <t xml:space="preserve">Pisidium</t>
  </si>
  <si>
    <t xml:space="preserve">Physella</t>
  </si>
  <si>
    <t xml:space="preserve">CRUSTACÉS</t>
  </si>
  <si>
    <t xml:space="preserve">Copepoda</t>
  </si>
  <si>
    <t xml:space="preserve">P</t>
  </si>
  <si>
    <t xml:space="preserve">Ostracoda</t>
  </si>
  <si>
    <t xml:space="preserve">Asellidae</t>
  </si>
  <si>
    <t xml:space="preserve">ACHÈTES </t>
  </si>
  <si>
    <t xml:space="preserve">TURBELLARIÉS</t>
  </si>
  <si>
    <t xml:space="preserve">Glossiphoniidae</t>
  </si>
  <si>
    <t xml:space="preserve">Dugesiidae</t>
  </si>
  <si>
    <t xml:space="preserve">Branchiobdella</t>
  </si>
  <si>
    <t xml:space="preserve">AUTRES</t>
  </si>
  <si>
    <t xml:space="preserve">Prostoma</t>
  </si>
  <si>
    <t xml:space="preserve">OLIGOCHAETA</t>
  </si>
  <si>
    <t xml:space="preserve">HYDRACARINA</t>
  </si>
  <si>
    <t xml:space="preserve">HYDROZOA</t>
  </si>
  <si>
    <t xml:space="preserve">BRYOZOA</t>
  </si>
  <si>
    <r>
      <rPr>
        <b val="true"/>
        <i val="true"/>
        <sz val="14"/>
        <color rgb="FF314004"/>
        <rFont val="Times New Roman"/>
        <family val="1"/>
      </rPr>
      <t xml:space="preserve">Le total des effectifs est en rouge et gras.</t>
    </r>
    <r>
      <rPr>
        <b val="true"/>
        <i val="true"/>
        <sz val="12"/>
        <color rgb="FF314004"/>
        <rFont val="Times New Roman"/>
        <family val="1"/>
      </rPr>
      <t xml:space="preserve"> </t>
    </r>
  </si>
  <si>
    <t xml:space="preserve">Contrôle de la détermination :</t>
  </si>
  <si>
    <t xml:space="preserve">Vérification par le responsable technique :</t>
  </si>
  <si>
    <t xml:space="preserve">Date :</t>
  </si>
  <si>
    <t xml:space="preserve">Nom et Visa :</t>
  </si>
  <si>
    <t xml:space="preserve">Méthode de traitement utilisée : XP T-90-388 (cf. MO_Labo 08/02)</t>
  </si>
  <si>
    <r>
      <rPr>
        <b val="true"/>
        <sz val="12"/>
        <rFont val="Times New Roman"/>
        <family val="1"/>
      </rPr>
      <t xml:space="preserve">MO_Labo 08/02 EN 03
Page 2/3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</si>
  <si>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S24/N1</t>
  </si>
  <si>
    <t xml:space="preserve">S30/N3</t>
  </si>
  <si>
    <t xml:space="preserve">5,6,7,8</t>
  </si>
  <si>
    <t xml:space="preserve">S29/N1</t>
  </si>
  <si>
    <t xml:space="preserve">S29/N3</t>
  </si>
  <si>
    <t xml:space="preserve">Euleuctra</t>
  </si>
  <si>
    <t xml:space="preserve">Electrogena</t>
  </si>
  <si>
    <t xml:space="preserve">1 Nymphe</t>
  </si>
  <si>
    <t xml:space="preserve">?</t>
  </si>
  <si>
    <r>
      <rPr>
        <b val="true"/>
        <i val="true"/>
        <sz val="14"/>
        <color rgb="FF536DFE"/>
        <rFont val="Times New Roman"/>
        <family val="1"/>
      </rPr>
      <t xml:space="preserve">Le total des effectifs est en rouge et gras.</t>
    </r>
    <r>
      <rPr>
        <b val="true"/>
        <i val="true"/>
        <sz val="12"/>
        <color rgb="FF536DFE"/>
        <rFont val="Times New Roman"/>
        <family val="1"/>
      </rPr>
      <t xml:space="preserve"> </t>
    </r>
  </si>
  <si>
    <r>
      <rPr>
        <b val="true"/>
        <sz val="12"/>
        <rFont val="Times New Roman"/>
        <family val="1"/>
      </rPr>
      <t xml:space="preserve">MO_Labo 08/02 EN 03
Page 3/3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</si>
  <si>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S29/N5</t>
  </si>
  <si>
    <t xml:space="preserve">S29/N6</t>
  </si>
  <si>
    <t xml:space="preserve">9,10,11,12</t>
  </si>
  <si>
    <t xml:space="preserve">S30/N1</t>
  </si>
  <si>
    <t xml:space="preserve">Hydropsyche</t>
  </si>
  <si>
    <t xml:space="preserve">Dont 1 nymphe</t>
  </si>
  <si>
    <t xml:space="preserve">? - jeune potamo ?</t>
  </si>
  <si>
    <t xml:space="preserve">Hydrobiidae</t>
  </si>
  <si>
    <r>
      <rPr>
        <b val="true"/>
        <i val="true"/>
        <sz val="14"/>
        <color rgb="FFE040FB"/>
        <rFont val="Times New Roman"/>
        <family val="1"/>
      </rPr>
      <t xml:space="preserve">Le total des effectifs est en rouge et gras.</t>
    </r>
    <r>
      <rPr>
        <b val="true"/>
        <i val="true"/>
        <sz val="12"/>
        <color rgb="FFE040FB"/>
        <rFont val="Times New Roman"/>
        <family val="1"/>
      </rPr>
      <t xml:space="preserve"> </t>
    </r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</si>
  <si>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</si>
  <si>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</si>
  <si>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</si>
  <si>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</si>
  <si>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</si>
  <si>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</si>
  <si>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</si>
  <si>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</si>
  <si>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</si>
  <si>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</si>
  <si>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</si>
  <si>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</si>
  <si>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</si>
  <si>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</si>
  <si>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</si>
  <si>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</si>
  <si>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</si>
  <si>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</si>
  <si>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</si>
  <si>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</si>
  <si>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</si>
  <si>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</si>
  <si>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</si>
  <si>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</si>
  <si>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</si>
  <si>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</si>
  <si>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</si>
  <si>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</si>
  <si>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</si>
  <si>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</si>
  <si>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</si>
  <si>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</si>
  <si>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</si>
  <si>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</si>
  <si>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</si>
  <si>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</si>
  <si>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</si>
  <si>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</si>
  <si>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</si>
  <si>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</si>
  <si>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</si>
  <si>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</si>
  <si>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</si>
  <si>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</si>
  <si>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</si>
  <si>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</si>
  <si>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</si>
  <si>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</si>
  <si>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</si>
  <si>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</si>
  <si>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</si>
  <si>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</si>
  <si>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</si>
  <si>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</si>
  <si>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</si>
  <si>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</si>
  <si>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</si>
  <si>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</si>
  <si>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</si>
  <si>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</si>
  <si>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</si>
  <si>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</si>
  <si>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</si>
  <si>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</si>
  <si>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</si>
  <si>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</si>
  <si>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</si>
  <si>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</si>
  <si>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</si>
  <si>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</si>
  <si>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</si>
  <si>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</si>
  <si>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</si>
  <si>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</si>
  <si>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</si>
  <si>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</si>
  <si>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</si>
  <si>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</si>
  <si>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</si>
  <si>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</si>
  <si>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</si>
  <si>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</si>
  <si>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</si>
  <si>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</si>
  <si>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</si>
  <si>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</si>
  <si>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</si>
  <si>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</si>
  <si>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</si>
  <si>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</si>
  <si>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</si>
  <si>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</si>
  <si>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</si>
  <si>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</si>
  <si>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</si>
  <si>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</si>
  <si>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</si>
  <si>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</si>
  <si>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</si>
  <si>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</si>
  <si>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</si>
  <si>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</si>
  <si>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</si>
  <si>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</si>
  <si>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</si>
  <si>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</si>
  <si>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</si>
  <si>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</si>
  <si>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</si>
  <si>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</si>
  <si>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</si>
  <si>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</si>
  <si>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</si>
  <si>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</si>
  <si>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</si>
  <si>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</si>
  <si>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</si>
  <si>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</si>
  <si>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</si>
  <si>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</si>
  <si>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</si>
  <si>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</si>
  <si>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</si>
  <si>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</si>
  <si>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</si>
  <si>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</si>
  <si>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</si>
  <si>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</si>
  <si>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</si>
  <si>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</si>
  <si>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</si>
  <si>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</si>
  <si>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</si>
  <si>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</si>
  <si>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</si>
  <si>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</si>
  <si>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</si>
  <si>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</si>
  <si>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</si>
  <si>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</si>
  <si>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</si>
  <si>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</si>
  <si>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</si>
  <si>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</si>
  <si>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</si>
  <si>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</si>
  <si>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</si>
  <si>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</si>
  <si>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</si>
  <si>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</si>
  <si>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</si>
  <si>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</si>
  <si>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</si>
  <si>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</si>
  <si>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</si>
  <si>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</si>
  <si>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</si>
  <si>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</si>
  <si>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</si>
  <si>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</si>
  <si>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</si>
  <si>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</si>
  <si>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</si>
  <si>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</si>
  <si>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</si>
  <si>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</si>
  <si>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</si>
  <si>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</si>
  <si>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</si>
  <si>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</si>
  <si>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</si>
  <si>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</si>
  <si>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</si>
  <si>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</si>
  <si>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</si>
  <si>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</si>
  <si>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</si>
  <si>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</si>
  <si>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</si>
  <si>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</si>
  <si>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</si>
  <si>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</si>
  <si>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</si>
  <si>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</si>
  <si>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</si>
  <si>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</si>
  <si>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</si>
  <si>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</si>
  <si>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</si>
  <si>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</si>
  <si>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</si>
  <si>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</si>
  <si>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</si>
  <si>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</si>
  <si>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</si>
  <si>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</si>
  <si>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</si>
  <si>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</si>
  <si>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</si>
  <si>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</si>
  <si>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</si>
  <si>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</si>
  <si>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</si>
  <si>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</si>
  <si>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</si>
  <si>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</si>
  <si>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</si>
  <si>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</si>
  <si>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</si>
  <si>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</si>
  <si>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</si>
  <si>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</si>
  <si>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</si>
  <si>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</si>
  <si>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</si>
  <si>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</si>
  <si>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</si>
  <si>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</si>
  <si>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</si>
  <si>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</si>
  <si>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</si>
  <si>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</si>
  <si>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</si>
  <si>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</si>
  <si>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</si>
  <si>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</si>
  <si>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</si>
  <si>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</si>
  <si>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</si>
  <si>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</si>
  <si>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</si>
  <si>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</si>
  <si>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</si>
  <si>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</si>
  <si>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</si>
  <si>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</si>
  <si>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</si>
  <si>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</si>
  <si>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</si>
  <si>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</si>
  <si>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</si>
  <si>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</si>
  <si>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</si>
  <si>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</si>
  <si>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</si>
  <si>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</si>
  <si>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</si>
  <si>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</si>
  <si>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</si>
  <si>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</si>
  <si>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</si>
  <si>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</si>
  <si>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</si>
  <si>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</si>
  <si>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</si>
  <si>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</si>
  <si>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</si>
  <si>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</si>
  <si>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</si>
  <si>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</si>
  <si>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</si>
  <si>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</si>
  <si>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</si>
  <si>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</si>
  <si>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</si>
  <si>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</si>
  <si>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</si>
  <si>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</si>
  <si>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</si>
  <si>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</si>
  <si>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</si>
  <si>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</si>
  <si>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</si>
  <si>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</si>
  <si>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</si>
  <si>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</si>
  <si>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</si>
  <si>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</si>
  <si>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</si>
  <si>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</si>
  <si>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</si>
  <si>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</si>
  <si>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</si>
  <si>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</si>
  <si>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</si>
  <si>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</si>
  <si>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</si>
  <si>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</si>
  <si>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</si>
  <si>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</si>
  <si>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</si>
  <si>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</si>
  <si>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</si>
  <si>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</si>
  <si>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</si>
  <si>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</si>
  <si>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</si>
  <si>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</si>
  <si>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</si>
  <si>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</si>
  <si>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</si>
  <si>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</si>
  <si>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</si>
  <si>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</si>
  <si>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</si>
  <si>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</si>
  <si>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</si>
  <si>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</si>
  <si>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</si>
  <si>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</si>
  <si>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</si>
  <si>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</si>
  <si>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</si>
  <si>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</si>
  <si>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</si>
  <si>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</si>
  <si>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</si>
  <si>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</si>
  <si>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</si>
  <si>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</si>
  <si>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</si>
  <si>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</si>
  <si>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</si>
  <si>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</si>
  <si>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</si>
  <si>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</si>
  <si>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</si>
  <si>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</si>
  <si>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</si>
  <si>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</si>
  <si>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</si>
  <si>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</si>
  <si>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</si>
  <si>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</si>
  <si>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</si>
  <si>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</si>
  <si>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</si>
  <si>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</si>
  <si>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</si>
  <si>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</si>
  <si>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</si>
  <si>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</si>
  <si>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</si>
  <si>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</si>
  <si>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</si>
  <si>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</si>
  <si>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</si>
  <si>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</si>
  <si>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</si>
  <si>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</si>
  <si>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</si>
  <si>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</si>
  <si>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</si>
  <si>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</si>
  <si>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</si>
  <si>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</si>
  <si>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</si>
  <si>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</si>
  <si>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</si>
  <si>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</si>
  <si>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</si>
  <si>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</si>
  <si>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</si>
  <si>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</si>
  <si>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</si>
  <si>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</si>
  <si>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</si>
  <si>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</si>
  <si>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</si>
  <si>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</si>
  <si>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</si>
  <si>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</si>
  <si>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</si>
  <si>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</si>
  <si>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</si>
  <si>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</si>
  <si>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</si>
  <si>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</si>
  <si>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</si>
  <si>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</si>
  <si>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</si>
  <si>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</si>
  <si>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</si>
  <si>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</si>
  <si>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</si>
  <si>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</si>
  <si>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</si>
  <si>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</si>
  <si>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</si>
  <si>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</si>
  <si>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</si>
  <si>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</si>
  <si>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</si>
  <si>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</si>
  <si>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</si>
  <si>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</si>
  <si>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</si>
  <si>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</si>
  <si>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</si>
  <si>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</si>
  <si>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</si>
  <si>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</si>
  <si>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</si>
  <si>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</si>
  <si>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</si>
  <si>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</si>
  <si>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</si>
  <si>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</si>
  <si>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</si>
  <si>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</si>
  <si>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</si>
  <si>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</si>
  <si>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</si>
  <si>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</si>
  <si>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</si>
  <si>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</si>
  <si>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</si>
  <si>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</si>
  <si>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</si>
  <si>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</si>
  <si>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</si>
  <si>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</si>
  <si>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</si>
  <si>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</si>
  <si>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</si>
  <si>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</si>
  <si>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</si>
  <si>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</si>
  <si>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</si>
  <si>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</si>
  <si>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</si>
  <si>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</si>
  <si>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</si>
  <si>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</si>
  <si>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</si>
  <si>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</si>
  <si>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</si>
  <si>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</si>
  <si>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</si>
  <si>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</si>
  <si>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</si>
  <si>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</si>
  <si>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</si>
  <si>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</si>
  <si>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</si>
  <si>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</si>
  <si>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</si>
  <si>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</si>
  <si>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</si>
  <si>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</si>
  <si>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</si>
  <si>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</si>
  <si>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</si>
  <si>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</si>
  <si>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</si>
  <si>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</si>
  <si>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</si>
  <si>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</si>
  <si>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</si>
  <si>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</si>
  <si>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</si>
  <si>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</si>
  <si>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</si>
  <si>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</si>
  <si>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</si>
  <si>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</si>
  <si>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</si>
  <si>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</si>
  <si>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</si>
  <si>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</si>
  <si>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</si>
  <si>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</si>
  <si>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</si>
  <si>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</si>
  <si>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</si>
  <si>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</si>
  <si>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</si>
  <si>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</si>
  <si>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</si>
  <si>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</si>
  <si>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</si>
  <si>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</si>
  <si>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</si>
  <si>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</si>
  <si>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</si>
  <si>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</si>
  <si>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</si>
  <si>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</si>
  <si>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</si>
  <si>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</si>
  <si>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</si>
  <si>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</si>
  <si>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</si>
  <si>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</si>
  <si>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</si>
  <si>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</si>
  <si>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</si>
  <si>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</si>
  <si>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</si>
  <si>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</si>
  <si>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</si>
  <si>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</si>
  <si>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</si>
  <si>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</si>
  <si>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</si>
  <si>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</si>
  <si>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</si>
  <si>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</si>
  <si>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</si>
  <si>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</si>
  <si>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</si>
  <si>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</si>
  <si>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</si>
  <si>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</si>
  <si>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</si>
  <si>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</si>
  <si>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</si>
  <si>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</si>
  <si>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</si>
  <si>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</si>
  <si>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</si>
  <si>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</si>
  <si>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</si>
  <si>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</si>
  <si>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</si>
  <si>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</si>
  <si>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</si>
  <si>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</si>
  <si>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</si>
  <si>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</si>
  <si>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</si>
  <si>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</si>
  <si>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</si>
  <si>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</si>
  <si>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</si>
  <si>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</si>
  <si>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</si>
  <si>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</si>
  <si>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</si>
  <si>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</si>
  <si>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</si>
  <si>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</si>
  <si>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</si>
  <si>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</si>
  <si>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</si>
  <si>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</si>
  <si>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</si>
  <si>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</si>
  <si>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</si>
  <si>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</si>
  <si>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</si>
  <si>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</si>
  <si>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</si>
  <si>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</si>
  <si>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</si>
  <si>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</si>
  <si>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</si>
  <si>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</si>
  <si>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</si>
  <si>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</si>
  <si>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</si>
  <si>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</si>
  <si>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</si>
  <si>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</si>
  <si>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</si>
  <si>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</si>
  <si>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</si>
  <si>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</si>
  <si>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</si>
  <si>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</si>
  <si>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</si>
  <si>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</si>
  <si>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</si>
  <si>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</si>
  <si>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</si>
  <si>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</si>
  <si>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</si>
  <si>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</si>
  <si>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</si>
  <si>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</si>
  <si>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</si>
  <si>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</si>
  <si>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</si>
  <si>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</si>
  <si>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</si>
  <si>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</si>
  <si>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</si>
  <si>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</si>
  <si>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</si>
  <si>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</si>
  <si>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</si>
  <si>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</si>
  <si>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</si>
  <si>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</si>
  <si>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</si>
  <si>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</si>
  <si>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</si>
  <si>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</si>
  <si>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</si>
  <si>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</si>
  <si>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</si>
  <si>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</si>
  <si>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</si>
  <si>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</si>
  <si>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</si>
  <si>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</si>
  <si>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</si>
  <si>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</si>
  <si>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</si>
  <si>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</si>
  <si>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</si>
  <si>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</si>
  <si>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</si>
  <si>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</si>
  <si>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</si>
  <si>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</si>
  <si>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</si>
  <si>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</si>
  <si>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</si>
  <si>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</si>
  <si>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</si>
  <si>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</si>
  <si>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</si>
  <si>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</si>
  <si>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</si>
  <si>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</si>
  <si>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</si>
  <si>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</si>
  <si>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</si>
  <si>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</si>
  <si>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</si>
  <si>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</si>
  <si>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</si>
  <si>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</si>
  <si>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</si>
  <si>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</si>
  <si>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</si>
  <si>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</si>
  <si>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</si>
  <si>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</si>
  <si>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</si>
  <si>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</si>
  <si>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</si>
  <si>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</si>
  <si>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</si>
  <si>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</si>
  <si>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</si>
  <si>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</si>
  <si>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</si>
  <si>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</si>
  <si>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</si>
  <si>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</si>
  <si>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</si>
  <si>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</si>
  <si>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</si>
  <si>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</si>
  <si>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</si>
  <si>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</si>
  <si>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</si>
  <si>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</si>
  <si>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</si>
  <si>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</si>
  <si>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</si>
  <si>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</si>
  <si>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</si>
  <si>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</si>
  <si>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</si>
  <si>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</si>
  <si>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</si>
  <si>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</si>
  <si>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</si>
  <si>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</si>
  <si>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</si>
  <si>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</si>
  <si>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</si>
  <si>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</si>
  <si>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</si>
  <si>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</si>
  <si>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</si>
  <si>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</si>
  <si>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</si>
  <si>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</si>
  <si>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</si>
  <si>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</si>
  <si>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</si>
  <si>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</si>
  <si>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</si>
  <si>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</si>
  <si>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</si>
  <si>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</si>
  <si>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</si>
  <si>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</si>
  <si>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</si>
  <si>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</si>
  <si>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</si>
  <si>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</si>
  <si>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</si>
  <si>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</si>
  <si>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</si>
  <si>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</si>
  <si>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</si>
  <si>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</si>
  <si>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</si>
  <si>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</si>
  <si>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</si>
  <si>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</si>
  <si>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</si>
  <si>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</si>
  <si>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</si>
  <si>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</si>
  <si>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</si>
  <si>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</si>
  <si>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</si>
  <si>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</si>
  <si>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</si>
  <si>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</si>
  <si>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</si>
  <si>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</si>
  <si>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</si>
  <si>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</si>
  <si>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</si>
  <si>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</si>
  <si>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</si>
  <si>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</si>
  <si>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</si>
  <si>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</si>
  <si>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</si>
  <si>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</si>
  <si>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</si>
  <si>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</si>
  <si>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</si>
  <si>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</si>
  <si>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</si>
  <si>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</si>
  <si>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</si>
  <si>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</si>
  <si>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</si>
  <si>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</si>
  <si>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</si>
  <si>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</si>
  <si>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</si>
  <si>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</si>
  <si>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</si>
  <si>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</si>
  <si>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</si>
  <si>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</si>
  <si>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</si>
  <si>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</si>
  <si>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</si>
  <si>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</si>
  <si>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</si>
  <si>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</si>
  <si>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</si>
  <si>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</si>
  <si>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</si>
  <si>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</si>
  <si>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</si>
  <si>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</si>
  <si>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</si>
  <si>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</si>
  <si>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</si>
  <si>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</si>
  <si>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</si>
  <si>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</si>
  <si>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</si>
  <si>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</si>
  <si>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</si>
  <si>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</si>
  <si>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</si>
  <si>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</si>
  <si>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</si>
  <si>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</si>
  <si>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</si>
  <si>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</si>
  <si>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</si>
  <si>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</si>
  <si>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</si>
  <si>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</si>
  <si>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</si>
  <si>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</si>
  <si>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</si>
  <si>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</si>
  <si>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</si>
  <si>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</si>
  <si>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</si>
  <si>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</si>
  <si>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</si>
  <si>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</si>
  <si>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</si>
  <si>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</si>
  <si>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</si>
  <si>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</si>
  <si>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</si>
  <si>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</si>
  <si>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</si>
  <si>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</si>
  <si>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</si>
  <si>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</si>
  <si>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</si>
  <si>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</si>
  <si>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</si>
  <si>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</si>
  <si>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</si>
  <si>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</si>
  <si>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</si>
  <si>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</si>
  <si>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</si>
  <si>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</si>
  <si>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</si>
  <si>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</si>
  <si>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</si>
  <si>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</si>
  <si>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</si>
  <si>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</si>
  <si>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</si>
  <si>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</si>
  <si>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</si>
  <si>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</si>
  <si>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</si>
  <si>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</si>
  <si>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</si>
  <si>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</si>
  <si>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</si>
  <si>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</si>
  <si>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</si>
  <si>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</si>
  <si>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</si>
  <si>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</si>
  <si>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</si>
  <si>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</si>
  <si>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</si>
  <si>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</si>
  <si>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</si>
  <si>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</si>
  <si>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</si>
  <si>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</si>
  <si>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</si>
  <si>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</si>
  <si>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</si>
  <si>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</si>
  <si>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</si>
  <si>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</si>
  <si>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</si>
  <si>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</si>
  <si>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</si>
  <si>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</si>
  <si>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</si>
  <si>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</si>
  <si>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</si>
  <si>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</si>
  <si>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</si>
  <si>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</si>
  <si>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</si>
  <si>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</si>
  <si>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</si>
  <si>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</si>
  <si>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</si>
  <si>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</si>
  <si>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</si>
  <si>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</si>
  <si>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</si>
  <si>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</si>
  <si>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</si>
  <si>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</si>
  <si>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</si>
  <si>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</si>
  <si>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</si>
  <si>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</si>
  <si>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</si>
  <si>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</si>
  <si>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</si>
  <si>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</si>
  <si>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</si>
  <si>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</si>
  <si>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</si>
  <si>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</si>
  <si>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</si>
  <si>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</si>
  <si>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</si>
  <si>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</si>
  <si>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</si>
  <si>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</si>
  <si>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</si>
  <si>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</si>
  <si>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</si>
  <si>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</si>
  <si>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</si>
  <si>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</si>
  <si>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</si>
  <si>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</si>
  <si>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</si>
  <si>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</si>
  <si>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</si>
  <si>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</si>
  <si>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</si>
  <si>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</si>
  <si>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</si>
  <si>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</si>
  <si>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</si>
  <si>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</si>
  <si>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</si>
  <si>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</si>
  <si>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</si>
  <si>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</si>
  <si>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</si>
  <si>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</si>
  <si>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</si>
  <si>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</si>
  <si>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</si>
  <si>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</si>
  <si>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</si>
  <si>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</si>
  <si>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</si>
  <si>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</si>
  <si>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</si>
  <si>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</si>
  <si>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</si>
  <si>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</si>
  <si>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</si>
  <si>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</si>
  <si>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</si>
  <si>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</si>
  <si>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</si>
  <si>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</si>
  <si>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</si>
  <si>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</si>
  <si>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</si>
  <si>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</si>
  <si>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</si>
  <si>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</si>
  <si>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</si>
  <si>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</si>
  <si>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</si>
  <si>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</si>
  <si>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</si>
  <si>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</si>
  <si>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</si>
  <si>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</si>
  <si>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</si>
  <si>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</si>
  <si>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</si>
  <si>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</si>
  <si>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</si>
  <si>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</si>
  <si>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</si>
  <si>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</si>
  <si>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</si>
  <si>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</si>
  <si>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</si>
  <si>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</si>
  <si>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</si>
  <si>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</si>
  <si>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</si>
  <si>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</si>
  <si>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</si>
  <si>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</si>
  <si>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</si>
  <si>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</si>
  <si>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</si>
  <si>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</si>
  <si>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</si>
  <si>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</si>
  <si>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</si>
  <si>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</si>
  <si>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</si>
  <si>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</si>
  <si>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</si>
  <si>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</si>
  <si>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</si>
  <si>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</si>
  <si>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</si>
  <si>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</si>
  <si>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</si>
  <si>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</si>
  <si>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</si>
  <si>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</si>
  <si>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</si>
  <si>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</si>
  <si>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</si>
  <si>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</si>
  <si>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</si>
  <si>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</si>
  <si>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</si>
  <si>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</si>
  <si>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</si>
  <si>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</si>
  <si>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</si>
  <si>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</si>
  <si>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</si>
  <si>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</si>
  <si>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</si>
  <si>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</si>
  <si>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</si>
  <si>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</si>
  <si>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</si>
  <si>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</si>
  <si>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</si>
  <si>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</si>
  <si>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</si>
  <si>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</si>
  <si>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</si>
  <si>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</si>
  <si>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</si>
  <si>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</si>
  <si>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</si>
  <si>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</si>
  <si>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</si>
  <si>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</si>
  <si>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</si>
  <si>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</si>
  <si>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</si>
  <si>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</si>
  <si>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</si>
  <si>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</si>
  <si>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</si>
  <si>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</si>
  <si>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</si>
  <si>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</si>
  <si>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</si>
  <si>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</si>
  <si>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</si>
  <si>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</si>
  <si>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</si>
  <si>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</si>
  <si>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</si>
  <si>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</si>
  <si>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</si>
  <si>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</si>
  <si>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</si>
  <si>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</si>
  <si>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</si>
  <si>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</si>
  <si>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</si>
  <si>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</si>
  <si>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</si>
  <si>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</si>
  <si>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</si>
  <si>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</si>
  <si>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</si>
  <si>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</si>
  <si>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</si>
  <si>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</si>
  <si>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</si>
  <si>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</si>
  <si>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</si>
  <si>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</si>
  <si>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</si>
  <si>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</si>
  <si>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</si>
  <si>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</si>
  <si>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</si>
  <si>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</si>
  <si>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</si>
  <si>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</si>
  <si>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</si>
  <si>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</si>
  <si>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</si>
  <si>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</si>
  <si>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</si>
  <si>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</si>
  <si>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</si>
  <si>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</si>
  <si>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</si>
  <si>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</si>
  <si>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</si>
  <si>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</si>
  <si>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</si>
  <si>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</si>
  <si>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</si>
  <si>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</si>
  <si>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</si>
  <si>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</si>
  <si>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</si>
  <si>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</si>
  <si>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</si>
  <si>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</si>
  <si>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</si>
  <si>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</si>
  <si>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</si>
  <si>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</si>
  <si>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</si>
  <si>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</si>
  <si>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</si>
  <si>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</si>
  <si>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</si>
  <si>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</si>
  <si>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</si>
  <si>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</si>
  <si>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</si>
  <si>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</si>
  <si>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</si>
  <si>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</si>
  <si>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</si>
  <si>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</si>
  <si>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</si>
  <si>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</si>
  <si>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</si>
  <si>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</si>
  <si>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</si>
  <si>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</si>
  <si>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</si>
  <si>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</si>
  <si>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</si>
  <si>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</si>
  <si>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</si>
  <si>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</si>
  <si>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</si>
  <si>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</si>
  <si>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</si>
  <si>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</si>
  <si>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</si>
  <si>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</si>
  <si>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</si>
  <si>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</si>
  <si>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</si>
  <si>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</si>
  <si>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</si>
  <si>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</si>
  <si>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</si>
  <si>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</si>
  <si>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</si>
  <si>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</si>
  <si>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</si>
  <si>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</si>
  <si>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</si>
  <si>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</si>
  <si>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</si>
  <si>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</si>
  <si>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</si>
  <si>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</si>
  <si>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</si>
  <si>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</si>
  <si>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</si>
  <si>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</si>
  <si>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</si>
  <si>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</si>
  <si>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</si>
  <si>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</si>
  <si>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</si>
  <si>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</si>
  <si>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</si>
  <si>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</si>
  <si>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</si>
  <si>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</si>
  <si>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</si>
  <si>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</si>
  <si>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</si>
  <si>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</si>
  <si>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</si>
  <si>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</si>
  <si>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</si>
  <si>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</si>
  <si>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</si>
  <si>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</si>
  <si>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</si>
  <si>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</si>
  <si>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</si>
  <si>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</si>
  <si>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</si>
  <si>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</si>
  <si>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</si>
  <si>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</si>
  <si>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</si>
  <si>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</si>
  <si>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</si>
  <si>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</si>
  <si>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</si>
  <si>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</si>
  <si>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</si>
  <si>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</si>
  <si>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</si>
  <si>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</si>
  <si>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</si>
  <si>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</si>
  <si>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</si>
  <si>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</si>
  <si>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</si>
  <si>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</si>
  <si>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</si>
  <si>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</si>
  <si>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</si>
  <si>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</si>
  <si>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</si>
  <si>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</si>
  <si>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</si>
  <si>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</si>
  <si>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</si>
  <si>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</si>
  <si>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</si>
  <si>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</si>
  <si>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</si>
  <si>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</si>
  <si>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</si>
  <si>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</si>
  <si>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</si>
  <si>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</si>
  <si>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</si>
  <si>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</si>
  <si>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</si>
  <si>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</si>
  <si>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</si>
  <si>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</si>
  <si>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</si>
  <si>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</si>
  <si>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</si>
  <si>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</si>
  <si>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</si>
  <si>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</si>
  <si>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</si>
  <si>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</si>
  <si>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</si>
  <si>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</si>
  <si>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</si>
  <si>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</si>
  <si>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</si>
  <si>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</si>
  <si>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</si>
  <si>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</si>
  <si>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</si>
  <si>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</si>
  <si>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</si>
  <si>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</si>
  <si>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</si>
  <si>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</si>
  <si>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</si>
  <si>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</si>
  <si>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</si>
  <si>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</si>
  <si>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</si>
  <si>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</si>
  <si>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</si>
  <si>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</si>
  <si>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</si>
  <si>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</si>
  <si>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</si>
  <si>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</si>
  <si>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</si>
  <si>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</si>
  <si>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</si>
  <si>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</si>
  <si>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</si>
  <si>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</si>
  <si>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</si>
  <si>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</si>
  <si>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</si>
  <si>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</si>
  <si>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</si>
  <si>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</si>
  <si>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</si>
  <si>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</si>
  <si>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</si>
  <si>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</si>
  <si>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</si>
  <si>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</si>
  <si>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</si>
  <si>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</si>
  <si>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</si>
  <si>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</si>
  <si>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</si>
  <si>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</si>
  <si>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</si>
  <si>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</si>
  <si>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</si>
  <si>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</si>
  <si>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</si>
  <si>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</si>
  <si>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</si>
  <si>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</si>
  <si>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</si>
  <si>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</si>
  <si>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</si>
  <si>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</si>
  <si>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</si>
  <si>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</si>
  <si>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</si>
  <si>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</si>
  <si>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</si>
  <si>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</si>
  <si>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</si>
  <si>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</si>
  <si>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</si>
  <si>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</si>
  <si>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</si>
  <si>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</si>
  <si>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</si>
  <si>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</si>
  <si>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</si>
  <si>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</si>
  <si>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</si>
  <si>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</si>
  <si>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</si>
  <si>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</si>
  <si>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</si>
  <si>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</si>
  <si>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</si>
  <si>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</si>
  <si>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</si>
  <si>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</si>
  <si>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</si>
  <si>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</si>
  <si>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</si>
  <si>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</si>
  <si>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</si>
  <si>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</si>
  <si>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</si>
  <si>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</si>
  <si>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</si>
  <si>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</si>
  <si>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</si>
  <si>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</si>
  <si>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</si>
  <si>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</si>
  <si>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</si>
  <si>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</si>
  <si>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</si>
  <si>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</si>
  <si>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</si>
  <si>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</si>
  <si>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</si>
  <si>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</si>
  <si>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</si>
  <si>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</si>
  <si>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</si>
  <si>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</si>
  <si>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</si>
  <si>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</si>
  <si>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</si>
  <si>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</si>
  <si>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</si>
  <si>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</si>
  <si>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</si>
  <si>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</si>
  <si>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</si>
  <si>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</si>
  <si>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</si>
  <si>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</si>
  <si>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</si>
  <si>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</si>
  <si>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</si>
  <si>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</si>
  <si>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</si>
  <si>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</si>
  <si>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</si>
  <si>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</si>
  <si>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</si>
  <si>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</si>
  <si>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</si>
  <si>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</si>
  <si>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</si>
  <si>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</si>
  <si>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</si>
  <si>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</si>
  <si>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</si>
  <si>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</si>
  <si>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</si>
  <si>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</si>
  <si>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</si>
  <si>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</si>
  <si>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</si>
  <si>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</si>
  <si>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</si>
  <si>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</si>
  <si>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</si>
  <si>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</si>
  <si>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</si>
  <si>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</si>
  <si>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</si>
  <si>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</si>
  <si>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</si>
  <si>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</si>
  <si>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</si>
  <si>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</si>
  <si>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</si>
  <si>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</si>
  <si>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</si>
  <si>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</si>
  <si>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</si>
  <si>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</si>
  <si>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</si>
  <si>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</si>
  <si>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</si>
  <si>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</si>
  <si>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</si>
  <si>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</si>
  <si>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</si>
  <si>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</si>
  <si>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</si>
  <si>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</si>
  <si>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</si>
  <si>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</si>
  <si>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</si>
  <si>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</si>
  <si>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</si>
  <si>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</si>
  <si>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</si>
  <si>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</si>
  <si>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</si>
  <si>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</si>
  <si>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</si>
  <si>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</si>
  <si>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</si>
  <si>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</si>
  <si>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</si>
  <si>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</si>
  <si>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</si>
  <si>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</si>
  <si>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</si>
  <si>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</si>
  <si>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</si>
  <si>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</si>
  <si>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</si>
  <si>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</si>
  <si>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</si>
  <si>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</si>
  <si>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</si>
  <si>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</si>
  <si>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</si>
  <si>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</si>
  <si>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</si>
  <si>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</si>
  <si>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</si>
  <si>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</si>
  <si>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</si>
  <si>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</si>
  <si>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</si>
  <si>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</si>
  <si>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</si>
  <si>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</si>
  <si>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</si>
  <si>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</si>
  <si>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</si>
  <si>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</si>
  <si>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</si>
  <si>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</si>
  <si>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</si>
  <si>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</si>
  <si>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</si>
  <si>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</si>
  <si>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</si>
  <si>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</si>
  <si>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</si>
  <si>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</si>
  <si>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</si>
  <si>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</si>
  <si>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</si>
  <si>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</si>
  <si>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</si>
  <si>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</si>
  <si>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</si>
  <si>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</si>
  <si>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</si>
  <si>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</si>
  <si>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</si>
  <si>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</si>
  <si>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</si>
  <si>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</si>
  <si>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</si>
  <si>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</si>
  <si>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</si>
  <si>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</si>
  <si>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</si>
  <si>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</si>
  <si>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</si>
  <si>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</si>
  <si>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</si>
  <si>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</si>
  <si>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</si>
  <si>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</si>
  <si>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</si>
  <si>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</si>
  <si>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</si>
  <si>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</si>
  <si>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</si>
  <si>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</si>
  <si>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</si>
  <si>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</si>
  <si>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</si>
  <si>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</si>
  <si>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</si>
  <si>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</si>
  <si>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</si>
  <si>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</si>
  <si>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</si>
  <si>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</si>
  <si>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</si>
  <si>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</si>
  <si>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</si>
  <si>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</si>
  <si>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</si>
  <si>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</si>
  <si>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</si>
  <si>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</si>
  <si>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</si>
  <si>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</si>
  <si>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</si>
  <si>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</si>
  <si>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</si>
  <si>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</si>
  <si>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</si>
  <si>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</si>
  <si>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</si>
  <si>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</si>
  <si>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</si>
  <si>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</si>
  <si>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</si>
  <si>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</si>
  <si>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</si>
  <si>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</si>
  <si>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</si>
  <si>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</si>
  <si>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</si>
  <si>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</si>
  <si>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</si>
  <si>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</si>
  <si>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</si>
  <si>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</si>
  <si>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</si>
  <si>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</si>
  <si>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</si>
  <si>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</si>
  <si>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</si>
  <si>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</si>
  <si>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</si>
  <si>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</si>
  <si>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</si>
  <si>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</si>
  <si>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</si>
  <si>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</si>
  <si>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</si>
  <si>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</si>
  <si>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</si>
  <si>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</si>
  <si>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</si>
  <si>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</si>
  <si>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</si>
  <si>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</si>
  <si>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</si>
  <si>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</si>
  <si>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</si>
  <si>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</si>
  <si>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</si>
  <si>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</si>
  <si>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</si>
  <si>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</si>
  <si>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</si>
  <si>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</si>
  <si>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</si>
  <si>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</si>
  <si>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</si>
  <si>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</si>
  <si>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</si>
  <si>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</si>
  <si>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</si>
  <si>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</si>
  <si>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</si>
  <si>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</si>
  <si>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</si>
  <si>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</si>
  <si>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</si>
  <si>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</si>
  <si>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</si>
  <si>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</si>
  <si>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</si>
  <si>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</si>
  <si>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</si>
  <si>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</si>
  <si>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</si>
  <si>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</si>
  <si>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</si>
  <si>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</si>
  <si>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</si>
  <si>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</si>
  <si>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</si>
  <si>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</si>
  <si>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</si>
  <si>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</si>
  <si>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</si>
  <si>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</si>
  <si>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</si>
  <si>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</si>
  <si>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</si>
  <si>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</si>
  <si>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</si>
  <si>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</si>
  <si>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</si>
  <si>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</si>
  <si>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</si>
  <si>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</si>
  <si>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</si>
  <si>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</si>
  <si>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</si>
  <si>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</si>
  <si>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</si>
  <si>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</si>
  <si>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</si>
  <si>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</si>
  <si>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</si>
  <si>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</si>
  <si>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</si>
  <si>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</si>
  <si>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</si>
  <si>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</si>
  <si>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</si>
  <si>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</si>
  <si>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</si>
  <si>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</si>
  <si>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</si>
  <si>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</si>
  <si>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</si>
  <si>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</si>
  <si>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</si>
  <si>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</si>
  <si>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</si>
  <si>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</si>
  <si>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</si>
  <si>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</si>
  <si>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</si>
  <si>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</si>
  <si>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</si>
  <si>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</si>
  <si>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</si>
  <si>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</si>
  <si>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</si>
  <si>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</si>
  <si>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</si>
  <si>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</si>
  <si>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</si>
  <si>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</si>
  <si>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</si>
  <si>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</si>
  <si>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</si>
  <si>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</si>
  <si>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</si>
  <si>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</si>
  <si>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</si>
  <si>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</si>
  <si>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</si>
  <si>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</si>
  <si>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</si>
  <si>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</si>
  <si>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</si>
  <si>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</si>
  <si>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</si>
  <si>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</si>
  <si>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</si>
  <si>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</si>
  <si>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</si>
  <si>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</si>
  <si>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</si>
  <si>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</si>
  <si>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</si>
  <si>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</si>
  <si>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</si>
  <si>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</si>
  <si>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</si>
  <si>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</si>
  <si>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</si>
  <si>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</si>
  <si>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</si>
  <si>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</si>
  <si>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</si>
  <si>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</si>
  <si>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</si>
  <si>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</si>
  <si>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</si>
  <si>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</si>
  <si>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</si>
  <si>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</si>
  <si>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</si>
  <si>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</si>
  <si>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</si>
  <si>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</si>
  <si>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</si>
  <si>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</si>
  <si>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</si>
  <si>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</si>
  <si>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</si>
  <si>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</si>
  <si>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</si>
  <si>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</si>
  <si>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</si>
  <si>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</si>
  <si>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</si>
  <si>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</si>
  <si>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</si>
  <si>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</si>
  <si>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</si>
  <si>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</si>
  <si>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</si>
  <si>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</si>
  <si>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</si>
  <si>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</si>
  <si>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</si>
  <si>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</si>
  <si>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</si>
  <si>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</si>
  <si>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</si>
  <si>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</si>
  <si>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</si>
  <si>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</si>
  <si>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</si>
  <si>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</si>
  <si>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</si>
  <si>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</si>
  <si>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</si>
  <si>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</si>
  <si>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</si>
  <si>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</si>
  <si>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</si>
  <si>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</si>
  <si>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</si>
  <si>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</si>
  <si>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</si>
  <si>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</si>
  <si>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</si>
  <si>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</si>
  <si>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</si>
  <si>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</si>
  <si>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</si>
  <si>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</si>
  <si>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</si>
  <si>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</si>
  <si>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</si>
  <si>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</si>
  <si>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</si>
  <si>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</si>
  <si>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</si>
  <si>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</si>
  <si>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</si>
  <si>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</si>
  <si>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</si>
  <si>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</si>
  <si>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</si>
  <si>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</si>
  <si>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</si>
  <si>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</si>
  <si>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</si>
  <si>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</si>
  <si>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</si>
  <si>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</si>
  <si>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</si>
  <si>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</si>
  <si>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</si>
  <si>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</si>
  <si>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</si>
  <si>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</si>
  <si>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</si>
  <si>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</si>
  <si>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</si>
  <si>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</si>
  <si>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</si>
  <si>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</si>
  <si>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</si>
  <si>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</si>
  <si>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</si>
  <si>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</si>
  <si>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</si>
  <si>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</si>
  <si>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</si>
  <si>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</si>
  <si>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</si>
  <si>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</si>
  <si>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</si>
  <si>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</si>
  <si>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</si>
  <si>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</si>
  <si>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</si>
  <si>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</si>
  <si>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</si>
  <si>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</si>
  <si>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</si>
  <si>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</si>
  <si>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</si>
  <si>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</si>
  <si>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</si>
  <si>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</si>
  <si>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</si>
  <si>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</si>
  <si>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</si>
  <si>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</si>
  <si>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</si>
  <si>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</si>
  <si>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</si>
  <si>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</si>
  <si>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</si>
  <si>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</si>
  <si>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</si>
  <si>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</si>
  <si>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</si>
  <si>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</si>
  <si>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</si>
  <si>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</si>
  <si>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</si>
  <si>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</si>
  <si>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</si>
  <si>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</si>
  <si>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</si>
  <si>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</si>
  <si>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</si>
  <si>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</si>
  <si>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</si>
  <si>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</si>
  <si>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</si>
  <si>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</si>
  <si>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</si>
  <si>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</si>
  <si>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</si>
  <si>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</si>
  <si>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</si>
  <si>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</si>
  <si>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</si>
  <si>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</si>
  <si>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</si>
  <si>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</si>
  <si>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</si>
  <si>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</si>
  <si>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</si>
  <si>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</si>
  <si>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</si>
  <si>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</si>
  <si>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</si>
  <si>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</si>
  <si>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</si>
  <si>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</si>
  <si>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</si>
  <si>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</si>
  <si>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</si>
  <si>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</si>
  <si>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</si>
  <si>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</si>
  <si>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</si>
  <si>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</si>
  <si>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</si>
  <si>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</si>
  <si>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</si>
  <si>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</si>
  <si>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</si>
  <si>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</si>
  <si>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</si>
  <si>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</si>
  <si>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</si>
  <si>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</si>
  <si>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</si>
  <si>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</si>
  <si>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</si>
  <si>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</si>
  <si>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</si>
  <si>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</si>
  <si>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</si>
  <si>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</si>
  <si>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</si>
  <si>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</si>
  <si>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</si>
  <si>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</si>
  <si>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</si>
  <si>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</si>
  <si>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</si>
  <si>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</si>
  <si>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</si>
  <si>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</si>
  <si>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</si>
  <si>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</si>
  <si>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</si>
  <si>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</si>
  <si>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</si>
  <si>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</si>
  <si>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</si>
  <si>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</si>
  <si>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</si>
  <si>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</si>
  <si>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</si>
  <si>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</si>
  <si>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</si>
  <si>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</si>
  <si>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</si>
  <si>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</si>
  <si>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</si>
  <si>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</si>
  <si>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</si>
  <si>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</si>
  <si>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</si>
  <si>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</si>
  <si>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</si>
  <si>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</si>
  <si>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</si>
  <si>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</si>
  <si>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</si>
  <si>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</si>
  <si>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</si>
  <si>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</si>
  <si>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</si>
  <si>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</si>
  <si>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</si>
  <si>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</si>
  <si>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</si>
  <si>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</si>
  <si>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</si>
  <si>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</si>
  <si>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</si>
  <si>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</si>
  <si>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</si>
  <si>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</si>
  <si>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</si>
  <si>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</si>
  <si>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</si>
  <si>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</si>
  <si>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</si>
  <si>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</si>
  <si>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</si>
  <si>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</si>
  <si>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</si>
  <si>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</si>
  <si>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</si>
  <si>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</si>
  <si>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</si>
  <si>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</si>
  <si>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</si>
  <si>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</si>
  <si>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</si>
  <si>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</si>
  <si>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</si>
  <si>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</si>
  <si>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</si>
  <si>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</si>
  <si>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</si>
  <si>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</si>
  <si>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</si>
  <si>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</si>
  <si>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</si>
  <si>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</si>
  <si>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</si>
  <si>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</si>
  <si>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</si>
  <si>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</si>
  <si>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</si>
  <si>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</si>
  <si>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</si>
  <si>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</si>
  <si>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</si>
  <si>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</si>
  <si>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</si>
  <si>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</si>
  <si>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</si>
  <si>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</si>
  <si>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</si>
  <si>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</si>
  <si>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</si>
  <si>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</si>
  <si>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</si>
  <si>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</si>
  <si>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</si>
  <si>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</si>
  <si>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</si>
  <si>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</si>
  <si>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</si>
  <si>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</si>
  <si>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</si>
  <si>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</si>
  <si>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</si>
  <si>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</si>
  <si>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</si>
  <si>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</si>
  <si>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</si>
  <si>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</si>
  <si>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</si>
  <si>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</si>
  <si>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</si>
  <si>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</si>
  <si>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</si>
  <si>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</si>
  <si>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</si>
  <si>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</si>
  <si>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</si>
  <si>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</si>
  <si>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</si>
  <si>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</si>
  <si>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</si>
  <si>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</si>
  <si>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</si>
  <si>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</si>
  <si>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</si>
  <si>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</si>
  <si>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</si>
  <si>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</si>
  <si>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</si>
  <si>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</si>
  <si>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</si>
  <si>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</si>
  <si>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</si>
  <si>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</si>
  <si>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</si>
  <si>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Athripsodes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</si>
  <si>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</si>
  <si>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</si>
  <si>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</si>
  <si>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</si>
  <si>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</si>
  <si>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</si>
  <si>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</si>
  <si>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</si>
  <si>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</si>
  <si>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</si>
  <si>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</si>
  <si>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</si>
  <si>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</si>
  <si>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</si>
  <si>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</si>
  <si>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</si>
  <si>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</si>
  <si>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</si>
  <si>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</si>
  <si>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</si>
  <si>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</si>
  <si>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</si>
  <si>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</si>
  <si>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</si>
  <si>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</si>
  <si>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</si>
  <si>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</si>
  <si>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</si>
  <si>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</si>
  <si>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</si>
  <si>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</si>
  <si>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</si>
  <si>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</si>
  <si>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</si>
  <si>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</si>
  <si>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</si>
  <si>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</si>
  <si>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</si>
  <si>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</si>
  <si>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</si>
  <si>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</si>
  <si>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</si>
  <si>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</si>
  <si>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</si>
  <si>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</si>
  <si>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</si>
  <si>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</si>
  <si>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</si>
  <si>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</si>
  <si>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</si>
  <si>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</si>
  <si>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</si>
  <si>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</si>
  <si>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</si>
  <si>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</si>
  <si>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</si>
  <si>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</si>
  <si>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</si>
  <si>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</si>
  <si>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</si>
  <si>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</si>
  <si>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</si>
  <si>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</si>
  <si>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</si>
  <si>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</si>
  <si>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</si>
  <si>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</si>
  <si>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</si>
  <si>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</si>
  <si>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</si>
  <si>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</si>
  <si>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</si>
  <si>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</si>
  <si>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</si>
  <si>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</si>
  <si>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</si>
  <si>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</si>
  <si>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</si>
  <si>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</si>
  <si>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</si>
  <si>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</si>
  <si>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</si>
  <si>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</si>
  <si>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</si>
  <si>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</si>
  <si>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</si>
  <si>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</si>
  <si>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</si>
  <si>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</si>
  <si>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</si>
  <si>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</si>
  <si>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</si>
  <si>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</si>
  <si>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</si>
  <si>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</si>
  <si>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</si>
  <si>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</si>
  <si>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</si>
  <si>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</si>
  <si>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</si>
  <si>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</si>
  <si>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</si>
  <si>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</si>
  <si>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</si>
  <si>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</si>
  <si>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</si>
  <si>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</si>
  <si>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</si>
  <si>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</si>
  <si>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</si>
  <si>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</si>
  <si>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</si>
  <si>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</si>
  <si>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</si>
  <si>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</si>
  <si>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</si>
  <si>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</si>
  <si>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</si>
  <si>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</si>
  <si>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</si>
  <si>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</si>
  <si>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</si>
  <si>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</si>
  <si>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</si>
  <si>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</si>
  <si>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</si>
  <si>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</si>
  <si>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</si>
  <si>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</si>
  <si>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</si>
  <si>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</si>
  <si>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</si>
  <si>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</si>
  <si>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</si>
  <si>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</si>
  <si>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</si>
  <si>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</si>
  <si>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</si>
  <si>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</si>
  <si>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</si>
  <si>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</si>
  <si>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</si>
  <si>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</si>
  <si>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</si>
  <si>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</si>
  <si>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</si>
  <si>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</si>
  <si>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</si>
  <si>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</si>
  <si>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</si>
  <si>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</si>
  <si>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</si>
  <si>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</si>
  <si>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</si>
  <si>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</si>
  <si>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</si>
  <si>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</si>
  <si>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</si>
  <si>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</si>
  <si>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</si>
  <si>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</si>
  <si>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</si>
  <si>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</si>
  <si>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</si>
  <si>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</si>
  <si>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</si>
  <si>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</si>
  <si>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</si>
  <si>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</si>
  <si>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</si>
  <si>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</si>
  <si>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</si>
  <si>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</si>
  <si>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</si>
  <si>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</si>
  <si>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</si>
  <si>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</si>
  <si>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</si>
  <si>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</si>
  <si>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</si>
  <si>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</si>
  <si>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</si>
  <si>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</si>
  <si>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</si>
  <si>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</si>
  <si>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</si>
  <si>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</si>
  <si>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</si>
  <si>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</si>
  <si>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</si>
  <si>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</si>
  <si>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</si>
  <si>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</si>
  <si>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</si>
  <si>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</si>
  <si>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</si>
  <si>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</si>
  <si>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</si>
  <si>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</si>
  <si>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</si>
  <si>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</si>
  <si>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</si>
  <si>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</si>
  <si>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</si>
  <si>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</si>
  <si>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</si>
  <si>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</si>
  <si>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</si>
  <si>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</si>
  <si>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</si>
  <si>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</si>
  <si>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</si>
  <si>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</si>
  <si>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</si>
  <si>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Baetinae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</si>
  <si>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</si>
  <si>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</si>
  <si>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</si>
  <si>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</si>
  <si>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</si>
  <si>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</si>
  <si>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</si>
  <si>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</si>
  <si>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</si>
  <si>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</si>
  <si>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</si>
  <si>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</si>
  <si>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</si>
  <si>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</si>
  <si>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</si>
  <si>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</si>
  <si>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</si>
  <si>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</si>
  <si>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</si>
  <si>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</si>
  <si>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</si>
  <si>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</si>
  <si>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</si>
  <si>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</si>
  <si>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</si>
  <si>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</si>
  <si>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</si>
  <si>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</si>
  <si>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</si>
  <si>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</si>
  <si>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</si>
  <si>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</si>
  <si>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</si>
  <si>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</si>
  <si>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</si>
  <si>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</si>
  <si>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</si>
  <si>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</si>
  <si>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</si>
  <si>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</si>
  <si>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</si>
  <si>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</si>
  <si>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</si>
  <si>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</si>
  <si>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</si>
  <si>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</si>
  <si>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</si>
  <si>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</si>
  <si>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</si>
  <si>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</si>
  <si>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</si>
  <si>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</si>
  <si>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</si>
  <si>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</si>
  <si>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</si>
  <si>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</si>
  <si>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</si>
  <si>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</si>
  <si>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</si>
  <si>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</si>
  <si>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</si>
  <si>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</si>
  <si>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</si>
  <si>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</si>
  <si>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</si>
  <si>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</si>
  <si>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</si>
  <si>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</si>
  <si>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</si>
  <si>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</si>
  <si>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</si>
  <si>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</si>
  <si>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</si>
  <si>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</si>
  <si>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</si>
  <si>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</si>
  <si>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</si>
  <si>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</si>
  <si>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</si>
  <si>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</si>
  <si>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</si>
  <si>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</si>
  <si>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</si>
  <si>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</si>
  <si>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</si>
  <si>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</si>
  <si>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</si>
  <si>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</si>
  <si>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</si>
  <si>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</si>
  <si>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</si>
  <si>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</si>
  <si>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</si>
  <si>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</si>
  <si>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</si>
  <si>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</si>
  <si>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</si>
  <si>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</si>
  <si>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</si>
  <si>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</si>
  <si>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</si>
  <si>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</si>
  <si>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</si>
  <si>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</si>
  <si>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</si>
  <si>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</si>
  <si>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</si>
  <si>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</si>
  <si>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</si>
  <si>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</si>
  <si>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</si>
  <si>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</si>
  <si>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</si>
  <si>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</si>
  <si>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</si>
  <si>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</si>
  <si>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</si>
  <si>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</si>
  <si>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</si>
  <si>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</si>
  <si>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</si>
  <si>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</si>
  <si>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</si>
  <si>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</si>
  <si>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</si>
  <si>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</si>
  <si>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</si>
  <si>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</si>
  <si>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</si>
  <si>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</si>
  <si>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</si>
  <si>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</si>
  <si>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</si>
  <si>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</si>
  <si>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</si>
  <si>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</si>
  <si>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</si>
  <si>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</si>
  <si>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</si>
  <si>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</si>
  <si>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</si>
  <si>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</si>
  <si>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</si>
  <si>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</si>
  <si>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</si>
  <si>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</si>
  <si>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</si>
  <si>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</si>
  <si>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</si>
  <si>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</si>
  <si>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</si>
  <si>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</si>
  <si>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</si>
  <si>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</si>
  <si>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</si>
  <si>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</si>
  <si>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</si>
  <si>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</si>
  <si>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</si>
  <si>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</si>
  <si>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</si>
  <si>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</si>
  <si>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</si>
  <si>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</si>
  <si>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</si>
  <si>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</si>
  <si>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</si>
  <si>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</si>
  <si>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</si>
  <si>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</si>
  <si>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</si>
  <si>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</si>
  <si>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</si>
  <si>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</si>
  <si>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</si>
  <si>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</si>
  <si>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</si>
  <si>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</si>
  <si>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</si>
  <si>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</si>
  <si>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</si>
  <si>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</si>
  <si>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</si>
  <si>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</si>
  <si>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</si>
  <si>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</si>
  <si>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</si>
  <si>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</si>
  <si>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</si>
  <si>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</si>
  <si>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</si>
  <si>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</si>
  <si>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</si>
  <si>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</si>
  <si>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</si>
  <si>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      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</si>
  <si>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</si>
  <si>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</si>
  <si>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</si>
  <si>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</si>
  <si>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</si>
  <si>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</si>
  <si>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</si>
  <si>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</si>
  <si>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</si>
  <si>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</si>
  <si>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</si>
  <si>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</si>
  <si>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</si>
  <si>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</si>
  <si>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</si>
  <si>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</si>
  <si>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</si>
  <si>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</si>
  <si>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</si>
  <si>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</si>
  <si>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</si>
  <si>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</si>
  <si>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</si>
  <si>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</si>
  <si>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</si>
  <si>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</si>
  <si>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</si>
  <si>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</si>
  <si>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</si>
  <si>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</si>
  <si>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</si>
  <si>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</si>
  <si>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</si>
  <si>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</si>
  <si>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</si>
  <si>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</si>
  <si>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</si>
  <si>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</si>
  <si>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</si>
  <si>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</si>
  <si>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</si>
  <si>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</si>
  <si>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</si>
  <si>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</si>
  <si>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</si>
  <si>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</si>
  <si>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</si>
  <si>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</si>
  <si>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</si>
  <si>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</si>
  <si>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</si>
  <si>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</si>
  <si>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</si>
  <si>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</si>
  <si>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</si>
  <si>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</si>
  <si>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</si>
  <si>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</si>
  <si>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</si>
  <si>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</si>
  <si>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</si>
  <si>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</si>
  <si>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</si>
  <si>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</si>
  <si>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</si>
  <si>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</si>
  <si>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</si>
  <si>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</si>
  <si>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</si>
  <si>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</si>
  <si>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</si>
  <si>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</si>
  <si>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</si>
  <si>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</si>
  <si>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</si>
  <si>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</si>
  <si>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</si>
  <si>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</si>
  <si>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</si>
  <si>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</si>
  <si>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</si>
  <si>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</si>
  <si>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</si>
  <si>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</si>
  <si>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</si>
  <si>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</si>
  <si>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</si>
  <si>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</si>
  <si>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</si>
  <si>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</si>
  <si>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</si>
  <si>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</si>
  <si>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</si>
  <si>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</si>
  <si>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</si>
  <si>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</si>
  <si>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</si>
  <si>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</si>
  <si>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</si>
  <si>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</si>
  <si>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</si>
  <si>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</si>
  <si>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</si>
  <si>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</si>
  <si>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</si>
  <si>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</si>
  <si>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</si>
  <si>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</si>
  <si>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</si>
  <si>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</si>
  <si>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</si>
  <si>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</si>
  <si>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</si>
  <si>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</si>
  <si>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</si>
  <si>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</si>
  <si>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Blephariceridae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</si>
  <si>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</si>
  <si>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</si>
  <si>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</si>
  <si>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</si>
  <si>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</si>
  <si>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</si>
  <si>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</si>
  <si>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</si>
  <si>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</si>
  <si>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</si>
  <si>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</si>
  <si>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</si>
  <si>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</si>
  <si>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</si>
  <si>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</si>
  <si>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</si>
  <si>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</si>
  <si>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</si>
  <si>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</si>
  <si>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</si>
  <si>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</si>
  <si>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</si>
  <si>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</si>
  <si>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</si>
  <si>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</si>
  <si>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</si>
  <si>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</si>
  <si>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</si>
  <si>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</si>
  <si>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</si>
  <si>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</si>
  <si>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</si>
  <si>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</si>
  <si>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</si>
  <si>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</si>
  <si>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</si>
  <si>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</si>
  <si>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</si>
  <si>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</si>
  <si>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</si>
  <si>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</si>
  <si>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</si>
  <si>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</si>
  <si>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</si>
  <si>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</si>
  <si>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</si>
  <si>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</si>
  <si>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</si>
  <si>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</si>
  <si>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</si>
  <si>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</si>
  <si>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</si>
  <si>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</si>
  <si>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</si>
  <si>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</si>
  <si>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</si>
  <si>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</si>
  <si>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</si>
  <si>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</si>
  <si>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</si>
  <si>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</si>
  <si>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</si>
  <si>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</si>
  <si>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</si>
  <si>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</si>
  <si>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</si>
  <si>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</si>
  <si>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</si>
  <si>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</si>
  <si>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</si>
  <si>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</si>
  <si>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</si>
  <si>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</si>
  <si>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</si>
  <si>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</si>
  <si>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</si>
  <si>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</si>
  <si>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</si>
  <si>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</si>
  <si>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</si>
  <si>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</si>
  <si>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</si>
  <si>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</si>
  <si>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</si>
  <si>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</si>
  <si>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</si>
  <si>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</si>
  <si>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</si>
  <si>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</si>
  <si>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</si>
  <si>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</si>
  <si>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</si>
  <si>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</si>
  <si>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</si>
  <si>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</si>
  <si>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</si>
  <si>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</si>
  <si>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</si>
  <si>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</si>
  <si>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</si>
  <si>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</si>
  <si>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Boyeria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</si>
  <si>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</si>
  <si>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</si>
  <si>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</si>
  <si>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</si>
  <si>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</si>
  <si>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</si>
  <si>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</si>
  <si>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</si>
  <si>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</si>
  <si>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</si>
  <si>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</si>
  <si>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</si>
  <si>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</si>
  <si>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</si>
  <si>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</si>
  <si>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</si>
  <si>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</si>
  <si>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</si>
  <si>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</si>
  <si>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</si>
  <si>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</si>
  <si>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</si>
  <si>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</si>
  <si>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</si>
  <si>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</si>
  <si>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</si>
  <si>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</si>
  <si>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</si>
  <si>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</si>
  <si>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</si>
  <si>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</si>
  <si>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</si>
  <si>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</si>
  <si>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</si>
  <si>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</si>
  <si>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</si>
  <si>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</si>
  <si>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</si>
  <si>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</si>
  <si>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</si>
  <si>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</si>
  <si>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</si>
  <si>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</si>
  <si>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</si>
  <si>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</si>
  <si>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</si>
  <si>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</si>
  <si>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</si>
  <si>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</si>
  <si>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</si>
  <si>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</si>
  <si>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</si>
  <si>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</si>
  <si>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</si>
  <si>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</si>
  <si>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</si>
  <si>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</si>
  <si>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</si>
  <si>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</si>
  <si>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</si>
  <si>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</si>
  <si>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</si>
  <si>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</si>
  <si>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</si>
  <si>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</si>
  <si>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</si>
  <si>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</si>
  <si>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</si>
  <si>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</si>
  <si>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</si>
  <si>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</si>
  <si>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</si>
  <si>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</si>
  <si>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</si>
  <si>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</si>
  <si>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</si>
  <si>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</si>
  <si>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</si>
  <si>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</si>
  <si>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</si>
  <si>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</si>
  <si>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</si>
  <si>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</si>
  <si>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</si>
  <si>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</si>
  <si>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</si>
  <si>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</si>
  <si>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</si>
  <si>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</si>
  <si>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</si>
  <si>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</si>
  <si>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</si>
  <si>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</si>
  <si>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</si>
  <si>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</si>
  <si>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</si>
  <si>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</si>
  <si>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</si>
  <si>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</si>
  <si>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</si>
  <si>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</si>
  <si>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</si>
  <si>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</si>
  <si>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</si>
  <si>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</si>
  <si>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</si>
  <si>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</si>
  <si>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</si>
  <si>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</si>
  <si>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</si>
  <si>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</si>
  <si>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</si>
  <si>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</si>
  <si>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</si>
  <si>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</si>
  <si>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</si>
  <si>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</si>
  <si>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</si>
  <si>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</si>
  <si>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</si>
  <si>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</si>
  <si>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</si>
  <si>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</si>
  <si>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</si>
  <si>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</si>
  <si>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</si>
  <si>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</si>
  <si>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</si>
  <si>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</si>
  <si>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</si>
  <si>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</si>
  <si>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</si>
  <si>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</si>
  <si>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</si>
  <si>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</si>
  <si>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</si>
  <si>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</si>
  <si>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</si>
  <si>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</si>
  <si>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</si>
  <si>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</si>
  <si>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</si>
  <si>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</si>
  <si>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</si>
  <si>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</si>
  <si>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</si>
  <si>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</si>
  <si>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</si>
  <si>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</si>
  <si>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</si>
  <si>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</si>
  <si>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</si>
  <si>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</si>
  <si>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</si>
  <si>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</si>
  <si>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</si>
  <si>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</si>
  <si>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</si>
  <si>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</si>
  <si>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</si>
  <si>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</si>
  <si>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</si>
  <si>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</si>
  <si>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</si>
  <si>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</si>
  <si>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</si>
  <si>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</si>
  <si>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</si>
  <si>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</si>
  <si>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</si>
  <si>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</si>
  <si>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</si>
  <si>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</si>
  <si>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</si>
  <si>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</si>
  <si>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</si>
  <si>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</si>
  <si>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</si>
  <si>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</si>
  <si>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</si>
  <si>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</si>
  <si>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</si>
  <si>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</si>
  <si>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</si>
  <si>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</si>
  <si>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</si>
  <si>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</si>
  <si>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</si>
  <si>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</si>
  <si>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</si>
  <si>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</si>
  <si>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</si>
  <si>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</si>
  <si>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</si>
  <si>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</si>
  <si>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</si>
  <si>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</si>
  <si>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</si>
  <si>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</si>
  <si>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</si>
  <si>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</si>
  <si>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</si>
  <si>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</si>
  <si>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</si>
  <si>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</si>
  <si>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</si>
  <si>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</si>
  <si>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</si>
  <si>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</si>
  <si>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</si>
  <si>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</si>
  <si>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</si>
  <si>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</si>
  <si>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</si>
  <si>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</si>
  <si>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</si>
  <si>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</si>
  <si>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</si>
  <si>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</si>
  <si>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</si>
  <si>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</si>
  <si>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</si>
  <si>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</si>
  <si>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</si>
  <si>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</si>
  <si>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</si>
  <si>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</si>
  <si>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</si>
  <si>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</si>
  <si>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</si>
  <si>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</si>
  <si>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</si>
  <si>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</si>
  <si>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</si>
  <si>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</si>
  <si>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</si>
  <si>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</si>
  <si>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</si>
  <si>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</si>
  <si>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</si>
  <si>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</si>
  <si>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</si>
  <si>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</si>
  <si>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</si>
  <si>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</si>
  <si>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</si>
  <si>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</si>
  <si>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</si>
  <si>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</si>
  <si>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</si>
  <si>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</si>
  <si>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</si>
  <si>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</si>
  <si>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</si>
  <si>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</si>
  <si>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</si>
  <si>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</si>
  <si>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</si>
  <si>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</si>
  <si>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</si>
  <si>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</si>
  <si>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</si>
  <si>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</si>
  <si>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</si>
  <si>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</si>
  <si>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</si>
  <si>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</si>
  <si>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</si>
  <si>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</si>
  <si>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</si>
  <si>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</si>
  <si>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</si>
  <si>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</si>
  <si>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</si>
  <si>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</si>
  <si>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</si>
  <si>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</si>
  <si>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</si>
  <si>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</si>
  <si>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</si>
  <si>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</si>
  <si>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</si>
  <si>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</si>
  <si>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</si>
  <si>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</si>
  <si>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</si>
  <si>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</si>
  <si>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</si>
  <si>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</si>
  <si>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</si>
  <si>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</si>
  <si>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</si>
  <si>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</si>
  <si>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</si>
  <si>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</si>
  <si>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</si>
  <si>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</si>
  <si>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</si>
  <si>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</si>
  <si>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</si>
  <si>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</si>
  <si>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</si>
  <si>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</si>
  <si>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</si>
  <si>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</si>
  <si>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</si>
  <si>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</si>
  <si>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</si>
  <si>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</si>
  <si>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</si>
  <si>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</si>
  <si>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</si>
  <si>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</si>
  <si>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</si>
  <si>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</si>
  <si>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</si>
  <si>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</si>
  <si>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</si>
  <si>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</si>
  <si>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</si>
  <si>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</si>
  <si>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</si>
  <si>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</si>
  <si>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</si>
  <si>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</si>
  <si>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</si>
  <si>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</si>
  <si>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</si>
  <si>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</si>
  <si>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</si>
  <si>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</si>
  <si>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</si>
  <si>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</si>
  <si>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</si>
  <si>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</si>
  <si>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</si>
  <si>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</si>
  <si>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</si>
  <si>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</si>
  <si>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</si>
  <si>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</si>
  <si>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</si>
  <si>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</si>
  <si>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</si>
  <si>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</si>
  <si>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</si>
  <si>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</si>
  <si>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</si>
  <si>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</si>
  <si>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</si>
  <si>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</si>
  <si>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</si>
  <si>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</si>
  <si>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</si>
  <si>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</si>
  <si>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</si>
  <si>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</si>
  <si>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</si>
  <si>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</si>
  <si>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</si>
  <si>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</si>
  <si>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</si>
  <si>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</si>
  <si>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</si>
  <si>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</si>
  <si>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</si>
  <si>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</si>
  <si>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</si>
  <si>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</si>
  <si>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</si>
  <si>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</si>
  <si>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</si>
  <si>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</si>
  <si>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</si>
  <si>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</si>
  <si>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</si>
  <si>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</si>
  <si>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</si>
  <si>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</si>
  <si>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</si>
  <si>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</si>
  <si>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</si>
  <si>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</si>
  <si>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</si>
  <si>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</si>
  <si>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</si>
  <si>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</si>
  <si>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</si>
  <si>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</si>
  <si>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</si>
  <si>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</si>
  <si>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</si>
  <si>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</si>
  <si>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</si>
  <si>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</si>
  <si>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</si>
  <si>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</si>
  <si>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</si>
  <si>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</si>
  <si>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</si>
  <si>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</si>
  <si>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</si>
  <si>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</si>
  <si>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</si>
  <si>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</si>
  <si>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</si>
  <si>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</si>
  <si>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</si>
  <si>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</si>
  <si>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</si>
  <si>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</si>
  <si>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</si>
  <si>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</si>
  <si>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</si>
  <si>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</si>
  <si>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</si>
  <si>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</si>
  <si>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</si>
  <si>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</si>
  <si>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</si>
  <si>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</si>
  <si>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</si>
  <si>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</si>
  <si>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</si>
  <si>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</si>
  <si>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</si>
  <si>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</si>
  <si>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</si>
  <si>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</si>
  <si>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</si>
  <si>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</si>
  <si>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</si>
  <si>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</si>
  <si>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</si>
  <si>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</si>
  <si>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</si>
  <si>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</si>
  <si>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</si>
  <si>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</si>
  <si>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</si>
  <si>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</si>
  <si>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</si>
  <si>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</si>
  <si>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</si>
  <si>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</si>
  <si>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</si>
  <si>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</si>
  <si>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</si>
  <si>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</si>
  <si>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</si>
  <si>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</si>
  <si>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</si>
  <si>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</si>
  <si>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</si>
  <si>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</si>
  <si>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</si>
  <si>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</si>
  <si>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</si>
  <si>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</si>
  <si>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</si>
  <si>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</si>
  <si>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</si>
  <si>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</si>
  <si>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</si>
  <si>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</si>
  <si>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</si>
  <si>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</si>
  <si>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</si>
  <si>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</si>
  <si>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</si>
  <si>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</si>
  <si>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</si>
  <si>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</si>
  <si>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</si>
  <si>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</si>
  <si>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</si>
  <si>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</si>
  <si>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</si>
  <si>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</si>
  <si>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</si>
  <si>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</si>
  <si>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</si>
  <si>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</si>
  <si>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</si>
  <si>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</si>
  <si>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</si>
  <si>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</si>
  <si>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</si>
  <si>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</si>
  <si>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</si>
  <si>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</si>
  <si>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</si>
  <si>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</si>
  <si>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</si>
  <si>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</si>
  <si>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</si>
  <si>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</si>
  <si>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</si>
  <si>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</si>
  <si>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</si>
  <si>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</si>
  <si>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</si>
  <si>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</si>
  <si>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</si>
  <si>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</si>
  <si>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</si>
  <si>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</si>
  <si>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</si>
  <si>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</si>
  <si>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</si>
  <si>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</si>
  <si>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</si>
  <si>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</si>
  <si>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</si>
  <si>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</si>
  <si>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</si>
  <si>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</si>
  <si>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</si>
  <si>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</si>
  <si>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</si>
  <si>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</si>
  <si>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</si>
  <si>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</si>
  <si>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</si>
  <si>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</si>
  <si>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</si>
  <si>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</si>
  <si>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</si>
  <si>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</si>
  <si>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</si>
  <si>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</si>
  <si>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</si>
  <si>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</si>
  <si>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</si>
  <si>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</si>
  <si>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</si>
  <si>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</si>
  <si>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</si>
  <si>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</si>
  <si>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</si>
  <si>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</si>
  <si>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</si>
  <si>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</si>
  <si>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</si>
  <si>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</si>
  <si>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</si>
  <si>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</si>
  <si>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</si>
  <si>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</si>
  <si>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</si>
  <si>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</si>
  <si>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</si>
  <si>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</si>
  <si>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</si>
  <si>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</si>
  <si>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</si>
  <si>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</si>
  <si>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</si>
  <si>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</si>
  <si>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</si>
  <si>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</si>
  <si>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</si>
  <si>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</si>
  <si>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</si>
  <si>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</si>
  <si>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</si>
  <si>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</si>
  <si>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</si>
  <si>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</si>
  <si>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</si>
  <si>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</si>
  <si>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</si>
  <si>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</si>
  <si>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</si>
  <si>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</si>
  <si>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</si>
  <si>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</si>
  <si>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</si>
  <si>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</si>
  <si>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</si>
  <si>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</si>
  <si>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</si>
  <si>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</si>
  <si>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</si>
  <si>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</si>
  <si>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</si>
  <si>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</si>
  <si>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</si>
  <si>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</si>
  <si>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</si>
  <si>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</si>
  <si>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</si>
  <si>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</si>
  <si>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</si>
  <si>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</si>
  <si>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</si>
  <si>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</si>
  <si>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</si>
  <si>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</si>
  <si>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</si>
  <si>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</si>
  <si>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</si>
  <si>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</si>
  <si>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</si>
  <si>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</si>
  <si>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</si>
  <si>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</si>
  <si>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</si>
  <si>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</si>
  <si>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</si>
  <si>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</si>
  <si>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</si>
  <si>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</si>
  <si>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</si>
  <si>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</si>
  <si>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</si>
  <si>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</si>
  <si>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</si>
  <si>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</si>
  <si>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</si>
  <si>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</si>
  <si>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</si>
  <si>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</si>
  <si>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</si>
  <si>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</si>
  <si>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</si>
  <si>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</si>
  <si>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</si>
  <si>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</si>
  <si>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</si>
  <si>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</si>
  <si>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</si>
  <si>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</si>
  <si>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</si>
  <si>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</si>
  <si>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</si>
  <si>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</si>
  <si>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</si>
  <si>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</si>
  <si>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</si>
  <si>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</si>
  <si>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</si>
  <si>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</si>
  <si>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</si>
  <si>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</si>
  <si>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</si>
  <si>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</si>
  <si>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</si>
  <si>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</si>
  <si>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</si>
  <si>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</si>
  <si>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</si>
  <si>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</si>
  <si>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</si>
  <si>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</si>
  <si>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</si>
  <si>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</si>
  <si>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</si>
  <si>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</si>
  <si>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</si>
  <si>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</si>
  <si>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</si>
  <si>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</si>
  <si>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</si>
  <si>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</si>
  <si>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</si>
  <si>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</si>
  <si>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</si>
  <si>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</si>
  <si>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</si>
  <si>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</si>
  <si>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</si>
  <si>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</si>
  <si>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</si>
  <si>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</si>
  <si>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</si>
  <si>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</si>
  <si>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</si>
  <si>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</si>
  <si>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</si>
  <si>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</si>
  <si>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</si>
  <si>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</si>
  <si>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</si>
  <si>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</si>
  <si>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</si>
  <si>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</si>
  <si>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</si>
  <si>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</si>
  <si>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</si>
  <si>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</si>
  <si>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</si>
  <si>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</si>
  <si>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</si>
  <si>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</si>
  <si>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</si>
  <si>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</si>
  <si>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</si>
  <si>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</si>
  <si>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</si>
  <si>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</si>
  <si>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</si>
  <si>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</si>
  <si>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</si>
  <si>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</si>
  <si>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</si>
  <si>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</si>
  <si>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</si>
  <si>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</si>
  <si>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</si>
  <si>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</si>
  <si>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</si>
  <si>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</si>
  <si>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</si>
  <si>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</si>
  <si>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</si>
  <si>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</si>
  <si>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</si>
  <si>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</si>
  <si>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</si>
  <si>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</si>
  <si>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</si>
  <si>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</si>
  <si>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</si>
  <si>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</si>
  <si>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</si>
  <si>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</si>
  <si>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</si>
  <si>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</si>
  <si>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</si>
  <si>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</si>
  <si>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</si>
  <si>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</si>
  <si>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</si>
  <si>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</si>
  <si>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</si>
  <si>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</si>
  <si>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</si>
  <si>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</si>
  <si>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</si>
  <si>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</si>
  <si>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</si>
  <si>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</si>
  <si>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</si>
  <si>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</si>
  <si>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</si>
  <si>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</si>
  <si>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</si>
  <si>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</si>
  <si>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</si>
  <si>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</si>
  <si>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</si>
  <si>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</si>
  <si>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</si>
  <si>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</si>
  <si>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</si>
  <si>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</si>
  <si>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</si>
  <si>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</si>
  <si>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</si>
  <si>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</si>
  <si>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</si>
  <si>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</si>
  <si>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</si>
  <si>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</si>
  <si>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</si>
  <si>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</si>
  <si>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</si>
  <si>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</si>
  <si>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</si>
  <si>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</si>
  <si>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</si>
  <si>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</si>
  <si>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</si>
  <si>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</si>
  <si>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</si>
  <si>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</si>
  <si>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</si>
  <si>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</si>
  <si>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</si>
  <si>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</si>
  <si>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</si>
  <si>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</si>
  <si>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</si>
  <si>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</si>
  <si>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</si>
  <si>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</si>
  <si>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</si>
  <si>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</si>
  <si>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</si>
  <si>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</si>
  <si>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</si>
  <si>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</si>
  <si>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</si>
  <si>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</si>
  <si>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</si>
  <si>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</si>
  <si>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</si>
  <si>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</si>
  <si>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</si>
  <si>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</si>
  <si>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</si>
  <si>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</si>
  <si>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</si>
  <si>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</si>
  <si>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</si>
  <si>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</si>
  <si>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</si>
  <si>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</si>
  <si>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</si>
  <si>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</si>
  <si>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</si>
  <si>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</si>
  <si>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</si>
  <si>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</si>
  <si>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</si>
  <si>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</si>
  <si>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</si>
  <si>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</si>
  <si>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</si>
  <si>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</si>
  <si>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</si>
  <si>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</si>
  <si>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</si>
  <si>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</si>
  <si>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</si>
  <si>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</si>
  <si>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</si>
  <si>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</si>
  <si>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</si>
  <si>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</si>
  <si>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</si>
  <si>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</si>
  <si>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</si>
  <si>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</si>
  <si>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</si>
  <si>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</si>
  <si>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</si>
  <si>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</si>
  <si>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</si>
  <si>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</si>
  <si>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</si>
  <si>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</si>
  <si>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</si>
  <si>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</si>
  <si>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</si>
  <si>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</si>
  <si>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</si>
  <si>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</si>
  <si>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</si>
  <si>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</si>
  <si>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</si>
  <si>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</si>
  <si>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</si>
  <si>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</si>
  <si>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</si>
  <si>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</si>
  <si>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</si>
  <si>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</si>
  <si>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</si>
  <si>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</si>
  <si>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</si>
  <si>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</si>
  <si>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</si>
  <si>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</si>
  <si>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</si>
  <si>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</si>
  <si>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</si>
  <si>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</si>
  <si>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</si>
  <si>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</si>
  <si>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</si>
  <si>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</si>
  <si>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</si>
  <si>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</si>
  <si>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</si>
  <si>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</si>
  <si>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</si>
  <si>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</si>
  <si>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</si>
  <si>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</si>
  <si>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</si>
  <si>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</si>
  <si>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</si>
  <si>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</si>
  <si>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</si>
  <si>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</si>
  <si>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</si>
  <si>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</si>
  <si>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</si>
  <si>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</si>
  <si>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</si>
  <si>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</si>
  <si>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</si>
  <si>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</si>
  <si>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</si>
  <si>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</si>
  <si>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</si>
  <si>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</si>
  <si>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</si>
  <si>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</si>
  <si>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</si>
  <si>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</si>
  <si>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</si>
  <si>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</si>
  <si>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</si>
  <si>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</si>
  <si>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</si>
  <si>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</si>
  <si>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</si>
  <si>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</si>
  <si>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</si>
  <si>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</si>
  <si>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</si>
  <si>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</si>
  <si>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</si>
  <si>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</si>
  <si>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</si>
  <si>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</si>
  <si>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</si>
  <si>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</si>
  <si>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</si>
  <si>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</si>
  <si>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</si>
  <si>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</si>
  <si>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</si>
  <si>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</si>
  <si>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</si>
  <si>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</si>
  <si>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</si>
  <si>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</si>
  <si>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</si>
  <si>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</si>
  <si>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</si>
  <si>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</si>
  <si>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</si>
  <si>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</si>
  <si>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</si>
  <si>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</si>
  <si>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</si>
  <si>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</si>
  <si>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</si>
  <si>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</si>
  <si>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</si>
  <si>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</si>
  <si>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</si>
  <si>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</si>
  <si>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</si>
  <si>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</si>
  <si>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</si>
  <si>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</si>
  <si>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</si>
  <si>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</si>
  <si>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</si>
  <si>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</si>
  <si>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</si>
  <si>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</si>
  <si>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</si>
  <si>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</si>
  <si>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</si>
  <si>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</si>
  <si>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</si>
  <si>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</si>
  <si>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</si>
  <si>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</si>
  <si>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</si>
  <si>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</si>
  <si>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</si>
  <si>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</si>
  <si>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</si>
  <si>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</si>
  <si>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</si>
  <si>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</si>
  <si>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</si>
  <si>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</si>
  <si>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</si>
  <si>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</si>
  <si>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</si>
  <si>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</si>
  <si>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</si>
  <si>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</si>
  <si>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</si>
  <si>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</si>
  <si>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</si>
  <si>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</si>
  <si>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</si>
  <si>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</si>
  <si>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</si>
  <si>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</si>
  <si>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</si>
  <si>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</si>
  <si>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</si>
  <si>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</si>
  <si>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</si>
  <si>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</si>
  <si>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</si>
  <si>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</si>
  <si>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</si>
  <si>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</si>
  <si>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</si>
  <si>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</si>
  <si>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</si>
  <si>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</si>
  <si>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</si>
  <si>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</si>
  <si>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</si>
  <si>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</si>
  <si>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</si>
  <si>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</si>
  <si>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</si>
  <si>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</si>
  <si>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</si>
  <si>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</si>
  <si>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</si>
  <si>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</si>
  <si>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</si>
  <si>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</si>
  <si>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</si>
  <si>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</si>
  <si>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</si>
  <si>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</si>
  <si>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</si>
  <si>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</si>
  <si>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</si>
  <si>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</si>
  <si>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</si>
  <si>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</si>
  <si>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</si>
  <si>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</si>
  <si>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</si>
  <si>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</si>
  <si>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</si>
  <si>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</si>
  <si>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</si>
  <si>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</si>
  <si>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</si>
  <si>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</si>
  <si>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</si>
  <si>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</si>
  <si>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</si>
  <si>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</si>
  <si>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</si>
  <si>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</si>
  <si>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</si>
  <si>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</si>
  <si>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</si>
  <si>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</si>
  <si>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</si>
  <si>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</si>
  <si>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</si>
  <si>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</si>
  <si>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</si>
  <si>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</si>
  <si>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</si>
  <si>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</si>
  <si>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</si>
  <si>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</si>
  <si>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</si>
  <si>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</si>
  <si>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</si>
  <si>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</si>
  <si>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</si>
  <si>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</si>
  <si>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</si>
  <si>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</si>
  <si>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</si>
  <si>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</si>
  <si>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</si>
  <si>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</si>
  <si>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</si>
  <si>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</si>
  <si>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</si>
  <si>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</si>
  <si>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</si>
  <si>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</si>
  <si>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</si>
  <si>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</si>
  <si>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</si>
  <si>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</si>
  <si>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</si>
  <si>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</si>
  <si>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</si>
  <si>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</si>
  <si>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</si>
  <si>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</si>
  <si>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</si>
  <si>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</si>
  <si>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</si>
  <si>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</si>
  <si>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</si>
  <si>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</si>
  <si>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</si>
  <si>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</si>
  <si>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</si>
  <si>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</si>
  <si>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</si>
  <si>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</si>
  <si>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</si>
  <si>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</si>
  <si>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</si>
  <si>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</si>
  <si>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</si>
  <si>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</si>
  <si>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</si>
  <si>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</si>
  <si>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</si>
  <si>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</si>
  <si>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</si>
  <si>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</si>
  <si>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</si>
  <si>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</si>
  <si>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</si>
  <si>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</si>
  <si>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</si>
  <si>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</si>
  <si>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</si>
  <si>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</si>
  <si>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</si>
  <si>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</si>
  <si>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</si>
  <si>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</si>
  <si>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</si>
  <si>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</si>
  <si>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</si>
  <si>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</si>
  <si>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</si>
  <si>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</si>
  <si>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</si>
  <si>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</si>
  <si>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</si>
  <si>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</si>
  <si>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</si>
  <si>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</si>
  <si>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</si>
  <si>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</si>
  <si>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</si>
  <si>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</si>
  <si>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</si>
  <si>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</si>
  <si>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</si>
  <si>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</si>
  <si>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</si>
  <si>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</si>
  <si>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</si>
  <si>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</si>
  <si>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</si>
  <si>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</si>
  <si>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</si>
  <si>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</si>
  <si>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</si>
  <si>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</si>
  <si>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</si>
  <si>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</si>
  <si>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</si>
  <si>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</si>
  <si>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</si>
  <si>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</si>
  <si>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</si>
  <si>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</si>
  <si>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</si>
  <si>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</si>
  <si>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</si>
  <si>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</si>
  <si>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</si>
  <si>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</si>
  <si>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</si>
  <si>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</si>
  <si>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</si>
  <si>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</si>
  <si>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</si>
  <si>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</si>
  <si>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</si>
  <si>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</si>
  <si>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</si>
  <si>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</si>
  <si>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</si>
  <si>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</si>
  <si>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</si>
  <si>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</si>
  <si>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</si>
  <si>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</si>
  <si>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</si>
  <si>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</si>
  <si>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</si>
  <si>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</si>
  <si>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</si>
  <si>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</si>
  <si>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</si>
  <si>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</si>
  <si>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</si>
  <si>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</si>
  <si>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</si>
  <si>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</si>
  <si>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</si>
  <si>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</si>
  <si>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</si>
  <si>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</si>
  <si>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</si>
  <si>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</si>
  <si>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</si>
  <si>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</si>
  <si>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</si>
  <si>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</si>
  <si>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</si>
  <si>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</si>
  <si>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</si>
  <si>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</si>
  <si>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</si>
  <si>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</si>
  <si>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</si>
  <si>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</si>
  <si>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</si>
  <si>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</si>
  <si>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</si>
  <si>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</si>
  <si>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</si>
  <si>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</si>
  <si>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</si>
  <si>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</si>
  <si>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</si>
  <si>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</si>
  <si>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</si>
  <si>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</si>
  <si>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</si>
  <si>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</si>
  <si>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</si>
  <si>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</si>
  <si>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</si>
  <si>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</si>
  <si>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</si>
  <si>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</si>
  <si>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</si>
  <si>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</si>
  <si>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</si>
  <si>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</si>
  <si>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</si>
  <si>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</si>
  <si>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</si>
  <si>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</si>
  <si>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</si>
  <si>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</si>
  <si>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</si>
  <si>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</si>
  <si>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</si>
  <si>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</si>
  <si>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</si>
  <si>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</si>
  <si>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</si>
  <si>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</si>
  <si>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</si>
  <si>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</si>
  <si>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</si>
  <si>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</si>
  <si>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</si>
  <si>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</si>
  <si>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</si>
  <si>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</si>
  <si>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</si>
  <si>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</si>
  <si>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</si>
  <si>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</si>
  <si>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</si>
  <si>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</si>
  <si>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</si>
  <si>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</si>
  <si>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</si>
  <si>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</si>
  <si>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</si>
  <si>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</si>
  <si>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</si>
  <si>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</si>
  <si>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</si>
  <si>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</si>
  <si>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</si>
  <si>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</si>
  <si>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</si>
  <si>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</si>
  <si>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</si>
  <si>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</si>
  <si>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</si>
  <si>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</si>
  <si>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</si>
  <si>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</si>
  <si>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</si>
  <si>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</si>
  <si>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</si>
  <si>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</si>
  <si>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</si>
  <si>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</si>
  <si>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</si>
  <si>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</si>
  <si>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</si>
  <si>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</si>
  <si>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</si>
  <si>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</si>
  <si>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</si>
  <si>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</si>
  <si>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</si>
  <si>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</si>
  <si>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</si>
  <si>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</si>
  <si>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</si>
  <si>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</si>
  <si>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</si>
  <si>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</si>
  <si>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</si>
  <si>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</si>
  <si>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</si>
  <si>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</si>
  <si>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</si>
  <si>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</si>
  <si>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</si>
  <si>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</si>
  <si>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</si>
  <si>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</si>
  <si>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</si>
  <si>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</si>
  <si>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</si>
  <si>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</si>
  <si>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</si>
  <si>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</si>
  <si>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</si>
  <si>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</si>
  <si>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</si>
  <si>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</si>
  <si>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</si>
  <si>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</si>
  <si>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</si>
  <si>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</si>
  <si>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</si>
  <si>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</si>
  <si>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</si>
  <si>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</si>
  <si>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</si>
  <si>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</si>
  <si>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</si>
  <si>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</si>
  <si>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</si>
  <si>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</si>
  <si>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</si>
  <si>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</si>
  <si>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</si>
  <si>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</si>
  <si>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</si>
  <si>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</si>
  <si>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</si>
  <si>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</si>
  <si>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</si>
  <si>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</si>
  <si>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</si>
  <si>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</si>
  <si>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</si>
  <si>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</si>
  <si>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</si>
  <si>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</si>
  <si>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</si>
  <si>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</si>
  <si>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</si>
  <si>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</si>
  <si>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</si>
  <si>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</si>
  <si>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</si>
  <si>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</si>
  <si>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</si>
  <si>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</si>
  <si>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</si>
  <si>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</si>
  <si>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</si>
  <si>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</si>
  <si>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</si>
  <si>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</si>
  <si>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</si>
  <si>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</si>
  <si>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</si>
  <si>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</si>
  <si>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</si>
  <si>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</si>
  <si>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</si>
  <si>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</si>
  <si>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</si>
  <si>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</si>
  <si>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</si>
  <si>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</si>
  <si>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</si>
  <si>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</si>
  <si>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</si>
  <si>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</si>
  <si>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</si>
  <si>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</si>
  <si>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</si>
  <si>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</si>
  <si>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</si>
  <si>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</si>
  <si>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</si>
  <si>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</si>
  <si>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</si>
  <si>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</si>
  <si>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</si>
  <si>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</si>
  <si>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</si>
  <si>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</si>
  <si>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</si>
  <si>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</si>
  <si>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</si>
  <si>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</si>
  <si>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</si>
  <si>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</si>
  <si>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</si>
  <si>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</si>
  <si>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</si>
  <si>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</si>
  <si>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</si>
  <si>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</si>
  <si>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</si>
  <si>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</si>
  <si>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</si>
  <si>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</si>
  <si>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</si>
  <si>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</si>
  <si>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</si>
  <si>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</si>
  <si>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</si>
  <si>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</si>
  <si>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</si>
  <si>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</si>
  <si>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</si>
  <si>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</si>
  <si>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</si>
  <si>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</si>
  <si>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</si>
  <si>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</si>
  <si>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</si>
  <si>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</si>
  <si>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</si>
  <si>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</si>
  <si>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</si>
  <si>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</si>
  <si>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</si>
  <si>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</si>
  <si>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</si>
  <si>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</si>
  <si>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</si>
  <si>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</si>
  <si>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</si>
  <si>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</si>
  <si>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</si>
  <si>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</si>
  <si>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</si>
  <si>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</si>
  <si>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</si>
  <si>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</si>
  <si>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</si>
  <si>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</si>
  <si>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</si>
  <si>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</si>
  <si>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</si>
  <si>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</si>
  <si>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</si>
  <si>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</si>
  <si>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</si>
  <si>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</si>
  <si>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</si>
  <si>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</si>
  <si>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</si>
  <si>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</si>
  <si>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</si>
  <si>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</si>
  <si>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</si>
  <si>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</si>
  <si>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</si>
  <si>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</si>
  <si>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</si>
  <si>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</si>
  <si>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</si>
  <si>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</si>
  <si>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</si>
  <si>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</si>
  <si>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</si>
  <si>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</si>
  <si>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</si>
  <si>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</si>
  <si>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</si>
  <si>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</si>
  <si>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</si>
  <si>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</si>
  <si>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</si>
  <si>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</si>
  <si>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</si>
  <si>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</si>
  <si>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</si>
  <si>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</si>
  <si>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</si>
  <si>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</si>
  <si>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</si>
  <si>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</si>
  <si>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</si>
  <si>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</si>
  <si>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</si>
  <si>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</si>
  <si>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</si>
  <si>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</si>
  <si>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</si>
  <si>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</si>
  <si>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</si>
  <si>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</si>
  <si>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</si>
  <si>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</si>
  <si>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</si>
  <si>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</si>
  <si>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</si>
  <si>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</si>
  <si>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</si>
  <si>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</si>
  <si>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</si>
  <si>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</si>
  <si>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</si>
  <si>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</si>
  <si>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</si>
  <si>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</si>
  <si>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</si>
  <si>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</si>
  <si>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</si>
  <si>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</si>
  <si>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</si>
  <si>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</si>
  <si>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</si>
  <si>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</si>
  <si>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</si>
  <si>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</si>
  <si>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</si>
  <si>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</si>
  <si>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</si>
  <si>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</si>
  <si>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</si>
  <si>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</si>
  <si>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</si>
  <si>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</si>
  <si>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</si>
  <si>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</si>
  <si>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</si>
  <si>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</si>
  <si>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</si>
  <si>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</si>
  <si>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</si>
  <si>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</si>
  <si>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</si>
  <si>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</si>
  <si>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</si>
  <si>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</si>
  <si>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</si>
  <si>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</si>
  <si>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</si>
  <si>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</si>
  <si>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</si>
  <si>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</si>
  <si>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</si>
  <si>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</si>
  <si>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</si>
  <si>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</si>
  <si>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</si>
  <si>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</si>
  <si>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</si>
  <si>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</si>
  <si>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</si>
  <si>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</si>
  <si>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</si>
  <si>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</si>
  <si>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</si>
  <si>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</si>
  <si>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</si>
  <si>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</si>
  <si>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</si>
  <si>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</si>
  <si>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</si>
  <si>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</si>
  <si>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</si>
  <si>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</si>
  <si>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</si>
  <si>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</si>
  <si>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</si>
  <si>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</si>
  <si>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</si>
  <si>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</si>
  <si>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</si>
  <si>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</si>
  <si>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</si>
  <si>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</si>
  <si>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</si>
  <si>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</si>
  <si>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</si>
  <si>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</si>
  <si>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</si>
  <si>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</si>
  <si>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</si>
  <si>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</si>
  <si>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</si>
  <si>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</si>
  <si>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</si>
  <si>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</si>
  <si>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</si>
  <si>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</si>
  <si>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</si>
  <si>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</si>
  <si>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</si>
  <si>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</si>
  <si>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</si>
  <si>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</si>
  <si>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</si>
  <si>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</si>
  <si>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</si>
  <si>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</si>
  <si>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</si>
  <si>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</si>
  <si>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</si>
  <si>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</si>
  <si>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</si>
  <si>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</si>
  <si>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</si>
  <si>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</si>
  <si>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</si>
  <si>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</si>
  <si>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</si>
  <si>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</si>
  <si>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</si>
  <si>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</si>
  <si>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</si>
  <si>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</si>
  <si>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</si>
  <si>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</si>
  <si>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</si>
  <si>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</si>
  <si>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</si>
  <si>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</si>
  <si>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</si>
  <si>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</si>
  <si>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</si>
  <si>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</si>
  <si>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</si>
  <si>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</si>
  <si>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</si>
  <si>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</si>
  <si>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</si>
  <si>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</si>
  <si>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</si>
  <si>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</si>
  <si>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</si>
  <si>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</si>
  <si>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</si>
  <si>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</si>
  <si>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</si>
  <si>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</si>
  <si>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</si>
  <si>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</si>
  <si>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</si>
  <si>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</si>
  <si>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</si>
  <si>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</si>
  <si>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</si>
  <si>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</si>
  <si>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</si>
  <si>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</si>
  <si>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</si>
  <si>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</si>
  <si>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</si>
  <si>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</si>
  <si>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</si>
  <si>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</si>
  <si>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</si>
  <si>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</si>
  <si>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</si>
  <si>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</si>
  <si>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</si>
  <si>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</si>
  <si>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</si>
  <si>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</si>
  <si>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</si>
  <si>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</si>
  <si>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</si>
  <si>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</si>
  <si>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</si>
  <si>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</si>
  <si>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</si>
  <si>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</si>
  <si>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</si>
  <si>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</si>
  <si>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</si>
  <si>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</si>
  <si>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</si>
  <si>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</si>
  <si>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</si>
  <si>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</si>
  <si>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</si>
  <si>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</si>
  <si>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</si>
  <si>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</si>
  <si>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</si>
  <si>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</si>
  <si>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</si>
  <si>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</si>
  <si>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</si>
  <si>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</si>
  <si>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</si>
  <si>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</si>
  <si>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</si>
  <si>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</si>
  <si>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</si>
  <si>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</si>
  <si>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</si>
  <si>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</si>
  <si>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</si>
  <si>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</si>
  <si>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</si>
  <si>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</si>
  <si>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</si>
  <si>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</si>
  <si>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</si>
  <si>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</si>
  <si>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</si>
  <si>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</si>
  <si>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</si>
  <si>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</si>
  <si>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</si>
  <si>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</si>
  <si>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</si>
  <si>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</si>
  <si>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</si>
  <si>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</si>
  <si>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</si>
  <si>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</si>
  <si>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</si>
  <si>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</si>
  <si>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</si>
  <si>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</si>
  <si>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</si>
  <si>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</si>
  <si>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</si>
  <si>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</si>
  <si>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</si>
  <si>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</si>
  <si>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</si>
  <si>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</si>
  <si>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</si>
  <si>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</si>
  <si>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</si>
  <si>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</si>
  <si>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</si>
  <si>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</si>
  <si>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</si>
  <si>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</si>
  <si>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</si>
  <si>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</si>
  <si>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</si>
  <si>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</si>
  <si>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</si>
  <si>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</si>
  <si>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</si>
  <si>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</si>
  <si>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</si>
  <si>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</si>
  <si>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</si>
  <si>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</si>
  <si>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</si>
  <si>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</si>
  <si>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</si>
  <si>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</si>
  <si>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</si>
  <si>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</si>
  <si>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</si>
  <si>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</si>
  <si>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</si>
  <si>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</si>
  <si>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</si>
  <si>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</si>
  <si>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</si>
  <si>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</si>
  <si>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</si>
  <si>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</si>
  <si>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</si>
  <si>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</si>
  <si>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</si>
  <si>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</si>
  <si>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</si>
  <si>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</si>
  <si>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</si>
  <si>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</si>
  <si>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</si>
  <si>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</si>
  <si>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</si>
  <si>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</si>
  <si>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</si>
  <si>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</si>
  <si>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</si>
  <si>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</si>
  <si>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</si>
  <si>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</si>
  <si>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</si>
  <si>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</si>
  <si>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</si>
  <si>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</si>
  <si>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</si>
  <si>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</si>
  <si>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</si>
  <si>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</si>
  <si>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</si>
  <si>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</si>
  <si>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</si>
  <si>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</si>
  <si>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</si>
  <si>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</si>
  <si>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</si>
  <si>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</si>
  <si>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</si>
  <si>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</si>
  <si>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</si>
  <si>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</si>
  <si>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</si>
  <si>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</si>
  <si>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</si>
  <si>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</si>
  <si>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</si>
  <si>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</si>
  <si>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</si>
  <si>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</si>
  <si>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</si>
  <si>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</si>
  <si>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</si>
  <si>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</si>
  <si>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</si>
  <si>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</si>
  <si>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</si>
  <si>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</si>
  <si>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</si>
  <si>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</si>
  <si>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</si>
  <si>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</si>
  <si>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</si>
  <si>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</si>
  <si>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</si>
  <si>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</si>
  <si>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</si>
  <si>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</si>
  <si>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</si>
  <si>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</si>
  <si>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</si>
  <si>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</si>
  <si>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</si>
  <si>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</si>
  <si>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</si>
  <si>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</si>
  <si>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</si>
  <si>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</si>
  <si>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</si>
  <si>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</si>
  <si>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</si>
  <si>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</si>
  <si>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</si>
  <si>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</si>
  <si>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</si>
  <si>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</si>
  <si>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</si>
  <si>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</si>
  <si>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</si>
  <si>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</si>
  <si>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</si>
  <si>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</si>
  <si>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</si>
  <si>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</si>
  <si>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</si>
  <si>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</si>
  <si>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</si>
  <si>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</si>
  <si>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</si>
  <si>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</si>
  <si>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</si>
  <si>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</si>
  <si>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</si>
  <si>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</si>
  <si>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</si>
  <si>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</si>
  <si>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</si>
  <si>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</si>
  <si>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</si>
  <si>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</si>
  <si>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</si>
  <si>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</si>
  <si>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</si>
  <si>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</si>
  <si>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</si>
  <si>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</si>
  <si>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</si>
  <si>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</si>
  <si>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</si>
  <si>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</si>
  <si>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</si>
  <si>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</si>
  <si>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</si>
  <si>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</si>
  <si>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</si>
  <si>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</si>
  <si>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</si>
  <si>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</si>
  <si>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</si>
  <si>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</si>
  <si>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</si>
  <si>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</si>
  <si>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</si>
  <si>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</si>
  <si>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</si>
  <si>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</si>
  <si>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</si>
  <si>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</si>
  <si>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</si>
  <si>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</si>
  <si>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</si>
  <si>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</si>
  <si>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</si>
  <si>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</si>
  <si>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</si>
  <si>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</si>
  <si>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</si>
  <si>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</si>
  <si>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</si>
  <si>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</si>
  <si>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</si>
  <si>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</si>
  <si>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</si>
  <si>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</si>
  <si>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</si>
  <si>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</si>
  <si>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</si>
  <si>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</si>
  <si>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</si>
  <si>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</si>
  <si>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</si>
  <si>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</si>
  <si>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</si>
  <si>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</si>
  <si>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</si>
  <si>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</si>
  <si>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</si>
  <si>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</si>
  <si>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</si>
  <si>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</si>
  <si>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</si>
  <si>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</si>
  <si>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</si>
  <si>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</si>
  <si>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</si>
  <si>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</si>
  <si>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</si>
  <si>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</si>
  <si>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</si>
  <si>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</si>
  <si>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</si>
  <si>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</si>
  <si>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</si>
  <si>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</si>
  <si>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</si>
  <si>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</si>
  <si>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</si>
  <si>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</si>
  <si>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</si>
  <si>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</si>
  <si>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</si>
  <si>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</si>
  <si>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</si>
  <si>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</si>
  <si>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</si>
  <si>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</si>
  <si>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</si>
  <si>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</si>
  <si>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</si>
  <si>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</si>
  <si>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</si>
  <si>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</si>
  <si>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</si>
  <si>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</si>
  <si>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</si>
  <si>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</si>
  <si>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</si>
  <si>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</si>
  <si>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</si>
  <si>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</si>
  <si>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</si>
  <si>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</si>
  <si>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</si>
  <si>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</si>
  <si>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</si>
  <si>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</si>
  <si>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</si>
  <si>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</si>
  <si>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</si>
  <si>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</si>
  <si>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</si>
  <si>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</si>
  <si>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</si>
  <si>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</si>
  <si>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</si>
  <si>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</si>
  <si>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</si>
  <si>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</si>
  <si>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</si>
  <si>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</si>
  <si>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</si>
  <si>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</si>
  <si>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</si>
  <si>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</si>
  <si>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</si>
  <si>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</si>
  <si>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</si>
  <si>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</si>
  <si>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</si>
  <si>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</si>
  <si>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</si>
  <si>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</si>
  <si>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</si>
  <si>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</si>
  <si>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</si>
  <si>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</si>
  <si>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</si>
  <si>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</si>
  <si>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</si>
  <si>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</si>
  <si>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</si>
  <si>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</si>
  <si>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</si>
  <si>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</si>
  <si>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</si>
  <si>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</si>
  <si>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</si>
  <si>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</si>
  <si>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</si>
  <si>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</si>
  <si>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</si>
  <si>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</si>
  <si>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</si>
  <si>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</si>
  <si>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</si>
  <si>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</si>
  <si>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</si>
  <si>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</si>
  <si>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</si>
  <si>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</si>
  <si>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</si>
  <si>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</si>
  <si>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</si>
  <si>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</si>
  <si>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</si>
  <si>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</si>
  <si>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</si>
  <si>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</si>
  <si>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</si>
  <si>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</si>
  <si>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</si>
  <si>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</si>
  <si>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</si>
  <si>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</si>
  <si>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</si>
  <si>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</si>
  <si>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</si>
  <si>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</si>
  <si>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</si>
  <si>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</si>
  <si>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</si>
  <si>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</si>
  <si>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</si>
  <si>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</si>
  <si>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</si>
  <si>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</si>
  <si>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</si>
  <si>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</si>
  <si>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</si>
  <si>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</si>
  <si>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</si>
  <si>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</si>
  <si>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</si>
  <si>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</si>
  <si>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</si>
  <si>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</si>
  <si>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</si>
  <si>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</si>
  <si>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</si>
  <si>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</si>
  <si>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</si>
  <si>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</si>
  <si>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</si>
  <si>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</si>
  <si>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</si>
  <si>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</si>
  <si>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</si>
  <si>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</si>
  <si>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</si>
  <si>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</si>
  <si>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</si>
  <si>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</si>
  <si>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</si>
  <si>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</si>
  <si>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</si>
  <si>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</si>
  <si>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</si>
  <si>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</si>
  <si>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</si>
  <si>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</si>
  <si>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</si>
  <si>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</si>
  <si>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</si>
  <si>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</si>
  <si>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</si>
  <si>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</si>
  <si>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</si>
  <si>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</si>
  <si>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</si>
  <si>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</si>
  <si>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</si>
  <si>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</si>
  <si>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</si>
  <si>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</si>
  <si>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</si>
  <si>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</si>
  <si>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</si>
  <si>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</si>
  <si>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</si>
  <si>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</si>
  <si>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</si>
  <si>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</si>
  <si>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</si>
  <si>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</si>
  <si>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</si>
  <si>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</si>
  <si>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</si>
  <si>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</si>
  <si>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</si>
  <si>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</si>
  <si>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</si>
  <si>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</si>
  <si>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</si>
  <si>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</si>
  <si>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</si>
  <si>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</si>
  <si>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</si>
  <si>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</si>
  <si>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</si>
  <si>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</si>
  <si>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</si>
  <si>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</si>
  <si>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</si>
  <si>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</si>
  <si>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</si>
  <si>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</si>
  <si>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</si>
  <si>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</si>
  <si>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</si>
  <si>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</si>
  <si>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</si>
  <si>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</si>
  <si>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</si>
  <si>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</si>
  <si>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</si>
  <si>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</si>
  <si>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</si>
  <si>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</si>
  <si>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</si>
  <si>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</si>
  <si>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</si>
  <si>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</si>
  <si>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</si>
  <si>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</si>
  <si>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</si>
  <si>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</si>
  <si>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</si>
  <si>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</si>
  <si>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</si>
  <si>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</si>
  <si>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</si>
  <si>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</si>
  <si>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</si>
  <si>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</si>
  <si>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</si>
  <si>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</si>
  <si>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</si>
  <si>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</si>
  <si>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</si>
  <si>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</si>
  <si>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</si>
  <si>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</si>
  <si>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</si>
  <si>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</si>
  <si>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</si>
  <si>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</si>
  <si>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</si>
  <si>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</si>
  <si>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</si>
  <si>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</si>
  <si>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</si>
  <si>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</si>
  <si>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</si>
  <si>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</si>
  <si>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</si>
  <si>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</si>
  <si>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</si>
  <si>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</si>
  <si>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</si>
  <si>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</si>
  <si>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</si>
  <si>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</si>
  <si>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</si>
  <si>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</si>
  <si>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</si>
  <si>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</si>
  <si>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</si>
  <si>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</si>
  <si>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</si>
  <si>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</si>
  <si>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</si>
  <si>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</si>
  <si>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</si>
  <si>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</si>
  <si>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</si>
  <si>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</si>
  <si>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</si>
  <si>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</si>
  <si>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</si>
  <si>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</si>
  <si>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</si>
  <si>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</si>
  <si>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</si>
  <si>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</si>
  <si>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</si>
  <si>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</si>
  <si>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</si>
  <si>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</si>
  <si>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</si>
  <si>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</si>
  <si>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</si>
  <si>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</si>
  <si>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</si>
  <si>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</si>
  <si>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</si>
  <si>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</si>
  <si>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</si>
  <si>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</si>
  <si>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</si>
  <si>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</si>
  <si>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</si>
  <si>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</si>
  <si>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</si>
  <si>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</si>
  <si>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</si>
  <si>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</si>
  <si>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</si>
  <si>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</si>
  <si>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</si>
  <si>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</si>
  <si>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</si>
  <si>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</si>
  <si>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</si>
  <si>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</si>
  <si>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</si>
  <si>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</si>
  <si>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</si>
  <si>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</si>
  <si>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</si>
  <si>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</si>
  <si>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</si>
  <si>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</si>
  <si>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</si>
  <si>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</si>
  <si>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</si>
  <si>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</si>
  <si>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</si>
  <si>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</si>
  <si>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</si>
  <si>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</si>
  <si>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</si>
  <si>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</si>
  <si>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</si>
  <si>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</si>
  <si>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</si>
  <si>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</si>
  <si>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</si>
  <si>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</si>
  <si>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</si>
  <si>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</si>
  <si>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</si>
  <si>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</si>
  <si>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</si>
  <si>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</si>
  <si>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</si>
  <si>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</si>
  <si>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</si>
  <si>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</si>
  <si>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</si>
  <si>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</si>
  <si>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</si>
  <si>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</si>
  <si>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</si>
  <si>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</si>
  <si>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</si>
  <si>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</si>
  <si>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</si>
  <si>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</si>
  <si>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</si>
  <si>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</si>
  <si>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</si>
  <si>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</si>
  <si>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</si>
  <si>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</si>
  <si>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</si>
  <si>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</si>
  <si>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</si>
  <si>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</si>
  <si>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</si>
  <si>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</si>
  <si>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</si>
  <si>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</si>
  <si>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</si>
  <si>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</si>
  <si>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</si>
  <si>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</si>
  <si>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</si>
  <si>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</si>
  <si>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</si>
  <si>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</si>
  <si>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</si>
  <si>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</si>
  <si>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</si>
  <si>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</si>
  <si>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</si>
  <si>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</si>
  <si>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</si>
  <si>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</si>
  <si>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</si>
  <si>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</si>
  <si>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</si>
  <si>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</si>
  <si>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</si>
  <si>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</si>
  <si>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</si>
  <si>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</si>
  <si>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</si>
  <si>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</si>
  <si>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</si>
  <si>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</si>
  <si>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</si>
  <si>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</si>
  <si>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</si>
  <si>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</si>
  <si>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</si>
  <si>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</si>
  <si>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</si>
  <si>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</si>
  <si>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</si>
  <si>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</si>
  <si>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</si>
  <si>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</si>
  <si>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</si>
  <si>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</si>
  <si>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</si>
  <si>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</si>
  <si>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</si>
  <si>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</si>
  <si>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</si>
  <si>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</si>
  <si>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</si>
  <si>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</si>
  <si>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</si>
  <si>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</si>
  <si>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</si>
  <si>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</si>
  <si>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</si>
  <si>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</si>
  <si>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</si>
  <si>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</si>
  <si>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</si>
  <si>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</si>
  <si>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</si>
  <si>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</si>
  <si>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</si>
  <si>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</si>
  <si>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</si>
  <si>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</si>
  <si>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</si>
  <si>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</si>
  <si>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</si>
  <si>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</si>
  <si>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</si>
  <si>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</si>
  <si>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</si>
  <si>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</si>
  <si>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</si>
  <si>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</si>
  <si>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</si>
  <si>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</si>
  <si>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</si>
  <si>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</si>
  <si>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</si>
  <si>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</si>
  <si>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</si>
  <si>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</si>
  <si>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</si>
  <si>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</si>
  <si>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</si>
  <si>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</si>
  <si>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</si>
  <si>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</si>
  <si>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</si>
  <si>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</si>
  <si>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</si>
  <si>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</si>
  <si>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</si>
  <si>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</si>
  <si>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</si>
  <si>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</si>
  <si>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</si>
  <si>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</si>
  <si>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</si>
  <si>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</si>
  <si>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</si>
  <si>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</si>
  <si>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</si>
  <si>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</si>
  <si>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</si>
  <si>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</si>
  <si>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</si>
  <si>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</si>
  <si>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</si>
  <si>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</si>
  <si>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</si>
  <si>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</si>
  <si>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</si>
  <si>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</si>
  <si>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</si>
  <si>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</si>
  <si>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</si>
  <si>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</si>
  <si>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</si>
  <si>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</si>
  <si>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</si>
  <si>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</si>
  <si>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</si>
  <si>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</si>
  <si>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</si>
  <si>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</si>
  <si>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</si>
  <si>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</si>
  <si>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</si>
  <si>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</si>
  <si>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</si>
  <si>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</si>
  <si>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</si>
  <si>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</si>
  <si>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</si>
  <si>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</si>
  <si>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</si>
  <si>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</si>
  <si>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</si>
  <si>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</si>
  <si>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</si>
  <si>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</si>
  <si>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</si>
  <si>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</si>
  <si>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</si>
  <si>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</si>
  <si>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</si>
  <si>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</si>
  <si>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</si>
  <si>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</si>
  <si>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</si>
  <si>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</si>
  <si>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</si>
  <si>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</si>
  <si>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</si>
  <si>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</si>
  <si>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</si>
  <si>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</si>
  <si>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</si>
  <si>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</si>
  <si>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</si>
  <si>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</si>
  <si>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</si>
  <si>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</si>
  <si>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</si>
  <si>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</si>
  <si>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</si>
  <si>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</si>
  <si>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</si>
  <si>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</si>
  <si>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</si>
  <si>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</si>
  <si>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</si>
  <si>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</si>
  <si>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</si>
  <si>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</si>
  <si>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</si>
  <si>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</si>
  <si>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</si>
  <si>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</si>
  <si>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</si>
  <si>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</si>
  <si>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</si>
  <si>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</si>
  <si>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</si>
  <si>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</si>
  <si>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</si>
  <si>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</si>
  <si>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</si>
  <si>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</si>
  <si>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</si>
  <si>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</si>
  <si>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</si>
  <si>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</si>
  <si>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</si>
  <si>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</si>
  <si>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</si>
  <si>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</si>
  <si>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</si>
  <si>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</si>
  <si>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</si>
  <si>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</si>
  <si>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</si>
  <si>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</si>
  <si>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</si>
  <si>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</si>
  <si>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</si>
  <si>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</si>
  <si>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</si>
  <si>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</si>
  <si>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</si>
  <si>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</si>
  <si>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</si>
  <si>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</si>
  <si>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</si>
  <si>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</si>
  <si>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</si>
  <si>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</si>
  <si>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</si>
  <si>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</si>
  <si>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</si>
  <si>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</si>
  <si>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</si>
  <si>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</si>
  <si>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</si>
  <si>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</si>
  <si>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</si>
  <si>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</si>
  <si>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</si>
  <si>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</si>
  <si>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</si>
  <si>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</si>
  <si>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</si>
  <si>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</si>
  <si>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</si>
  <si>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</si>
  <si>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</si>
  <si>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</si>
  <si>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</si>
  <si>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</si>
  <si>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</si>
  <si>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</si>
  <si>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</si>
  <si>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</si>
  <si>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</si>
  <si>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</si>
  <si>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</si>
  <si>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</si>
  <si>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</si>
  <si>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</si>
  <si>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</si>
  <si>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</si>
  <si>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</si>
  <si>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</si>
  <si>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</si>
  <si>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</si>
  <si>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</si>
  <si>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</si>
  <si>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</si>
  <si>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</si>
  <si>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</si>
  <si>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</si>
  <si>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</si>
  <si>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</si>
  <si>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</si>
  <si>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</si>
  <si>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</si>
  <si>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</si>
  <si>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</si>
  <si>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</si>
  <si>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</si>
  <si>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</si>
  <si>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</si>
  <si>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</si>
  <si>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</si>
  <si>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</si>
  <si>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</si>
  <si>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</si>
  <si>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</si>
  <si>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</si>
  <si>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</si>
  <si>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</si>
  <si>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</si>
  <si>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</si>
  <si>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</si>
  <si>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</si>
  <si>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</si>
  <si>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</si>
  <si>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</si>
  <si>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</si>
  <si>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</si>
  <si>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</si>
  <si>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</si>
  <si>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</si>
  <si>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</si>
  <si>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</si>
  <si>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</si>
  <si>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</si>
  <si>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</si>
  <si>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</si>
  <si>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</si>
  <si>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</si>
  <si>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</si>
  <si>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</si>
  <si>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</si>
  <si>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</si>
  <si>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</si>
  <si>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</si>
  <si>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</si>
  <si>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</si>
  <si>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</si>
  <si>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</si>
  <si>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</si>
  <si>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</si>
  <si>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</si>
  <si>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</si>
  <si>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</si>
  <si>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</si>
  <si>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</si>
  <si>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</si>
  <si>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</si>
  <si>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</si>
  <si>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</si>
  <si>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</si>
  <si>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</si>
  <si>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</si>
  <si>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</si>
  <si>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</si>
  <si>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</si>
  <si>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</si>
  <si>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</si>
  <si>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</si>
  <si>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</si>
  <si>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</si>
  <si>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</si>
  <si>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</si>
  <si>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</si>
  <si>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</si>
  <si>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</si>
  <si>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</si>
  <si>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</si>
  <si>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</si>
  <si>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</si>
  <si>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</si>
  <si>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Dixidae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</si>
  <si>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</si>
  <si>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</si>
  <si>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</si>
  <si>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</si>
  <si>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</si>
  <si>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</si>
  <si>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</si>
  <si>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</si>
  <si>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</si>
  <si>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</si>
  <si>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</si>
  <si>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</si>
  <si>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</si>
  <si>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</si>
  <si>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</si>
  <si>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</si>
  <si>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</si>
  <si>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</si>
  <si>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</si>
  <si>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</si>
  <si>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</si>
  <si>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</si>
  <si>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</si>
  <si>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</si>
  <si>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</si>
  <si>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</si>
  <si>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</si>
  <si>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</si>
  <si>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</si>
  <si>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</si>
  <si>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</si>
  <si>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</si>
  <si>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</si>
  <si>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</si>
  <si>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</si>
  <si>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</si>
  <si>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</si>
  <si>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</si>
  <si>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</si>
  <si>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</si>
  <si>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</si>
  <si>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</si>
  <si>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</si>
  <si>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</si>
  <si>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</si>
  <si>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</si>
  <si>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</si>
  <si>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</si>
  <si>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</si>
  <si>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</si>
  <si>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</si>
  <si>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</si>
  <si>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</si>
  <si>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</si>
  <si>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</si>
  <si>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</si>
  <si>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</si>
  <si>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</si>
  <si>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</si>
  <si>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</si>
  <si>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</si>
  <si>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</si>
  <si>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</si>
  <si>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</si>
  <si>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</si>
  <si>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</si>
  <si>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</si>
  <si>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</si>
  <si>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</si>
  <si>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</si>
  <si>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</si>
  <si>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</si>
  <si>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</si>
  <si>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</si>
  <si>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</si>
  <si>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</si>
  <si>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</si>
  <si>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</si>
  <si>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</si>
  <si>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</si>
  <si>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</si>
  <si>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</si>
  <si>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</si>
  <si>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</si>
  <si>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</si>
  <si>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</si>
  <si>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</si>
  <si>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</si>
  <si>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</si>
  <si>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</si>
  <si>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</si>
  <si>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</si>
  <si>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</si>
  <si>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</si>
  <si>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</si>
  <si>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</si>
  <si>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</si>
  <si>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</si>
  <si>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</si>
  <si>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</si>
  <si>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</si>
  <si>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</si>
  <si>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</si>
  <si>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</si>
  <si>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</si>
  <si>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</si>
  <si>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</si>
  <si>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</si>
  <si>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</si>
  <si>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</si>
  <si>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</si>
  <si>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</si>
  <si>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</si>
  <si>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</si>
  <si>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</si>
  <si>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</si>
  <si>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</si>
  <si>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</si>
  <si>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</si>
  <si>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</si>
  <si>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</si>
  <si>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</si>
  <si>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</si>
  <si>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</si>
  <si>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</si>
  <si>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</si>
  <si>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</si>
  <si>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</si>
  <si>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</si>
  <si>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</si>
  <si>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</si>
  <si>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</si>
  <si>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</si>
  <si>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</si>
  <si>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</si>
  <si>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</si>
  <si>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</si>
  <si>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</si>
  <si>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</si>
  <si>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</si>
  <si>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</si>
  <si>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</si>
  <si>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</si>
  <si>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</si>
  <si>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</si>
  <si>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</si>
  <si>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</si>
  <si>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</si>
  <si>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</si>
  <si>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</si>
  <si>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</si>
  <si>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</si>
  <si>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</si>
  <si>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</si>
  <si>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</si>
  <si>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</si>
  <si>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</si>
  <si>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</si>
  <si>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</si>
  <si>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</si>
  <si>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</si>
  <si>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</si>
  <si>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</si>
  <si>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</si>
  <si>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</si>
  <si>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</si>
  <si>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</si>
  <si>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</si>
  <si>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</si>
  <si>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</si>
  <si>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</si>
  <si>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</si>
  <si>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</si>
  <si>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</si>
  <si>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</si>
  <si>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</si>
  <si>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</si>
  <si>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</si>
  <si>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</si>
  <si>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</si>
  <si>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</si>
  <si>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</si>
  <si>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</si>
  <si>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</si>
  <si>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</si>
  <si>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</si>
  <si>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</si>
  <si>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</si>
  <si>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</si>
  <si>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</si>
  <si>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</si>
  <si>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</si>
  <si>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</si>
  <si>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</si>
  <si>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</si>
  <si>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</si>
  <si>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</si>
  <si>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</si>
  <si>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</si>
  <si>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</si>
  <si>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</si>
  <si>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</si>
  <si>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</si>
  <si>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</si>
  <si>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</si>
  <si>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</si>
  <si>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</si>
  <si>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</si>
  <si>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</si>
  <si>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</si>
  <si>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</si>
  <si>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</si>
  <si>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</si>
  <si>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</si>
  <si>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</si>
  <si>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</si>
  <si>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</si>
  <si>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</si>
  <si>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</si>
  <si>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</si>
  <si>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</si>
  <si>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</si>
  <si>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</si>
  <si>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Ecdyonurus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</si>
  <si>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</si>
  <si>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</si>
  <si>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</si>
  <si>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</si>
  <si>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</si>
  <si>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</si>
  <si>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</si>
  <si>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</si>
  <si>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</si>
  <si>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</si>
  <si>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</si>
  <si>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</si>
  <si>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</si>
  <si>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</si>
  <si>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</si>
  <si>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</si>
  <si>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</si>
  <si>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</si>
  <si>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</si>
  <si>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</si>
  <si>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</si>
  <si>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</si>
  <si>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</si>
  <si>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</si>
  <si>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</si>
  <si>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</si>
  <si>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</si>
  <si>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</si>
  <si>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</si>
  <si>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</si>
  <si>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</si>
  <si>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</si>
  <si>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</si>
  <si>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</si>
  <si>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</si>
  <si>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</si>
  <si>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</si>
  <si>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</si>
  <si>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</si>
  <si>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</si>
  <si>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</si>
  <si>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</si>
  <si>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</si>
  <si>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</si>
  <si>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</si>
  <si>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</si>
  <si>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</si>
  <si>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</si>
  <si>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</si>
  <si>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</si>
  <si>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</si>
  <si>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</si>
  <si>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</si>
  <si>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</si>
  <si>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</si>
  <si>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</si>
  <si>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</si>
  <si>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</si>
  <si>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</si>
  <si>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</si>
  <si>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</si>
  <si>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</si>
  <si>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</si>
  <si>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</si>
  <si>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</si>
  <si>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</si>
  <si>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</si>
  <si>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</si>
  <si>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</si>
  <si>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</si>
  <si>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</si>
  <si>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</si>
  <si>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</si>
  <si>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</si>
  <si>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</si>
  <si>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</si>
  <si>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</si>
  <si>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</si>
  <si>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</si>
  <si>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</si>
  <si>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</si>
  <si>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</si>
  <si>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</si>
  <si>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</si>
  <si>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</si>
  <si>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</si>
  <si>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</si>
  <si>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</si>
  <si>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</si>
  <si>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</si>
  <si>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</si>
  <si>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</si>
  <si>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</si>
  <si>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</si>
  <si>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</si>
  <si>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</si>
  <si>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</si>
  <si>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</si>
  <si>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</si>
  <si>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</si>
  <si>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</si>
  <si>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</si>
  <si>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</si>
  <si>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</si>
  <si>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</si>
  <si>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</si>
  <si>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</si>
  <si>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</si>
  <si>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</si>
  <si>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</si>
  <si>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</si>
  <si>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</si>
  <si>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</si>
  <si>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</si>
  <si>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</si>
  <si>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</si>
  <si>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</si>
  <si>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</si>
  <si>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</si>
  <si>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</si>
  <si>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</si>
  <si>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</si>
  <si>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</si>
  <si>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</si>
  <si>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</si>
  <si>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</si>
  <si>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</si>
  <si>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</si>
  <si>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</si>
  <si>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</si>
  <si>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</si>
  <si>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</si>
  <si>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</si>
  <si>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</si>
  <si>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</si>
  <si>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</si>
  <si>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</si>
  <si>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</si>
  <si>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</si>
  <si>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</si>
  <si>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</si>
  <si>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</si>
  <si>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</si>
  <si>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</si>
  <si>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</si>
  <si>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</si>
  <si>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</si>
  <si>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</si>
  <si>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</si>
  <si>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</si>
  <si>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</si>
  <si>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</si>
  <si>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</si>
  <si>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</si>
  <si>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</si>
  <si>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</si>
  <si>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</si>
  <si>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</si>
  <si>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</si>
  <si>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</si>
  <si>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</si>
  <si>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</si>
  <si>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</si>
  <si>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</si>
  <si>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</si>
  <si>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</si>
  <si>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</si>
  <si>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</si>
  <si>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</si>
  <si>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</si>
  <si>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</si>
  <si>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</si>
  <si>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</si>
  <si>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</si>
  <si>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</si>
  <si>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</si>
  <si>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</si>
  <si>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</si>
  <si>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</si>
  <si>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</si>
  <si>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</si>
  <si>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</si>
  <si>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</si>
  <si>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</si>
  <si>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</si>
  <si>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</si>
  <si>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</si>
  <si>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</si>
  <si>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</si>
  <si>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</si>
  <si>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</si>
  <si>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</si>
  <si>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</si>
  <si>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</si>
  <si>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</si>
  <si>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</si>
  <si>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</si>
  <si>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</si>
  <si>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</si>
  <si>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</si>
  <si>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</si>
  <si>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</si>
  <si>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</si>
  <si>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</si>
  <si>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</si>
  <si>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</si>
  <si>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</si>
  <si>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</si>
  <si>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</si>
  <si>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</si>
  <si>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</si>
  <si>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</si>
  <si>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</si>
  <si>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</si>
  <si>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</si>
  <si>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</si>
  <si>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</si>
  <si>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</si>
  <si>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</si>
  <si>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</si>
  <si>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</si>
  <si>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</si>
  <si>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</si>
  <si>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</si>
  <si>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</si>
  <si>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</si>
  <si>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</si>
  <si>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</si>
  <si>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</si>
  <si>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</si>
  <si>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</si>
  <si>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</si>
  <si>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</si>
  <si>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</si>
  <si>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</si>
  <si>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</si>
  <si>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</si>
  <si>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</si>
  <si>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</si>
  <si>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</si>
  <si>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</si>
  <si>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</si>
  <si>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</si>
  <si>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</si>
  <si>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</si>
  <si>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</si>
  <si>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</si>
  <si>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</si>
  <si>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</si>
  <si>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</si>
  <si>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</si>
  <si>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</si>
  <si>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</si>
  <si>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</si>
  <si>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</si>
  <si>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</si>
  <si>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</si>
  <si>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</si>
  <si>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</si>
  <si>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</si>
  <si>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</si>
  <si>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</si>
  <si>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</si>
  <si>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</si>
  <si>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</si>
  <si>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</si>
  <si>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</si>
  <si>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</si>
  <si>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</si>
  <si>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</si>
  <si>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</si>
  <si>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</si>
  <si>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</si>
  <si>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</si>
  <si>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</si>
  <si>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</si>
  <si>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</si>
  <si>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</si>
  <si>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</si>
  <si>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</si>
  <si>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Empididae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</si>
  <si>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</si>
  <si>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</si>
  <si>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</si>
  <si>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</si>
  <si>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</si>
  <si>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</si>
  <si>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</si>
  <si>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</si>
  <si>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</si>
  <si>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</si>
  <si>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</si>
  <si>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</si>
  <si>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</si>
  <si>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</si>
  <si>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</si>
  <si>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</si>
  <si>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</si>
  <si>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</si>
  <si>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</si>
  <si>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</si>
  <si>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</si>
  <si>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</si>
  <si>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</si>
  <si>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</si>
  <si>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</si>
  <si>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</si>
  <si>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</si>
  <si>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</si>
  <si>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</si>
  <si>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</si>
  <si>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</si>
  <si>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</si>
  <si>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</si>
  <si>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</si>
  <si>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</si>
  <si>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</si>
  <si>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</si>
  <si>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</si>
  <si>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</si>
  <si>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</si>
  <si>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</si>
  <si>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</si>
  <si>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</si>
  <si>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</si>
  <si>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</si>
  <si>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</si>
  <si>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</si>
  <si>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</si>
  <si>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</si>
  <si>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</si>
  <si>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</si>
  <si>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</si>
  <si>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</si>
  <si>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</si>
  <si>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</si>
  <si>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</si>
  <si>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</si>
  <si>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</si>
  <si>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</si>
  <si>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</si>
  <si>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</si>
  <si>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</si>
  <si>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</si>
  <si>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</si>
  <si>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</si>
  <si>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</si>
  <si>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</si>
  <si>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</si>
  <si>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</si>
  <si>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</si>
  <si>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</si>
  <si>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</si>
  <si>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</si>
  <si>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</si>
  <si>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</si>
  <si>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</si>
  <si>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</si>
  <si>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</si>
  <si>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</si>
  <si>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</si>
  <si>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</si>
  <si>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</si>
  <si>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</si>
  <si>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</si>
  <si>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</si>
  <si>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</si>
  <si>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</si>
  <si>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</si>
  <si>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</si>
  <si>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</si>
  <si>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</si>
  <si>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</si>
  <si>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</si>
  <si>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</si>
  <si>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</si>
  <si>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</si>
  <si>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</si>
  <si>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</si>
  <si>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</si>
  <si>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</si>
  <si>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</si>
  <si>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</si>
  <si>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</si>
  <si>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</si>
  <si>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</si>
  <si>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</si>
  <si>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</si>
  <si>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</si>
  <si>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</si>
  <si>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</si>
  <si>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</si>
  <si>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</si>
  <si>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</si>
  <si>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</si>
  <si>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</si>
  <si>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</si>
  <si>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</si>
  <si>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</si>
  <si>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</si>
  <si>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</si>
  <si>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</si>
  <si>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</si>
  <si>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</si>
  <si>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</si>
  <si>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</si>
  <si>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</si>
  <si>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</si>
  <si>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</si>
  <si>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</si>
  <si>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</si>
  <si>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</si>
  <si>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</si>
  <si>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</si>
  <si>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</si>
  <si>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</si>
  <si>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</si>
  <si>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</si>
  <si>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</si>
  <si>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</si>
  <si>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</si>
  <si>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</si>
  <si>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</si>
  <si>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</si>
  <si>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</si>
  <si>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</si>
  <si>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</si>
  <si>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</si>
  <si>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</si>
  <si>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</si>
  <si>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</si>
  <si>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</si>
  <si>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</si>
  <si>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</si>
  <si>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</si>
  <si>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</si>
  <si>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</si>
  <si>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</si>
  <si>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</si>
  <si>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</si>
  <si>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</si>
  <si>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</si>
  <si>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</si>
  <si>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</si>
  <si>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</si>
  <si>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</si>
  <si>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</si>
  <si>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</si>
  <si>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</si>
  <si>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</si>
  <si>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</si>
  <si>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</si>
  <si>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</si>
  <si>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</si>
  <si>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</si>
  <si>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</si>
  <si>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</si>
  <si>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</si>
  <si>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</si>
  <si>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</si>
  <si>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</si>
  <si>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</si>
  <si>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</si>
  <si>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</si>
  <si>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</si>
  <si>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</si>
  <si>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</si>
  <si>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</si>
  <si>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</si>
  <si>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</si>
  <si>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</si>
  <si>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</si>
  <si>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</si>
  <si>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</si>
  <si>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</si>
  <si>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</si>
  <si>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</si>
  <si>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</si>
  <si>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</si>
  <si>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</si>
  <si>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</si>
  <si>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</si>
  <si>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</si>
  <si>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</si>
  <si>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</si>
  <si>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</si>
  <si>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</si>
  <si>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</si>
  <si>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</si>
  <si>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</si>
  <si>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</si>
  <si>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</si>
  <si>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</si>
  <si>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</si>
  <si>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</si>
  <si>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</si>
  <si>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</si>
  <si>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</si>
  <si>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</si>
  <si>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</si>
  <si>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</si>
  <si>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</si>
  <si>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</si>
  <si>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</si>
  <si>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</si>
  <si>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</si>
  <si>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</si>
  <si>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</si>
  <si>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</si>
  <si>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</si>
  <si>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</si>
  <si>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</si>
  <si>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</si>
  <si>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</si>
  <si>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</si>
  <si>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</si>
  <si>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</si>
  <si>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</si>
  <si>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</si>
  <si>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</si>
  <si>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</si>
  <si>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</si>
  <si>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</si>
  <si>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</si>
  <si>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</si>
  <si>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</si>
  <si>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</si>
  <si>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</si>
  <si>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</si>
  <si>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</si>
  <si>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</si>
  <si>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</si>
  <si>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</si>
  <si>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</si>
  <si>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</si>
  <si>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</si>
  <si>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</si>
  <si>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</si>
  <si>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</si>
  <si>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</si>
  <si>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</si>
  <si>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</si>
  <si>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</si>
  <si>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</si>
  <si>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</si>
  <si>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</si>
  <si>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</si>
  <si>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</si>
  <si>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</si>
  <si>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</si>
  <si>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</si>
  <si>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</si>
  <si>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</si>
  <si>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</si>
  <si>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</si>
  <si>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</si>
  <si>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</si>
  <si>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</si>
  <si>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</si>
  <si>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</si>
  <si>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</si>
  <si>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</si>
  <si>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</si>
  <si>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</si>
  <si>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</si>
  <si>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</si>
  <si>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</si>
  <si>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</si>
  <si>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</si>
  <si>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</si>
  <si>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</si>
  <si>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</si>
  <si>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</si>
  <si>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</si>
  <si>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</si>
  <si>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</si>
  <si>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</si>
  <si>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</si>
  <si>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</si>
  <si>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</si>
  <si>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</si>
  <si>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</si>
  <si>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</si>
  <si>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</si>
  <si>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</si>
  <si>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</si>
  <si>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</si>
  <si>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</si>
  <si>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</si>
  <si>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</si>
  <si>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</si>
  <si>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</si>
  <si>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</si>
  <si>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</si>
  <si>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</si>
  <si>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</si>
  <si>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</si>
  <si>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</si>
  <si>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</si>
  <si>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</si>
  <si>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</si>
  <si>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</si>
  <si>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</si>
  <si>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</si>
  <si>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</si>
  <si>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</si>
  <si>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</si>
  <si>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</si>
  <si>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</si>
  <si>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</si>
  <si>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</si>
  <si>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</si>
  <si>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</si>
  <si>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</si>
  <si>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</si>
  <si>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</si>
  <si>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</si>
  <si>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</si>
  <si>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</si>
  <si>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</si>
  <si>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</si>
  <si>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</si>
  <si>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</si>
  <si>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</si>
  <si>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</si>
  <si>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</si>
  <si>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</si>
  <si>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</si>
  <si>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</si>
  <si>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</si>
  <si>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</si>
  <si>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</si>
  <si>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</si>
  <si>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</si>
  <si>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</si>
  <si>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</si>
  <si>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</si>
  <si>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</si>
  <si>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</si>
  <si>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</si>
  <si>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</si>
  <si>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</si>
  <si>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</si>
  <si>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</si>
  <si>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</si>
  <si>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</si>
  <si>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</si>
  <si>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</si>
  <si>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</si>
  <si>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</si>
  <si>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</si>
  <si>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</si>
  <si>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</si>
  <si>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</si>
  <si>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</si>
  <si>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</si>
  <si>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</si>
  <si>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</si>
  <si>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</si>
  <si>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</si>
  <si>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</si>
  <si>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</si>
  <si>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</si>
  <si>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</si>
  <si>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</si>
  <si>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</si>
  <si>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</si>
  <si>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</si>
  <si>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</si>
  <si>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</si>
  <si>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</si>
  <si>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</si>
  <si>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</si>
  <si>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</si>
  <si>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</si>
  <si>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</si>
  <si>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</si>
  <si>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</si>
  <si>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</si>
  <si>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</si>
  <si>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</si>
  <si>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</si>
  <si>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</si>
  <si>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</si>
  <si>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</si>
  <si>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</si>
  <si>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</si>
  <si>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</si>
  <si>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</si>
  <si>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</si>
  <si>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</si>
  <si>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</si>
  <si>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</si>
  <si>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</si>
  <si>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</si>
  <si>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</si>
  <si>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</si>
  <si>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</si>
  <si>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</si>
  <si>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</si>
  <si>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</si>
  <si>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</si>
  <si>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</si>
  <si>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</si>
  <si>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</si>
  <si>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</si>
  <si>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</si>
  <si>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</si>
  <si>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</si>
  <si>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</si>
  <si>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</si>
  <si>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</si>
  <si>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</si>
  <si>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</si>
  <si>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</si>
  <si>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</si>
  <si>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</si>
  <si>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</si>
  <si>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</si>
  <si>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</si>
  <si>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</si>
  <si>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</si>
  <si>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</si>
  <si>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</si>
  <si>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</si>
  <si>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</si>
  <si>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</si>
  <si>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</si>
  <si>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</si>
  <si>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</si>
  <si>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</si>
  <si>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</si>
  <si>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</si>
  <si>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</si>
  <si>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</si>
  <si>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</si>
  <si>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</si>
  <si>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</si>
  <si>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</si>
  <si>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</si>
  <si>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</si>
  <si>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</si>
  <si>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</si>
  <si>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</si>
  <si>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</si>
  <si>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</si>
  <si>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</si>
  <si>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</si>
  <si>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</si>
  <si>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</si>
  <si>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</si>
  <si>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</si>
  <si>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</si>
  <si>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</si>
  <si>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</si>
  <si>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</si>
  <si>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</si>
  <si>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</si>
  <si>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</si>
  <si>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</si>
  <si>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</si>
  <si>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</si>
  <si>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</si>
  <si>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</si>
  <si>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</si>
  <si>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</si>
  <si>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</si>
  <si>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</si>
  <si>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</si>
  <si>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</si>
  <si>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</si>
  <si>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</si>
  <si>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</si>
  <si>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</si>
  <si>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</si>
  <si>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</si>
  <si>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</si>
  <si>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 geniculata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</si>
  <si>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</si>
  <si>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</si>
  <si>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</si>
  <si>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</si>
  <si>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</si>
  <si>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</si>
  <si>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</si>
  <si>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</si>
  <si>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</si>
  <si>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</si>
  <si>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</si>
  <si>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</si>
  <si>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</si>
  <si>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</si>
  <si>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</si>
  <si>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</si>
  <si>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</si>
  <si>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</si>
  <si>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</si>
  <si>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</si>
  <si>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</si>
  <si>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</si>
  <si>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</si>
  <si>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</si>
  <si>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</si>
  <si>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</si>
  <si>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</si>
  <si>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</si>
  <si>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</si>
  <si>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</si>
  <si>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</si>
  <si>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</si>
  <si>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</si>
  <si>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</si>
  <si>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</si>
  <si>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</si>
  <si>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</si>
  <si>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</si>
  <si>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</si>
  <si>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</si>
  <si>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</si>
  <si>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</si>
  <si>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</si>
  <si>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</si>
  <si>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</si>
  <si>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</si>
  <si>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</si>
  <si>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</si>
  <si>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</si>
  <si>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</si>
  <si>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</si>
  <si>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</si>
  <si>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</si>
  <si>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</si>
  <si>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</si>
  <si>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</si>
  <si>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</si>
  <si>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</si>
  <si>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</si>
  <si>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</si>
  <si>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</si>
  <si>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</si>
  <si>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</si>
  <si>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</si>
  <si>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</si>
  <si>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</si>
  <si>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</si>
  <si>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</si>
  <si>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</si>
  <si>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</si>
  <si>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</si>
  <si>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</si>
  <si>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</si>
  <si>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</si>
  <si>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</si>
  <si>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</si>
  <si>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</si>
  <si>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</si>
  <si>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</si>
  <si>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</si>
  <si>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</si>
  <si>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</si>
  <si>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</si>
  <si>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</si>
  <si>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</si>
  <si>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</si>
  <si>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</si>
  <si>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</si>
  <si>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</si>
  <si>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</si>
  <si>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</si>
  <si>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</si>
  <si>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</si>
  <si>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</si>
  <si>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</si>
  <si>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</si>
  <si>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</si>
  <si>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</si>
  <si>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</si>
  <si>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</si>
  <si>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</si>
  <si>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</si>
  <si>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</si>
  <si>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</si>
  <si>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</si>
  <si>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</si>
  <si>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</si>
  <si>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</si>
  <si>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</si>
  <si>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</si>
  <si>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</si>
  <si>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</si>
  <si>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</si>
  <si>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</si>
  <si>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</si>
  <si>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</si>
  <si>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</si>
  <si>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</si>
  <si>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</si>
  <si>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</si>
  <si>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</si>
  <si>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</si>
  <si>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</si>
  <si>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</si>
  <si>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</si>
  <si>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</si>
  <si>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</si>
  <si>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</si>
  <si>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</si>
  <si>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</si>
  <si>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</si>
  <si>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</si>
  <si>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</si>
  <si>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</si>
  <si>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</si>
  <si>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</si>
  <si>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</si>
  <si>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</si>
  <si>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</si>
  <si>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</si>
  <si>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</si>
  <si>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</si>
  <si>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</si>
  <si>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</si>
  <si>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</si>
  <si>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</si>
  <si>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</si>
  <si>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</si>
  <si>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</si>
  <si>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</si>
  <si>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</si>
  <si>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</si>
  <si>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</si>
  <si>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</si>
  <si>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</si>
  <si>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</si>
  <si>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</si>
  <si>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</si>
  <si>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</si>
  <si>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</si>
  <si>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</si>
  <si>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</si>
  <si>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</si>
  <si>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</si>
  <si>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</si>
  <si>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</si>
  <si>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</si>
  <si>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</si>
  <si>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</si>
  <si>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</si>
  <si>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</si>
  <si>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</si>
  <si>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</si>
  <si>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</si>
  <si>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</si>
  <si>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</si>
  <si>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</si>
  <si>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</si>
  <si>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</si>
  <si>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</si>
  <si>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</si>
  <si>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</si>
  <si>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</si>
  <si>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</si>
  <si>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</si>
  <si>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</si>
  <si>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</si>
  <si>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</si>
  <si>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</si>
  <si>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</si>
  <si>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</si>
  <si>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</si>
  <si>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</si>
  <si>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</si>
  <si>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</si>
  <si>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</si>
  <si>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</si>
  <si>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</si>
  <si>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</si>
  <si>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</si>
  <si>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</si>
  <si>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</si>
  <si>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</si>
  <si>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</si>
  <si>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</si>
  <si>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</si>
  <si>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</si>
  <si>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</si>
  <si>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</si>
  <si>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</si>
  <si>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</si>
  <si>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</si>
  <si>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</si>
  <si>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</si>
  <si>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</si>
  <si>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</si>
  <si>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</si>
  <si>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</si>
  <si>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</si>
  <si>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</si>
  <si>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</si>
  <si>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</si>
  <si>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</si>
  <si>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</si>
  <si>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</si>
  <si>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</si>
  <si>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</si>
  <si>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</si>
  <si>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</si>
  <si>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</si>
  <si>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</si>
  <si>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</si>
  <si>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</si>
  <si>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</si>
  <si>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</si>
  <si>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</si>
  <si>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</si>
  <si>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</si>
  <si>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</si>
  <si>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</si>
  <si>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</si>
  <si>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</si>
  <si>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</si>
  <si>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</si>
  <si>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</si>
  <si>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</si>
  <si>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</si>
  <si>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</si>
  <si>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</si>
  <si>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</si>
  <si>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</si>
  <si>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</si>
  <si>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</si>
  <si>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</si>
  <si>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</si>
  <si>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</si>
  <si>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</si>
  <si>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</si>
  <si>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</si>
  <si>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</si>
  <si>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</si>
  <si>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</si>
  <si>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</si>
  <si>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</si>
  <si>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</si>
  <si>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</si>
  <si>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</si>
  <si>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</si>
  <si>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</si>
  <si>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</si>
  <si>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</si>
  <si>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</si>
  <si>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</si>
  <si>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</si>
  <si>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</si>
  <si>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</si>
  <si>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</si>
  <si>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</si>
  <si>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</si>
  <si>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</si>
  <si>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</si>
  <si>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</si>
  <si>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</si>
  <si>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</si>
  <si>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</si>
  <si>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</si>
  <si>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</si>
  <si>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</si>
  <si>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</si>
  <si>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</si>
  <si>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</si>
  <si>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</si>
  <si>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</si>
  <si>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</si>
  <si>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</si>
  <si>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</si>
  <si>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</si>
  <si>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</si>
  <si>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</si>
  <si>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</si>
  <si>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</si>
  <si>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</si>
  <si>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</si>
  <si>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</si>
  <si>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</si>
  <si>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</si>
  <si>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</si>
  <si>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</si>
  <si>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</si>
  <si>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</si>
  <si>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</si>
  <si>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</si>
  <si>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</si>
  <si>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</si>
  <si>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</si>
  <si>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</si>
  <si>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</si>
  <si>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</si>
  <si>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</si>
  <si>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</si>
  <si>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</si>
  <si>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</si>
  <si>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</si>
  <si>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</si>
  <si>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</si>
  <si>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</si>
  <si>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</si>
  <si>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</si>
  <si>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</si>
  <si>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</si>
  <si>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</si>
  <si>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</si>
  <si>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</si>
  <si>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</si>
  <si>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</si>
  <si>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</si>
  <si>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</si>
  <si>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</si>
  <si>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</si>
  <si>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</si>
  <si>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</si>
  <si>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</si>
  <si>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</si>
  <si>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</si>
  <si>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</si>
  <si>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</si>
  <si>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</si>
  <si>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</si>
  <si>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</si>
  <si>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</si>
  <si>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</si>
  <si>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</si>
  <si>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</si>
  <si>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</si>
  <si>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</si>
  <si>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</si>
  <si>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</si>
  <si>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</si>
  <si>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</si>
  <si>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</si>
  <si>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</si>
  <si>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</si>
  <si>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</si>
  <si>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</si>
  <si>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</si>
  <si>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</si>
  <si>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</si>
  <si>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</si>
  <si>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</si>
  <si>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</si>
  <si>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</si>
  <si>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</si>
  <si>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</si>
  <si>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</si>
  <si>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</si>
  <si>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</si>
  <si>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</si>
  <si>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</si>
  <si>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</si>
  <si>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</si>
  <si>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</si>
  <si>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</si>
  <si>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</si>
  <si>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</si>
  <si>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</si>
  <si>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</si>
  <si>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</si>
  <si>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</si>
  <si>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</si>
  <si>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</si>
  <si>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</si>
  <si>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</si>
  <si>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</si>
  <si>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</si>
  <si>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</si>
  <si>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</si>
  <si>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</si>
  <si>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</si>
  <si>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</si>
  <si>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</si>
  <si>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</si>
  <si>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</si>
  <si>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</si>
  <si>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</si>
  <si>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</si>
  <si>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</si>
  <si>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</si>
  <si>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</si>
  <si>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</si>
  <si>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</si>
  <si>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</si>
  <si>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</si>
  <si>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</si>
  <si>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</si>
  <si>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</si>
  <si>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</si>
  <si>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</si>
  <si>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</si>
  <si>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</si>
  <si>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</si>
  <si>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</si>
  <si>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</si>
  <si>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</si>
  <si>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</si>
  <si>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</si>
  <si>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</si>
  <si>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</si>
  <si>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</si>
  <si>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</si>
  <si>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</si>
  <si>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</si>
  <si>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</si>
  <si>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</si>
  <si>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</si>
  <si>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</si>
  <si>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</si>
  <si>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</si>
  <si>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</si>
  <si>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</si>
  <si>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</si>
  <si>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</si>
  <si>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</si>
  <si>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</si>
  <si>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</si>
  <si>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</si>
  <si>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</si>
  <si>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</si>
  <si>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</si>
  <si>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</si>
  <si>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</si>
  <si>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</si>
  <si>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</si>
  <si>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</si>
  <si>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</si>
  <si>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</si>
  <si>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</si>
  <si>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</si>
  <si>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</si>
  <si>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</si>
  <si>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</si>
  <si>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</si>
  <si>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</si>
  <si>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</si>
  <si>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</si>
  <si>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</si>
  <si>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</si>
  <si>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</si>
  <si>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</si>
  <si>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</si>
  <si>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</si>
  <si>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</si>
  <si>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</si>
  <si>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</si>
  <si>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</si>
  <si>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</si>
  <si>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</si>
  <si>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</si>
  <si>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</si>
  <si>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</si>
  <si>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</si>
  <si>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</si>
  <si>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</si>
  <si>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</si>
  <si>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</si>
  <si>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</si>
  <si>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</si>
  <si>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</si>
  <si>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</si>
  <si>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</si>
  <si>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</si>
  <si>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</si>
  <si>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</si>
  <si>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</si>
  <si>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</si>
  <si>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</si>
  <si>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</si>
  <si>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</si>
  <si>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</si>
  <si>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</si>
  <si>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</si>
  <si>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</si>
  <si>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</si>
  <si>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</si>
  <si>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</si>
  <si>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</si>
  <si>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</si>
  <si>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</si>
  <si>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</si>
  <si>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</si>
  <si>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</si>
  <si>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</si>
  <si>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</si>
  <si>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</si>
  <si>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</si>
  <si>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</si>
  <si>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</si>
  <si>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</si>
  <si>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</si>
  <si>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</si>
  <si>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</si>
  <si>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</si>
  <si>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</si>
  <si>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</si>
  <si>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</si>
  <si>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</si>
  <si>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</si>
  <si>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</si>
  <si>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</si>
  <si>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</si>
  <si>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</si>
  <si>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</si>
  <si>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</si>
  <si>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</si>
  <si>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</si>
  <si>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</si>
  <si>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</si>
  <si>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</si>
  <si>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</si>
  <si>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</si>
  <si>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</si>
  <si>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</si>
  <si>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</si>
  <si>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</si>
  <si>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</si>
  <si>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</si>
  <si>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</si>
  <si>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</si>
  <si>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</si>
  <si>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</si>
  <si>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</si>
  <si>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</si>
  <si>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</si>
  <si>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</si>
  <si>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</si>
  <si>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</si>
  <si>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</si>
  <si>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</si>
  <si>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</si>
  <si>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</si>
  <si>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</si>
  <si>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</si>
  <si>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</si>
  <si>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</si>
  <si>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</si>
  <si>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</si>
  <si>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</si>
  <si>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</si>
  <si>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</si>
  <si>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</si>
  <si>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</si>
  <si>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</si>
  <si>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</si>
  <si>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</si>
  <si>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</si>
  <si>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</si>
  <si>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</si>
  <si>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</si>
  <si>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</si>
  <si>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</si>
  <si>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</si>
  <si>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</si>
  <si>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</si>
  <si>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</si>
  <si>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</si>
  <si>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</si>
  <si>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</si>
  <si>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</si>
  <si>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</si>
  <si>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</si>
  <si>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</si>
  <si>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</si>
  <si>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</si>
  <si>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</si>
  <si>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</si>
  <si>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</si>
  <si>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</si>
  <si>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</si>
  <si>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</si>
  <si>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</si>
  <si>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</si>
  <si>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</si>
  <si>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</si>
  <si>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</si>
  <si>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</si>
  <si>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</si>
  <si>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</si>
  <si>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</si>
  <si>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</si>
  <si>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</si>
  <si>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</si>
  <si>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</si>
  <si>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</si>
  <si>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</si>
  <si>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</si>
  <si>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</si>
  <si>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</si>
  <si>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</si>
  <si>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</si>
  <si>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</si>
  <si>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</si>
  <si>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</si>
  <si>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</si>
  <si>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</si>
  <si>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</si>
  <si>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</si>
  <si>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</si>
  <si>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</si>
  <si>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</si>
  <si>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</si>
  <si>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</si>
  <si>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</si>
  <si>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</si>
  <si>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</si>
  <si>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</si>
  <si>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</si>
  <si>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</si>
  <si>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</si>
  <si>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</si>
  <si>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</si>
  <si>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</si>
  <si>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</si>
  <si>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</si>
  <si>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</si>
  <si>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</si>
  <si>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</si>
  <si>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</si>
  <si>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</si>
  <si>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</si>
  <si>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</si>
  <si>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</si>
  <si>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</si>
  <si>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</si>
  <si>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</si>
  <si>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</si>
  <si>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Gerris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</si>
  <si>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</si>
  <si>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</si>
  <si>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</si>
  <si>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</si>
  <si>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</si>
  <si>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</si>
  <si>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</si>
  <si>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</si>
  <si>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</si>
  <si>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</si>
  <si>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</si>
  <si>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</si>
  <si>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</si>
  <si>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</si>
  <si>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</si>
  <si>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</si>
  <si>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</si>
  <si>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</si>
  <si>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</si>
  <si>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</si>
  <si>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</si>
  <si>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</si>
  <si>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</si>
  <si>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</si>
  <si>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</si>
  <si>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</si>
  <si>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</si>
  <si>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</si>
  <si>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</si>
  <si>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</si>
  <si>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</si>
  <si>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</si>
  <si>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</si>
  <si>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</si>
  <si>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</si>
  <si>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</si>
  <si>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</si>
  <si>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</si>
  <si>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</si>
  <si>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</si>
  <si>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</si>
  <si>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</si>
  <si>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</si>
  <si>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</si>
  <si>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</si>
  <si>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</si>
  <si>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</si>
  <si>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</si>
  <si>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</si>
  <si>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</si>
  <si>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</si>
  <si>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</si>
  <si>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</si>
  <si>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</si>
  <si>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</si>
  <si>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</si>
  <si>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</si>
  <si>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</si>
  <si>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</si>
  <si>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</si>
  <si>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</si>
  <si>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</si>
  <si>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</si>
  <si>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</si>
  <si>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</si>
  <si>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</si>
  <si>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</si>
  <si>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</si>
  <si>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</si>
  <si>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</si>
  <si>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</si>
  <si>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</si>
  <si>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</si>
  <si>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</si>
  <si>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</si>
  <si>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</si>
  <si>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</si>
  <si>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</si>
  <si>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</si>
  <si>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</si>
  <si>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Glossosomatidae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</si>
  <si>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</si>
  <si>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</si>
  <si>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</si>
  <si>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</si>
  <si>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</si>
  <si>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</si>
  <si>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</si>
  <si>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</si>
  <si>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</si>
  <si>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</si>
  <si>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</si>
  <si>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</si>
  <si>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</si>
  <si>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</si>
  <si>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</si>
  <si>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</si>
  <si>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</si>
  <si>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</si>
  <si>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</si>
  <si>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</si>
  <si>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</si>
  <si>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</si>
  <si>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</si>
  <si>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</si>
  <si>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</si>
  <si>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</si>
  <si>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</si>
  <si>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</si>
  <si>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</si>
  <si>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</si>
  <si>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</si>
  <si>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</si>
  <si>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</si>
  <si>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</si>
  <si>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</si>
  <si>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</si>
  <si>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</si>
  <si>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</si>
  <si>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</si>
  <si>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</si>
  <si>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</si>
  <si>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</si>
  <si>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</si>
  <si>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</si>
  <si>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</si>
  <si>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</si>
  <si>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</si>
  <si>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      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</si>
  <si>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</si>
  <si>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</si>
  <si>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</si>
  <si>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</si>
  <si>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</si>
  <si>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</si>
  <si>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</si>
  <si>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</si>
  <si>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</si>
  <si>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</si>
  <si>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</si>
  <si>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</si>
  <si>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</si>
  <si>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</si>
  <si>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</si>
  <si>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</si>
  <si>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</si>
  <si>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</si>
  <si>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</si>
  <si>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Goeridae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</si>
  <si>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</si>
  <si>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</si>
  <si>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</si>
  <si>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</si>
  <si>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</si>
  <si>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</si>
  <si>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</si>
  <si>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</si>
  <si>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</si>
  <si>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</si>
  <si>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</si>
  <si>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</si>
  <si>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</si>
  <si>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</si>
  <si>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</si>
  <si>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</si>
  <si>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</si>
  <si>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</si>
  <si>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</si>
  <si>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</si>
  <si>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</si>
  <si>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</si>
  <si>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</si>
  <si>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</si>
  <si>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</si>
  <si>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</si>
  <si>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</si>
  <si>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</si>
  <si>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</si>
  <si>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</si>
  <si>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</si>
  <si>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</si>
  <si>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</si>
  <si>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</si>
  <si>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</si>
  <si>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</si>
  <si>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</si>
  <si>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</si>
  <si>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</si>
  <si>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</si>
  <si>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</si>
  <si>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</si>
  <si>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</si>
  <si>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</si>
  <si>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</si>
  <si>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</si>
  <si>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</si>
  <si>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</si>
  <si>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</si>
  <si>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</si>
  <si>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</si>
  <si>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</si>
  <si>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</si>
  <si>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</si>
  <si>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</si>
  <si>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</si>
  <si>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</si>
  <si>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</si>
  <si>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</si>
  <si>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</si>
  <si>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</si>
  <si>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</si>
  <si>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</si>
  <si>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</si>
  <si>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</si>
  <si>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</si>
  <si>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</si>
  <si>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</si>
  <si>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</si>
  <si>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</si>
  <si>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</si>
  <si>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</si>
  <si>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</si>
  <si>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</si>
  <si>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</si>
  <si>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</si>
  <si>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</si>
  <si>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</si>
  <si>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</si>
  <si>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</si>
  <si>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</si>
  <si>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</si>
  <si>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</si>
  <si>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</si>
  <si>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</si>
  <si>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</si>
  <si>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</si>
  <si>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</si>
  <si>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</si>
  <si>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</si>
  <si>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</si>
  <si>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</si>
  <si>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</si>
  <si>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</si>
  <si>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</si>
  <si>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</si>
  <si>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</si>
  <si>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</si>
  <si>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</si>
  <si>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</si>
  <si>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</si>
  <si>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</si>
  <si>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</si>
  <si>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</si>
  <si>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</si>
  <si>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</si>
  <si>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</si>
  <si>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</si>
  <si>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</si>
  <si>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</si>
  <si>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</si>
  <si>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</si>
  <si>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</si>
  <si>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</si>
  <si>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</si>
  <si>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</si>
  <si>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</si>
  <si>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</si>
  <si>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</si>
  <si>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</si>
  <si>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</si>
  <si>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</si>
  <si>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</si>
  <si>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</si>
  <si>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</si>
  <si>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</si>
  <si>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</si>
  <si>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</si>
  <si>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</si>
  <si>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</si>
  <si>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</si>
  <si>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</si>
  <si>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</si>
  <si>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</si>
  <si>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</si>
  <si>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</si>
  <si>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</si>
  <si>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</si>
  <si>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</si>
  <si>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</si>
  <si>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</si>
  <si>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</si>
  <si>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</si>
  <si>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</si>
  <si>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</si>
  <si>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</si>
  <si>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</si>
  <si>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</si>
  <si>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</si>
  <si>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</si>
  <si>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</si>
  <si>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</si>
  <si>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</si>
  <si>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</si>
  <si>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</si>
  <si>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</si>
  <si>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</si>
  <si>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</si>
  <si>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</si>
  <si>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</si>
  <si>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</si>
  <si>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</si>
  <si>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</si>
  <si>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</si>
  <si>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</si>
  <si>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</si>
  <si>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</si>
  <si>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</si>
  <si>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</si>
  <si>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</si>
  <si>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</si>
  <si>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</si>
  <si>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</si>
  <si>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</si>
  <si>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</si>
  <si>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</si>
  <si>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</si>
  <si>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</si>
  <si>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</si>
  <si>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</si>
  <si>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</si>
  <si>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</si>
  <si>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</si>
  <si>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</si>
  <si>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</si>
  <si>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</si>
  <si>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</si>
  <si>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</si>
  <si>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</si>
  <si>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</si>
  <si>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</si>
  <si>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</si>
  <si>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</si>
  <si>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</si>
  <si>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</si>
  <si>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</si>
  <si>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</si>
  <si>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</si>
  <si>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</si>
  <si>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</si>
  <si>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</si>
  <si>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</si>
  <si>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</si>
  <si>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</si>
  <si>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</si>
  <si>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</si>
  <si>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</si>
  <si>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</si>
  <si>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</si>
  <si>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</si>
  <si>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</si>
  <si>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</si>
  <si>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</si>
  <si>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</si>
  <si>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</si>
  <si>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</si>
  <si>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</si>
  <si>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</si>
  <si>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</si>
  <si>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</si>
  <si>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</si>
  <si>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</si>
  <si>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</si>
  <si>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</si>
  <si>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</si>
  <si>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</si>
  <si>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</si>
  <si>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</si>
  <si>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</si>
  <si>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</si>
  <si>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</si>
  <si>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</si>
  <si>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</si>
  <si>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</si>
  <si>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</si>
  <si>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</si>
  <si>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</si>
  <si>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</si>
  <si>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</si>
  <si>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</si>
  <si>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</si>
  <si>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</si>
  <si>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</si>
  <si>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</si>
  <si>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</si>
  <si>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</si>
  <si>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</si>
  <si>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</si>
  <si>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</si>
  <si>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</si>
  <si>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</si>
  <si>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</si>
  <si>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</si>
  <si>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</si>
  <si>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</si>
  <si>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</si>
  <si>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</si>
  <si>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</si>
  <si>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</si>
  <si>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</si>
  <si>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</si>
  <si>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</si>
  <si>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</si>
  <si>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</si>
  <si>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</si>
  <si>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</si>
  <si>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</si>
  <si>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</si>
  <si>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Habroleptoides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</si>
  <si>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</si>
  <si>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</si>
  <si>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</si>
  <si>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</si>
  <si>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</si>
  <si>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</si>
  <si>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</si>
  <si>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</si>
  <si>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</si>
  <si>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</si>
  <si>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</si>
  <si>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</si>
  <si>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</si>
  <si>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</si>
  <si>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</si>
  <si>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</si>
  <si>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</si>
  <si>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</si>
  <si>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</si>
  <si>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</si>
  <si>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</si>
  <si>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</si>
  <si>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</si>
  <si>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</si>
  <si>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</si>
  <si>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</si>
  <si>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</si>
  <si>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</si>
  <si>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</si>
  <si>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</si>
  <si>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</si>
  <si>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</si>
  <si>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</si>
  <si>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</si>
  <si>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</si>
  <si>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</si>
  <si>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</si>
  <si>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</si>
  <si>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</si>
  <si>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</si>
  <si>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</si>
  <si>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</si>
  <si>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</si>
  <si>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</si>
  <si>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</si>
  <si>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</si>
  <si>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</si>
  <si>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</si>
  <si>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</si>
  <si>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</si>
  <si>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</si>
  <si>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</si>
  <si>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</si>
  <si>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</si>
  <si>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</si>
  <si>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</si>
  <si>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</si>
  <si>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</si>
  <si>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</si>
  <si>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</si>
  <si>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</si>
  <si>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</si>
  <si>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</si>
  <si>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</si>
  <si>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</si>
  <si>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</si>
  <si>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</si>
  <si>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</si>
  <si>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</si>
  <si>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</si>
  <si>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</si>
  <si>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</si>
  <si>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</si>
  <si>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</si>
  <si>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</si>
  <si>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</si>
  <si>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</si>
  <si>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</si>
  <si>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</si>
  <si>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</si>
  <si>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</si>
  <si>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</si>
  <si>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</si>
  <si>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</si>
  <si>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</si>
  <si>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</si>
  <si>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</si>
  <si>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</si>
  <si>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</si>
  <si>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</si>
  <si>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</si>
  <si>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</si>
  <si>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</si>
  <si>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</si>
  <si>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</si>
  <si>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</si>
  <si>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</si>
  <si>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</si>
  <si>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</si>
  <si>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</si>
  <si>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</si>
  <si>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</si>
  <si>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</si>
  <si>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</si>
  <si>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</si>
  <si>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</si>
  <si>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</si>
  <si>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</si>
  <si>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</si>
  <si>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</si>
  <si>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</si>
  <si>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</si>
  <si>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</si>
  <si>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</si>
  <si>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</si>
  <si>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</si>
  <si>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</si>
  <si>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</si>
  <si>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</si>
  <si>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</si>
  <si>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</si>
  <si>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</si>
  <si>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</si>
  <si>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</si>
  <si>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</si>
  <si>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</si>
  <si>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</si>
  <si>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</si>
  <si>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</si>
  <si>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</si>
  <si>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</si>
  <si>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</si>
  <si>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</si>
  <si>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</si>
  <si>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</si>
  <si>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</si>
  <si>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</si>
  <si>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</si>
  <si>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</si>
  <si>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</si>
  <si>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</si>
  <si>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</si>
  <si>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</si>
  <si>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</si>
  <si>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</si>
  <si>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</si>
  <si>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</si>
  <si>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</si>
  <si>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</si>
  <si>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</si>
  <si>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</si>
  <si>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</si>
  <si>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</si>
  <si>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</si>
  <si>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</si>
  <si>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</si>
  <si>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</si>
  <si>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</si>
  <si>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</si>
  <si>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</si>
  <si>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</si>
  <si>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</si>
  <si>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</si>
  <si>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</si>
  <si>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</si>
  <si>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</si>
  <si>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</si>
  <si>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</si>
  <si>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</si>
  <si>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</si>
  <si>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</si>
  <si>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</si>
  <si>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</si>
  <si>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</si>
  <si>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</si>
  <si>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</si>
  <si>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</si>
  <si>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</si>
  <si>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</si>
  <si>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</si>
  <si>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</si>
  <si>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</si>
  <si>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</si>
  <si>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</si>
  <si>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</si>
  <si>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</si>
  <si>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</si>
  <si>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</si>
  <si>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</si>
  <si>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</si>
  <si>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</si>
  <si>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</si>
  <si>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</si>
  <si>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</si>
  <si>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</si>
  <si>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</si>
  <si>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</si>
  <si>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</si>
  <si>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</si>
  <si>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</si>
  <si>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</si>
  <si>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</si>
  <si>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</si>
  <si>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</si>
  <si>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</si>
  <si>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</si>
  <si>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</si>
  <si>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</si>
  <si>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</si>
  <si>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</si>
  <si>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</si>
  <si>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</si>
  <si>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</si>
  <si>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</si>
  <si>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</si>
  <si>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</si>
  <si>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</si>
  <si>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</si>
  <si>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</si>
  <si>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</si>
  <si>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</si>
  <si>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</si>
  <si>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</si>
  <si>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</si>
  <si>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</si>
  <si>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</si>
  <si>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</si>
  <si>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</si>
  <si>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</si>
  <si>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</si>
  <si>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</si>
  <si>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</si>
  <si>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</si>
  <si>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</si>
  <si>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</si>
  <si>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</si>
  <si>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</si>
  <si>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</si>
  <si>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</si>
  <si>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</si>
  <si>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</si>
  <si>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</si>
  <si>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</si>
  <si>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</si>
  <si>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</si>
  <si>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</si>
  <si>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</si>
  <si>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</si>
  <si>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</si>
  <si>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</si>
  <si>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</si>
  <si>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</si>
  <si>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</si>
  <si>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</si>
  <si>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</si>
  <si>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</si>
  <si>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</si>
  <si>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</si>
  <si>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</si>
  <si>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</si>
  <si>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</si>
  <si>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</si>
  <si>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</si>
  <si>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</si>
  <si>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</si>
  <si>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</si>
  <si>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</si>
  <si>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</si>
  <si>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</si>
  <si>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</si>
  <si>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</si>
  <si>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</si>
  <si>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</si>
  <si>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</si>
  <si>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</si>
  <si>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</si>
  <si>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</si>
  <si>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</si>
  <si>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</si>
  <si>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</si>
  <si>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</si>
  <si>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</si>
  <si>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</si>
  <si>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</si>
  <si>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</si>
  <si>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</si>
  <si>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</si>
  <si>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</si>
  <si>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</si>
  <si>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</si>
  <si>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</si>
  <si>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</si>
  <si>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</si>
  <si>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</si>
  <si>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</si>
  <si>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</si>
  <si>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</si>
  <si>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</si>
  <si>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</si>
  <si>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</si>
  <si>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</si>
  <si>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</si>
  <si>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</si>
  <si>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</si>
  <si>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</si>
  <si>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</si>
  <si>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</si>
  <si>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</si>
  <si>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</si>
  <si>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</si>
  <si>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</si>
  <si>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</si>
  <si>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</si>
  <si>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</si>
  <si>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</si>
  <si>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</si>
  <si>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</si>
  <si>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</si>
  <si>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</si>
  <si>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</si>
  <si>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</si>
  <si>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</si>
  <si>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</si>
  <si>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</si>
  <si>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</si>
  <si>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</si>
  <si>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</si>
  <si>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</si>
  <si>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</si>
  <si>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</si>
  <si>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</si>
  <si>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</si>
  <si>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</si>
  <si>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</si>
  <si>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</si>
  <si>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</si>
  <si>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</si>
  <si>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</si>
  <si>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</si>
  <si>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</si>
  <si>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</si>
  <si>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</si>
  <si>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</si>
  <si>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</si>
  <si>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</si>
  <si>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</si>
  <si>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</si>
  <si>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</si>
  <si>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</si>
  <si>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</si>
  <si>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</si>
  <si>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</si>
  <si>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</si>
  <si>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</si>
  <si>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</si>
  <si>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</si>
  <si>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</si>
  <si>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</si>
  <si>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</si>
  <si>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</si>
  <si>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</si>
  <si>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</si>
  <si>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</si>
  <si>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</si>
  <si>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</si>
  <si>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</si>
  <si>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</si>
  <si>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</si>
  <si>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</si>
  <si>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</si>
  <si>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</si>
  <si>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</si>
  <si>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</si>
  <si>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</si>
  <si>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</si>
  <si>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</si>
  <si>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</si>
  <si>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</si>
  <si>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</si>
  <si>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</si>
  <si>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</si>
  <si>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</si>
  <si>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</si>
  <si>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</si>
  <si>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</si>
  <si>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</si>
  <si>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</si>
  <si>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</si>
  <si>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</si>
  <si>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</si>
  <si>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</si>
  <si>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</si>
  <si>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</si>
  <si>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</si>
  <si>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</si>
  <si>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</si>
  <si>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</si>
  <si>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</si>
  <si>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</si>
  <si>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</si>
  <si>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</si>
  <si>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</si>
  <si>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</si>
  <si>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</si>
  <si>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</si>
  <si>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</si>
  <si>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</si>
  <si>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</si>
  <si>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</si>
  <si>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</si>
  <si>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</si>
  <si>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</si>
  <si>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</si>
  <si>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</si>
  <si>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</si>
  <si>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</si>
  <si>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</si>
  <si>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</si>
  <si>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</si>
  <si>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</si>
  <si>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</si>
  <si>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</si>
  <si>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</si>
  <si>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</si>
  <si>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</si>
  <si>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</si>
  <si>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</si>
  <si>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</si>
  <si>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</si>
  <si>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</si>
  <si>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</si>
  <si>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</si>
  <si>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</si>
  <si>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</si>
  <si>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</si>
  <si>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</si>
  <si>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</si>
  <si>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</si>
  <si>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Heptageniidae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</si>
  <si>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</si>
  <si>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</si>
  <si>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</si>
  <si>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</si>
  <si>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</si>
  <si>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</si>
  <si>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</si>
  <si>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</si>
  <si>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</si>
  <si>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</si>
  <si>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</si>
  <si>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</si>
  <si>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</si>
  <si>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</si>
  <si>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</si>
  <si>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</si>
  <si>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</si>
  <si>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</si>
  <si>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</si>
  <si>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</si>
  <si>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</si>
  <si>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</si>
  <si>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</si>
  <si>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</si>
  <si>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</si>
  <si>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</si>
  <si>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</si>
  <si>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</si>
  <si>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</si>
  <si>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</si>
  <si>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</si>
  <si>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</si>
  <si>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</si>
  <si>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</si>
  <si>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</si>
  <si>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</si>
  <si>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</si>
  <si>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</si>
  <si>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</si>
  <si>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</si>
  <si>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</si>
  <si>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</si>
  <si>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</si>
  <si>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</si>
  <si>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</si>
  <si>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</si>
  <si>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</si>
  <si>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</si>
  <si>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</si>
  <si>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</si>
  <si>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</si>
  <si>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</si>
  <si>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</si>
  <si>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</si>
  <si>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</si>
  <si>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</si>
  <si>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</si>
  <si>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</si>
  <si>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</si>
  <si>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</si>
  <si>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</si>
  <si>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</si>
  <si>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</si>
  <si>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</si>
  <si>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</si>
  <si>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</si>
  <si>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</si>
  <si>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</si>
  <si>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</si>
  <si>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</si>
  <si>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</si>
  <si>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</si>
  <si>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</si>
  <si>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</si>
  <si>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</si>
  <si>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</si>
  <si>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</si>
  <si>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</si>
  <si>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</si>
  <si>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</si>
  <si>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</si>
  <si>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</si>
  <si>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</si>
  <si>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</si>
  <si>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</si>
  <si>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</si>
  <si>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</si>
  <si>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</si>
  <si>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</si>
  <si>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</si>
  <si>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</si>
  <si>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</si>
  <si>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</si>
  <si>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</si>
  <si>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</si>
  <si>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</si>
  <si>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</si>
  <si>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</si>
  <si>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</si>
  <si>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</si>
  <si>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</si>
  <si>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</si>
  <si>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</si>
  <si>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</si>
  <si>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</si>
  <si>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</si>
  <si>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</si>
  <si>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</si>
  <si>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</si>
  <si>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</si>
  <si>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</si>
  <si>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</si>
  <si>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</si>
  <si>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</si>
  <si>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</si>
  <si>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</si>
  <si>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</si>
  <si>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</si>
  <si>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</si>
  <si>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</si>
  <si>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</si>
  <si>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</si>
  <si>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</si>
  <si>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</si>
  <si>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</si>
  <si>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</si>
  <si>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</si>
  <si>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</si>
  <si>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</si>
  <si>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</si>
  <si>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</si>
  <si>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</si>
  <si>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</si>
  <si>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</si>
  <si>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</si>
  <si>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</si>
  <si>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</si>
  <si>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</si>
  <si>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</si>
  <si>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</si>
  <si>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</si>
  <si>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</si>
  <si>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</si>
  <si>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</si>
  <si>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</si>
  <si>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</si>
  <si>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</si>
  <si>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</si>
  <si>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</si>
  <si>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</si>
  <si>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</si>
  <si>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</si>
  <si>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</si>
  <si>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</si>
  <si>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</si>
  <si>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</si>
  <si>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</si>
  <si>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</si>
  <si>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</si>
  <si>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</si>
  <si>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</si>
  <si>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</si>
  <si>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</si>
  <si>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</si>
  <si>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</si>
  <si>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</si>
  <si>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</si>
  <si>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</si>
  <si>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</si>
  <si>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</si>
  <si>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</si>
  <si>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</si>
  <si>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</si>
  <si>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</si>
  <si>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</si>
  <si>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</si>
  <si>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</si>
  <si>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</si>
  <si>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</si>
  <si>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</si>
  <si>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</si>
  <si>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</si>
  <si>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</si>
  <si>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</si>
  <si>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</si>
  <si>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</si>
  <si>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</si>
  <si>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</si>
  <si>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</si>
  <si>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</si>
  <si>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</si>
  <si>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</si>
  <si>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</si>
  <si>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</si>
  <si>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</si>
  <si>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</si>
  <si>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</si>
  <si>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</si>
  <si>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</si>
  <si>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</si>
  <si>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</si>
  <si>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</si>
  <si>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</si>
  <si>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</si>
  <si>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</si>
  <si>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</si>
  <si>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</si>
  <si>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</si>
  <si>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</si>
  <si>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</si>
  <si>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</si>
  <si>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</si>
  <si>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</si>
  <si>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</si>
  <si>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</si>
  <si>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</si>
  <si>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</si>
  <si>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</si>
  <si>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</si>
  <si>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</si>
  <si>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</si>
  <si>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</si>
  <si>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</si>
  <si>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</si>
  <si>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</si>
  <si>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</si>
  <si>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</si>
  <si>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</si>
  <si>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</si>
  <si>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</si>
  <si>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</si>
  <si>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</si>
  <si>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</si>
  <si>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</si>
  <si>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</si>
  <si>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</si>
  <si>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</si>
  <si>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</si>
  <si>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</si>
  <si>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</si>
  <si>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</si>
  <si>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</si>
  <si>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</si>
  <si>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</si>
  <si>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</si>
  <si>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</si>
  <si>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</si>
  <si>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</si>
  <si>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</si>
  <si>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</si>
  <si>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</si>
  <si>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</si>
  <si>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</si>
  <si>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</si>
  <si>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</si>
  <si>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</si>
  <si>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</si>
  <si>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</si>
  <si>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</si>
  <si>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</si>
  <si>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</si>
  <si>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</si>
  <si>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</si>
  <si>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</si>
  <si>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</si>
  <si>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</si>
  <si>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</si>
  <si>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</si>
  <si>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</si>
  <si>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</si>
  <si>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</si>
  <si>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</si>
  <si>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</si>
  <si>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</si>
  <si>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</si>
  <si>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</si>
  <si>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</si>
  <si>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</si>
  <si>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</si>
  <si>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</si>
  <si>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</si>
  <si>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</si>
  <si>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</si>
  <si>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</si>
  <si>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</si>
  <si>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</si>
  <si>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</si>
  <si>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</si>
  <si>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</si>
  <si>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</si>
  <si>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</si>
  <si>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</si>
  <si>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</si>
  <si>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</si>
  <si>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</si>
  <si>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</si>
  <si>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</si>
  <si>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</si>
  <si>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</si>
  <si>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</si>
  <si>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</si>
  <si>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</si>
  <si>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</si>
  <si>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</si>
  <si>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</si>
  <si>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</si>
  <si>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</si>
  <si>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</si>
  <si>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</si>
  <si>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</si>
  <si>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</si>
  <si>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</si>
  <si>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</si>
  <si>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</si>
  <si>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</si>
  <si>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</si>
  <si>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Hydraena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</si>
  <si>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</si>
  <si>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</si>
  <si>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</si>
  <si>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</si>
  <si>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</si>
  <si>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</si>
  <si>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</si>
  <si>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</si>
  <si>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</si>
  <si>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</si>
  <si>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</si>
  <si>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</si>
  <si>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</si>
  <si>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</si>
  <si>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</si>
  <si>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</si>
  <si>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</si>
  <si>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</si>
  <si>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</si>
  <si>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</si>
  <si>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</si>
  <si>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</si>
  <si>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</si>
  <si>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</si>
  <si>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</si>
  <si>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</si>
  <si>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</si>
  <si>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</si>
  <si>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</si>
  <si>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</si>
  <si>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</si>
  <si>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</si>
  <si>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</si>
  <si>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</si>
  <si>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</si>
  <si>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</si>
  <si>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</si>
  <si>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</si>
  <si>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</si>
  <si>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</si>
  <si>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</si>
  <si>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</si>
  <si>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</si>
  <si>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</si>
  <si>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</si>
  <si>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</si>
  <si>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Hydrocyphon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</si>
  <si>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</si>
  <si>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</si>
  <si>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</si>
  <si>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</si>
  <si>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</si>
  <si>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</si>
  <si>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</si>
  <si>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</si>
  <si>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</si>
  <si>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</si>
  <si>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</si>
  <si>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</si>
  <si>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</si>
  <si>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</si>
  <si>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</si>
  <si>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</si>
  <si>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</si>
  <si>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</si>
  <si>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</si>
  <si>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</si>
  <si>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</si>
  <si>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</si>
  <si>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</si>
  <si>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</si>
  <si>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</si>
  <si>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</si>
  <si>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</si>
  <si>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</si>
  <si>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</si>
  <si>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</si>
  <si>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</si>
  <si>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</si>
  <si>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</si>
  <si>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</si>
  <si>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</si>
  <si>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</si>
  <si>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</si>
  <si>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</si>
  <si>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</si>
  <si>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</si>
  <si>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</si>
  <si>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</si>
  <si>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</si>
  <si>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</si>
  <si>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</si>
  <si>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</si>
  <si>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</si>
  <si>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</si>
  <si>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</si>
  <si>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</si>
  <si>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</si>
  <si>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</si>
  <si>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</si>
  <si>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</si>
  <si>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</si>
  <si>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Hydroporinae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</si>
  <si>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</si>
  <si>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</si>
  <si>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</si>
  <si>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</si>
  <si>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</si>
  <si>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</si>
  <si>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</si>
  <si>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</si>
  <si>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</si>
  <si>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</si>
  <si>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</si>
  <si>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</si>
  <si>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</si>
  <si>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</si>
  <si>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</si>
  <si>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</si>
  <si>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</si>
  <si>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</si>
  <si>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</si>
  <si>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</si>
  <si>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</si>
  <si>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</si>
  <si>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</si>
  <si>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</si>
  <si>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</si>
  <si>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</si>
  <si>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</si>
  <si>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</si>
  <si>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</si>
  <si>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</si>
  <si>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</si>
  <si>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</si>
  <si>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</si>
  <si>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</si>
  <si>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</si>
  <si>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</si>
  <si>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</si>
  <si>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</si>
  <si>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</si>
  <si>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</si>
  <si>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</si>
  <si>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</si>
  <si>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</si>
  <si>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</si>
  <si>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</si>
  <si>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</si>
  <si>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</si>
  <si>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</si>
  <si>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</si>
  <si>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</si>
  <si>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</si>
  <si>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</si>
  <si>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</si>
  <si>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</si>
  <si>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</si>
  <si>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</si>
  <si>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</si>
  <si>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</si>
  <si>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</si>
  <si>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</si>
  <si>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</si>
  <si>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</si>
  <si>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</si>
  <si>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</si>
  <si>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</si>
  <si>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</si>
  <si>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</si>
  <si>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</si>
  <si>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</si>
  <si>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</si>
  <si>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</si>
  <si>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</si>
  <si>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</si>
  <si>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</si>
  <si>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</si>
  <si>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</si>
  <si>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</si>
  <si>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</si>
  <si>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</si>
  <si>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</si>
  <si>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</si>
  <si>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</si>
  <si>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</si>
  <si>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</si>
  <si>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</si>
  <si>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</si>
  <si>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</si>
  <si>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</si>
  <si>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</si>
  <si>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</si>
  <si>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</si>
  <si>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</si>
  <si>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</si>
  <si>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</si>
  <si>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</si>
  <si>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</si>
  <si>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</si>
  <si>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</si>
  <si>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</si>
  <si>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</si>
  <si>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</si>
  <si>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</si>
  <si>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</si>
  <si>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</si>
  <si>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</si>
  <si>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</si>
  <si>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</si>
  <si>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</si>
  <si>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</si>
  <si>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</si>
  <si>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</si>
  <si>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</si>
  <si>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</si>
  <si>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</si>
  <si>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</si>
  <si>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</si>
  <si>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</si>
  <si>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</si>
  <si>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</si>
  <si>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</si>
  <si>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</si>
  <si>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</si>
  <si>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</si>
  <si>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</si>
  <si>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</si>
  <si>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</si>
  <si>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</si>
  <si>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</si>
  <si>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</si>
  <si>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</si>
  <si>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</si>
  <si>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</si>
  <si>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</si>
  <si>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</si>
  <si>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</si>
  <si>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</si>
  <si>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</si>
  <si>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</si>
  <si>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</si>
  <si>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</si>
  <si>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</si>
  <si>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</si>
  <si>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</si>
  <si>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</si>
  <si>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</si>
  <si>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</si>
  <si>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</si>
  <si>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</si>
  <si>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</si>
  <si>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</si>
  <si>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</si>
  <si>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</si>
  <si>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</si>
  <si>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</si>
  <si>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</si>
  <si>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</si>
  <si>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</si>
  <si>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</si>
  <si>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</si>
  <si>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</si>
  <si>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</si>
  <si>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</si>
  <si>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</si>
  <si>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</si>
  <si>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</si>
  <si>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</si>
  <si>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</si>
  <si>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</si>
  <si>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</si>
  <si>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</si>
  <si>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</si>
  <si>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</si>
  <si>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</si>
  <si>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</si>
  <si>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</si>
  <si>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</si>
  <si>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</si>
  <si>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</si>
  <si>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</si>
  <si>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</si>
  <si>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</si>
  <si>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</si>
  <si>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</si>
  <si>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</si>
  <si>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</si>
  <si>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</si>
  <si>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</si>
  <si>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</si>
  <si>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</si>
  <si>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</si>
  <si>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</si>
  <si>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</si>
  <si>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</si>
  <si>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</si>
  <si>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</si>
  <si>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</si>
  <si>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</si>
  <si>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</si>
  <si>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</si>
  <si>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</si>
  <si>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</si>
  <si>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</si>
  <si>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</si>
  <si>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</si>
  <si>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</si>
  <si>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</si>
  <si>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</si>
  <si>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</si>
  <si>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</si>
  <si>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</si>
  <si>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</si>
  <si>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</si>
  <si>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</si>
  <si>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</si>
  <si>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</si>
  <si>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</si>
  <si>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</si>
  <si>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</si>
  <si>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</si>
  <si>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</si>
  <si>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</si>
  <si>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</si>
  <si>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</si>
  <si>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</si>
  <si>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</si>
  <si>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</si>
  <si>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</si>
  <si>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</si>
  <si>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</si>
  <si>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</si>
  <si>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</si>
  <si>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</si>
  <si>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</si>
  <si>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</si>
  <si>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</si>
  <si>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</si>
  <si>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</si>
  <si>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</si>
  <si>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</si>
  <si>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</si>
  <si>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</si>
  <si>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</si>
  <si>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</si>
  <si>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</si>
  <si>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</si>
  <si>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</si>
  <si>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</si>
  <si>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</si>
  <si>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</si>
  <si>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</si>
  <si>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</si>
  <si>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</si>
  <si>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</si>
  <si>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</si>
  <si>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</si>
  <si>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</si>
  <si>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</si>
  <si>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</si>
  <si>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</si>
  <si>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</si>
  <si>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</si>
  <si>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</si>
  <si>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</si>
  <si>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</si>
  <si>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</si>
  <si>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</si>
  <si>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</si>
  <si>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</si>
  <si>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</si>
  <si>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</si>
  <si>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</si>
  <si>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</si>
  <si>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</si>
  <si>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</si>
  <si>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</si>
  <si>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</si>
  <si>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</si>
  <si>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</si>
  <si>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</si>
  <si>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</si>
  <si>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</si>
  <si>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</si>
  <si>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</si>
  <si>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</si>
  <si>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</si>
  <si>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</si>
  <si>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</si>
  <si>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</si>
  <si>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</si>
  <si>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</si>
  <si>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</si>
  <si>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</si>
  <si>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</si>
  <si>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</si>
  <si>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</si>
  <si>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</si>
  <si>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</si>
  <si>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</si>
  <si>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</si>
  <si>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</si>
  <si>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</si>
  <si>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</si>
  <si>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</si>
  <si>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</si>
  <si>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</si>
  <si>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</si>
  <si>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</si>
  <si>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</si>
  <si>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</si>
  <si>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</si>
  <si>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</si>
  <si>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</si>
  <si>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</si>
  <si>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</si>
  <si>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</si>
  <si>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</si>
  <si>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</si>
  <si>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</si>
  <si>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</si>
  <si>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</si>
  <si>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</si>
  <si>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</si>
  <si>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</si>
  <si>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</si>
  <si>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</si>
  <si>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</si>
  <si>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</si>
  <si>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</si>
  <si>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</si>
  <si>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</si>
  <si>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</si>
  <si>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</si>
  <si>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</si>
  <si>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</si>
  <si>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</si>
  <si>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</si>
  <si>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</si>
  <si>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</si>
  <si>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</si>
  <si>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</si>
  <si>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</si>
  <si>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</si>
  <si>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</si>
  <si>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</si>
  <si>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</si>
  <si>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</si>
  <si>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</si>
  <si>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</si>
  <si>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</si>
  <si>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</si>
  <si>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</si>
  <si>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</si>
  <si>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</si>
  <si>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</si>
  <si>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</si>
  <si>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</si>
  <si>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</si>
  <si>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</si>
  <si>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</si>
  <si>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</si>
  <si>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</si>
  <si>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</si>
  <si>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</si>
  <si>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</si>
  <si>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</si>
  <si>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</si>
  <si>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</si>
  <si>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</si>
  <si>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</si>
  <si>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</si>
  <si>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</si>
  <si>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</si>
  <si>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</si>
  <si>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</si>
  <si>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</si>
  <si>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</si>
  <si>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</si>
  <si>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</si>
  <si>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</si>
  <si>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</si>
  <si>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</si>
  <si>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</si>
  <si>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</si>
  <si>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</si>
  <si>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</si>
  <si>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</si>
  <si>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</si>
  <si>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</si>
  <si>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</si>
  <si>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</si>
  <si>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</si>
  <si>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</si>
  <si>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</si>
  <si>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</si>
  <si>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</si>
  <si>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</si>
  <si>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</si>
  <si>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</si>
  <si>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</si>
  <si>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</si>
  <si>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</si>
  <si>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</si>
  <si>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</si>
  <si>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</si>
  <si>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</si>
  <si>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</si>
  <si>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</si>
  <si>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</si>
  <si>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</si>
  <si>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</si>
  <si>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</si>
  <si>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</si>
  <si>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</si>
  <si>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</si>
  <si>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</si>
  <si>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</si>
  <si>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</si>
  <si>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</si>
  <si>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</si>
  <si>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</si>
  <si>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</si>
  <si>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</si>
  <si>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</si>
  <si>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</si>
  <si>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</si>
  <si>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</si>
  <si>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</si>
  <si>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</si>
  <si>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</si>
  <si>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</si>
  <si>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</si>
  <si>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</si>
  <si>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</si>
  <si>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</si>
  <si>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</si>
  <si>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</si>
  <si>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</si>
  <si>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</si>
  <si>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</si>
  <si>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</si>
  <si>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</si>
  <si>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</si>
  <si>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</si>
  <si>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</si>
  <si>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</si>
  <si>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</si>
  <si>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</si>
  <si>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</si>
  <si>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</si>
  <si>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</si>
  <si>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</si>
  <si>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</si>
  <si>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</si>
  <si>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</si>
  <si>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</si>
  <si>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</si>
  <si>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</si>
  <si>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</si>
  <si>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</si>
  <si>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</si>
  <si>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</si>
  <si>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</si>
  <si>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</si>
  <si>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</si>
  <si>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</si>
  <si>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</si>
  <si>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</si>
  <si>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</si>
  <si>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</si>
  <si>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</si>
  <si>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</si>
  <si>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</si>
  <si>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</si>
  <si>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</si>
  <si>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</si>
  <si>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</si>
  <si>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</si>
  <si>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</si>
  <si>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</si>
  <si>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</si>
  <si>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</si>
  <si>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</si>
  <si>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</si>
  <si>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</si>
  <si>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</si>
  <si>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</si>
  <si>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</si>
  <si>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</si>
  <si>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</si>
  <si>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</si>
  <si>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</si>
  <si>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</si>
  <si>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</si>
  <si>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</si>
  <si>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</si>
  <si>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</si>
  <si>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</si>
  <si>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</si>
  <si>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</si>
  <si>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</si>
  <si>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</si>
  <si>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</si>
  <si>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</si>
  <si>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</si>
  <si>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</si>
  <si>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</si>
  <si>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</si>
  <si>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</si>
  <si>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</si>
  <si>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</si>
  <si>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</si>
  <si>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</si>
  <si>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</si>
  <si>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</si>
  <si>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</si>
  <si>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</si>
  <si>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</si>
  <si>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</si>
  <si>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</si>
  <si>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</si>
  <si>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</si>
  <si>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</si>
  <si>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</si>
  <si>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</si>
  <si>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</si>
  <si>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</si>
  <si>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</si>
  <si>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</si>
  <si>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</si>
  <si>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</si>
  <si>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</si>
  <si>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</si>
  <si>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</si>
  <si>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</si>
  <si>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</si>
  <si>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</si>
  <si>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</si>
  <si>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</si>
  <si>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</si>
  <si>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</si>
  <si>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</si>
  <si>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</si>
  <si>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</si>
  <si>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</si>
  <si>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</si>
  <si>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</si>
  <si>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</si>
  <si>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</si>
  <si>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</si>
  <si>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</si>
  <si>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</si>
  <si>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</si>
  <si>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</si>
  <si>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</si>
  <si>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</si>
  <si>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</si>
  <si>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</si>
  <si>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</si>
  <si>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</si>
  <si>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</si>
  <si>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</si>
  <si>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</si>
  <si>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</si>
  <si>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</si>
  <si>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</si>
  <si>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</si>
  <si>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</si>
  <si>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</si>
  <si>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</si>
  <si>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</si>
  <si>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</si>
  <si>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</si>
  <si>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</si>
  <si>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</si>
  <si>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</si>
  <si>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</si>
  <si>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</si>
  <si>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</si>
  <si>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</si>
  <si>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</si>
  <si>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</si>
  <si>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</si>
  <si>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</si>
  <si>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</si>
  <si>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</si>
  <si>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</si>
  <si>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</si>
  <si>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</si>
  <si>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</si>
  <si>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</si>
  <si>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</si>
  <si>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</si>
  <si>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</si>
  <si>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</si>
  <si>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</si>
  <si>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</si>
  <si>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</si>
  <si>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</si>
  <si>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</si>
  <si>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</si>
  <si>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</si>
  <si>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</si>
  <si>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</si>
  <si>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</si>
  <si>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</si>
  <si>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</si>
  <si>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</si>
  <si>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</si>
  <si>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</si>
  <si>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</si>
  <si>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</si>
  <si>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</si>
  <si>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</si>
  <si>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</si>
  <si>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</si>
  <si>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</si>
  <si>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</si>
  <si>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</si>
  <si>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</si>
  <si>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</si>
  <si>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</si>
  <si>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</si>
  <si>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</si>
  <si>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</si>
  <si>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</si>
  <si>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</si>
  <si>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</si>
  <si>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</si>
  <si>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</si>
  <si>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</si>
  <si>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</si>
  <si>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</si>
  <si>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</si>
  <si>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</si>
  <si>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</si>
  <si>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</si>
  <si>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</si>
  <si>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</si>
  <si>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</si>
  <si>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</si>
  <si>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</si>
  <si>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</si>
  <si>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</si>
  <si>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</si>
  <si>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</si>
  <si>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</si>
  <si>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</si>
  <si>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</si>
  <si>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</si>
  <si>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</si>
  <si>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</si>
  <si>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</si>
  <si>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</si>
  <si>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</si>
  <si>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</si>
  <si>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</si>
  <si>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</si>
  <si>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</si>
  <si>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</si>
  <si>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</si>
  <si>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</si>
  <si>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</si>
  <si>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</si>
  <si>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</si>
  <si>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</si>
  <si>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</si>
  <si>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</si>
  <si>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</si>
  <si>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</si>
  <si>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</si>
  <si>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</si>
  <si>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</si>
  <si>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</si>
  <si>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</si>
  <si>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</si>
  <si>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</si>
  <si>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</si>
  <si>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</si>
  <si>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</si>
  <si>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</si>
  <si>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</si>
  <si>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</si>
  <si>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</si>
  <si>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</si>
  <si>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</si>
  <si>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</si>
  <si>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</si>
  <si>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</si>
  <si>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</si>
  <si>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</si>
  <si>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</si>
  <si>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</si>
  <si>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</si>
  <si>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</si>
  <si>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</si>
  <si>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</si>
  <si>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</si>
  <si>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</si>
  <si>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</si>
  <si>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</si>
  <si>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</si>
  <si>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</si>
  <si>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</si>
  <si>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</si>
  <si>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</si>
  <si>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</si>
  <si>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</si>
  <si>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</si>
  <si>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</si>
  <si>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</si>
  <si>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</si>
  <si>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</si>
  <si>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</si>
  <si>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</si>
  <si>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</si>
  <si>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</si>
  <si>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</si>
  <si>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</si>
  <si>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</si>
  <si>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</si>
  <si>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</si>
  <si>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</si>
  <si>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</si>
  <si>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</si>
  <si>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</si>
  <si>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</si>
  <si>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</si>
  <si>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</si>
  <si>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</si>
  <si>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</si>
  <si>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</si>
  <si>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</si>
  <si>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</si>
  <si>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</si>
  <si>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</si>
  <si>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</si>
  <si>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</si>
  <si>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</si>
  <si>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</si>
  <si>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</si>
  <si>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</si>
  <si>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</si>
  <si>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</si>
  <si>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</si>
  <si>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</si>
  <si>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</si>
  <si>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</si>
  <si>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</si>
  <si>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</si>
  <si>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</si>
  <si>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</si>
  <si>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</si>
  <si>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</si>
  <si>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</si>
  <si>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</si>
  <si>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</si>
  <si>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</si>
  <si>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</si>
  <si>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</si>
  <si>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</si>
  <si>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</si>
  <si>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</si>
  <si>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</si>
  <si>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</si>
  <si>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</si>
  <si>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</si>
  <si>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</si>
  <si>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</si>
  <si>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</si>
  <si>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</si>
  <si>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</si>
  <si>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</si>
  <si>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</si>
  <si>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</si>
  <si>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</si>
  <si>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</si>
  <si>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</si>
  <si>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</si>
  <si>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</si>
  <si>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</si>
  <si>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</si>
  <si>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</si>
  <si>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</si>
  <si>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</si>
  <si>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</si>
  <si>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</si>
  <si>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</si>
  <si>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</si>
  <si>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</si>
  <si>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</si>
  <si>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</si>
  <si>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</si>
  <si>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</si>
  <si>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</si>
  <si>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</si>
  <si>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</si>
  <si>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</si>
  <si>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</si>
  <si>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</si>
  <si>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</si>
  <si>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</si>
  <si>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</si>
  <si>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</si>
  <si>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</si>
  <si>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</si>
  <si>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</si>
  <si>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</si>
  <si>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</si>
  <si>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</si>
  <si>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</si>
  <si>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</si>
  <si>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</si>
  <si>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</si>
  <si>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</si>
  <si>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</si>
  <si>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</si>
  <si>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</si>
  <si>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</si>
  <si>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</si>
  <si>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</si>
  <si>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</si>
  <si>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</si>
  <si>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</si>
  <si>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</si>
  <si>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</si>
  <si>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</si>
  <si>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</si>
  <si>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</si>
  <si>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</si>
  <si>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</si>
  <si>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</si>
  <si>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</si>
  <si>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</si>
  <si>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</si>
  <si>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</si>
  <si>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</si>
  <si>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</si>
  <si>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</si>
  <si>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</si>
  <si>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</si>
  <si>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</si>
  <si>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</si>
  <si>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</si>
  <si>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</si>
  <si>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</si>
  <si>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</si>
  <si>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</si>
  <si>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</si>
  <si>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</si>
  <si>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</si>
  <si>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</si>
  <si>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</si>
  <si>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</si>
  <si>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</si>
  <si>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</si>
  <si>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</si>
  <si>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</si>
  <si>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</si>
  <si>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</si>
  <si>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</si>
  <si>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</si>
  <si>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</si>
  <si>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</si>
  <si>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</si>
  <si>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</si>
  <si>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</si>
  <si>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</si>
  <si>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</si>
  <si>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</si>
  <si>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</si>
  <si>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</si>
  <si>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</si>
  <si>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</si>
  <si>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</si>
  <si>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</si>
  <si>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</si>
  <si>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</si>
  <si>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</si>
  <si>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</si>
  <si>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</si>
  <si>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</si>
  <si>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</si>
  <si>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</si>
  <si>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</si>
  <si>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</si>
  <si>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</si>
  <si>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</si>
  <si>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</si>
  <si>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</si>
  <si>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</si>
  <si>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</si>
  <si>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</si>
  <si>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</si>
  <si>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</si>
  <si>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</si>
  <si>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</si>
  <si>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</si>
  <si>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</si>
  <si>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</si>
  <si>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</si>
  <si>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</si>
  <si>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</si>
  <si>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</si>
  <si>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</si>
  <si>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</si>
  <si>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</si>
  <si>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</si>
  <si>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</si>
  <si>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</si>
  <si>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</si>
  <si>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</si>
  <si>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</si>
  <si>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</si>
  <si>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</si>
  <si>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</si>
  <si>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</si>
  <si>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</si>
  <si>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</si>
  <si>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</si>
  <si>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</si>
  <si>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</si>
  <si>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</si>
  <si>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</si>
  <si>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</si>
  <si>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</si>
  <si>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</si>
  <si>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</si>
  <si>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</si>
  <si>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</si>
  <si>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</si>
  <si>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</si>
  <si>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</si>
  <si>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</si>
  <si>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</si>
  <si>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</si>
  <si>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</si>
  <si>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</si>
  <si>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</si>
  <si>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</si>
  <si>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</si>
  <si>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</si>
  <si>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</si>
  <si>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</si>
  <si>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</si>
  <si>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</si>
  <si>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</si>
  <si>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</si>
  <si>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</si>
  <si>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</si>
  <si>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</si>
  <si>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</si>
  <si>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</si>
  <si>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</si>
  <si>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</si>
  <si>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</si>
  <si>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</si>
  <si>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</si>
  <si>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</si>
  <si>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</si>
  <si>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</si>
  <si>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</si>
  <si>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</si>
  <si>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</si>
  <si>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</si>
  <si>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</si>
  <si>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</si>
  <si>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</si>
  <si>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</si>
  <si>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</si>
  <si>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</si>
  <si>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</si>
  <si>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</si>
  <si>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</si>
  <si>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</si>
  <si>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</si>
  <si>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</si>
  <si>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</si>
  <si>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</si>
  <si>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</si>
  <si>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</si>
  <si>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</si>
  <si>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</si>
  <si>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</si>
  <si>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</si>
  <si>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</si>
  <si>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</si>
  <si>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</si>
  <si>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</si>
  <si>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</si>
  <si>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</si>
  <si>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</si>
  <si>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</si>
  <si>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</si>
  <si>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</si>
  <si>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</si>
  <si>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</si>
  <si>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</si>
  <si>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</si>
  <si>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</si>
  <si>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</si>
  <si>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</si>
  <si>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</si>
  <si>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</si>
  <si>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</si>
  <si>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</si>
  <si>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</si>
  <si>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</si>
  <si>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</si>
  <si>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</si>
  <si>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</si>
  <si>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</si>
  <si>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</si>
  <si>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</si>
  <si>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</si>
  <si>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</si>
  <si>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</si>
  <si>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</si>
  <si>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</si>
  <si>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</si>
  <si>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</si>
  <si>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</si>
  <si>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</si>
  <si>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</si>
  <si>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</si>
  <si>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</si>
  <si>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</si>
  <si>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</si>
  <si>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</si>
  <si>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</si>
  <si>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</si>
  <si>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</si>
  <si>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</si>
  <si>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</si>
  <si>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</si>
  <si>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</si>
  <si>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</si>
  <si>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</si>
  <si>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</si>
  <si>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</si>
  <si>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</si>
  <si>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</si>
  <si>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</si>
  <si>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</si>
  <si>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</si>
  <si>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</si>
  <si>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</si>
  <si>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</si>
  <si>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</si>
  <si>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</si>
  <si>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</si>
  <si>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</si>
  <si>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</si>
  <si>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</si>
  <si>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</si>
  <si>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</si>
  <si>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</si>
  <si>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</si>
  <si>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</si>
  <si>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</si>
  <si>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</si>
  <si>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</si>
  <si>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</si>
  <si>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</si>
  <si>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</si>
  <si>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</si>
  <si>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</si>
  <si>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</si>
  <si>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</si>
  <si>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</si>
  <si>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</si>
  <si>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</si>
  <si>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</si>
  <si>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</si>
  <si>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</si>
  <si>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</si>
  <si>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</si>
  <si>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</si>
  <si>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</si>
  <si>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</si>
  <si>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</si>
  <si>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</si>
  <si>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</si>
  <si>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</si>
  <si>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</si>
  <si>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</si>
  <si>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</si>
  <si>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</si>
  <si>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</si>
  <si>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</si>
  <si>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</si>
  <si>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</si>
  <si>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</si>
  <si>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</si>
  <si>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</si>
  <si>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</si>
  <si>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</si>
  <si>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</si>
  <si>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</si>
  <si>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</si>
  <si>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</si>
  <si>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</si>
  <si>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</si>
  <si>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</si>
  <si>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</si>
  <si>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</si>
  <si>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</si>
  <si>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</si>
  <si>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</si>
  <si>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</si>
  <si>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</si>
  <si>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</si>
  <si>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</si>
  <si>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</si>
  <si>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</si>
  <si>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</si>
  <si>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</si>
  <si>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</si>
  <si>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</si>
  <si>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</si>
  <si>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</si>
  <si>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</si>
  <si>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</si>
  <si>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</si>
  <si>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</si>
  <si>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</si>
  <si>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</si>
  <si>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</si>
  <si>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</si>
  <si>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</si>
  <si>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</si>
  <si>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</si>
  <si>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</si>
  <si>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</si>
  <si>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</si>
  <si>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</si>
  <si>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</si>
  <si>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</si>
  <si>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</si>
  <si>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</si>
  <si>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</si>
  <si>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</si>
  <si>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</si>
  <si>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</si>
  <si>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</si>
  <si>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</si>
  <si>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</si>
  <si>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</si>
  <si>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Leuctridae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</si>
  <si>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</si>
  <si>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</si>
  <si>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</si>
  <si>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</si>
  <si>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</si>
  <si>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</si>
  <si>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</si>
  <si>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</si>
  <si>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</si>
  <si>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</si>
  <si>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</si>
  <si>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</si>
  <si>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</si>
  <si>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</si>
  <si>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</si>
  <si>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</si>
  <si>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</si>
  <si>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</si>
  <si>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</si>
  <si>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</si>
  <si>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</si>
  <si>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</si>
  <si>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</si>
  <si>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</si>
  <si>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</si>
  <si>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</si>
  <si>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</si>
  <si>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</si>
  <si>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</si>
  <si>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</si>
  <si>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</si>
  <si>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</si>
  <si>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</si>
  <si>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</si>
  <si>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</si>
  <si>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</si>
  <si>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</si>
  <si>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</si>
  <si>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</si>
  <si>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</si>
  <si>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</si>
  <si>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</si>
  <si>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</si>
  <si>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</si>
  <si>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</si>
  <si>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</si>
  <si>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</si>
  <si>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</si>
  <si>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</si>
  <si>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</si>
  <si>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</si>
  <si>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</si>
  <si>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</si>
  <si>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</si>
  <si>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</si>
  <si>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</si>
  <si>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</si>
  <si>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</si>
  <si>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</si>
  <si>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</si>
  <si>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</si>
  <si>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</si>
  <si>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</si>
  <si>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</si>
  <si>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</si>
  <si>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</si>
  <si>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</si>
  <si>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</si>
  <si>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</si>
  <si>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</si>
  <si>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</si>
  <si>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</si>
  <si>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</si>
  <si>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</si>
  <si>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</si>
  <si>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</si>
  <si>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</si>
  <si>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</si>
  <si>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</si>
  <si>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</si>
  <si>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</si>
  <si>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</si>
  <si>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</si>
  <si>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</si>
  <si>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</si>
  <si>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</si>
  <si>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</si>
  <si>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</si>
  <si>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</si>
  <si>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</si>
  <si>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</si>
  <si>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</si>
  <si>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</si>
  <si>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</si>
  <si>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</si>
  <si>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</si>
  <si>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</si>
  <si>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</si>
  <si>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</si>
  <si>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</si>
  <si>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</si>
  <si>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</si>
  <si>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</si>
  <si>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</si>
  <si>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</si>
  <si>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</si>
  <si>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</si>
  <si>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</si>
  <si>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</si>
  <si>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</si>
  <si>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</si>
  <si>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</si>
  <si>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</si>
  <si>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</si>
  <si>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</si>
  <si>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</si>
  <si>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</si>
  <si>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</si>
  <si>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</si>
  <si>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</si>
  <si>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</si>
  <si>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</si>
  <si>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</si>
  <si>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</si>
  <si>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</si>
  <si>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</si>
  <si>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</si>
  <si>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</si>
  <si>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</si>
  <si>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</si>
  <si>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</si>
  <si>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</si>
  <si>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</si>
  <si>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</si>
  <si>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</si>
  <si>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</si>
  <si>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</si>
  <si>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</si>
  <si>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</si>
  <si>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</si>
  <si>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</si>
  <si>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</si>
  <si>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</si>
  <si>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</si>
  <si>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</si>
  <si>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</si>
  <si>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</si>
  <si>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</si>
  <si>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</si>
  <si>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</si>
  <si>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</si>
  <si>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</si>
  <si>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</si>
  <si>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</si>
  <si>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</si>
  <si>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</si>
  <si>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</si>
  <si>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</si>
  <si>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</si>
  <si>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</si>
  <si>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</si>
  <si>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</si>
  <si>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</si>
  <si>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</si>
  <si>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</si>
  <si>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</si>
  <si>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</si>
  <si>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</si>
  <si>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</si>
  <si>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</si>
  <si>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</si>
  <si>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</si>
  <si>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</si>
  <si>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</si>
  <si>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</si>
  <si>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</si>
  <si>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</si>
  <si>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</si>
  <si>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</si>
  <si>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</si>
  <si>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</si>
  <si>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</si>
  <si>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</si>
  <si>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</si>
  <si>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</si>
  <si>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</si>
  <si>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</si>
  <si>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</si>
  <si>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</si>
  <si>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</si>
  <si>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</si>
  <si>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</si>
  <si>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</si>
  <si>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</si>
  <si>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</si>
  <si>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</si>
  <si>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</si>
  <si>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</si>
  <si>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</si>
  <si>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</si>
  <si>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</si>
  <si>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</si>
  <si>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</si>
  <si>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</si>
  <si>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</si>
  <si>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</si>
  <si>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</si>
  <si>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</si>
  <si>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</si>
  <si>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</si>
  <si>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</si>
  <si>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</si>
  <si>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</si>
  <si>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</si>
  <si>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</si>
  <si>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</si>
  <si>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</si>
  <si>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</si>
  <si>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</si>
  <si>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</si>
  <si>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</si>
  <si>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</si>
  <si>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</si>
  <si>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</si>
  <si>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</si>
  <si>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</si>
  <si>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</si>
  <si>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</si>
  <si>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</si>
  <si>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</si>
  <si>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</si>
  <si>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</si>
  <si>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</si>
  <si>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</si>
  <si>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</si>
  <si>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</si>
  <si>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</si>
  <si>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</si>
  <si>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</si>
  <si>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</si>
  <si>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</si>
  <si>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</si>
  <si>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</si>
  <si>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</si>
  <si>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</si>
  <si>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</si>
  <si>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</si>
  <si>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</si>
  <si>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</si>
  <si>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</si>
  <si>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</si>
  <si>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</si>
  <si>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</si>
  <si>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</si>
  <si>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</si>
  <si>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</si>
  <si>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</si>
  <si>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</si>
  <si>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</si>
  <si>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</si>
  <si>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</si>
  <si>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</si>
  <si>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</si>
  <si>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</si>
  <si>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</si>
  <si>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</si>
  <si>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</si>
  <si>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</si>
  <si>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</si>
  <si>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</si>
  <si>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</si>
  <si>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</si>
  <si>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</si>
  <si>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</si>
  <si>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</si>
  <si>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</si>
  <si>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</si>
  <si>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</si>
  <si>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</si>
  <si>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</si>
  <si>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</si>
  <si>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</si>
  <si>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</si>
  <si>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</si>
  <si>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</si>
  <si>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</si>
  <si>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</si>
  <si>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</si>
  <si>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</si>
  <si>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</si>
  <si>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</si>
  <si>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</si>
  <si>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</si>
  <si>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</si>
  <si>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</si>
  <si>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</si>
  <si>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</si>
  <si>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</si>
  <si>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</si>
  <si>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</si>
  <si>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</si>
  <si>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</si>
  <si>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</si>
  <si>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</si>
  <si>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</si>
  <si>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</si>
  <si>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</si>
  <si>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</si>
  <si>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</si>
  <si>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</si>
  <si>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</si>
  <si>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</si>
  <si>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</si>
  <si>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</si>
  <si>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</si>
  <si>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</si>
  <si>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</si>
  <si>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</si>
  <si>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</si>
  <si>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</si>
  <si>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</si>
  <si>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</si>
  <si>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</si>
  <si>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</si>
  <si>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</si>
  <si>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</si>
  <si>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</si>
  <si>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</si>
  <si>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</si>
  <si>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</si>
  <si>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</si>
  <si>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</si>
  <si>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</si>
  <si>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</si>
  <si>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</si>
  <si>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</si>
  <si>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</si>
  <si>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</si>
  <si>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</si>
  <si>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</si>
  <si>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</si>
  <si>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</si>
  <si>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</si>
  <si>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</si>
  <si>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</si>
  <si>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</si>
  <si>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</si>
  <si>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</si>
  <si>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</si>
  <si>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</si>
  <si>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</si>
  <si>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</si>
  <si>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</si>
  <si>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</si>
  <si>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</si>
  <si>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</si>
  <si>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</si>
  <si>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</si>
  <si>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</si>
  <si>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</si>
  <si>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</si>
  <si>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</si>
  <si>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</si>
  <si>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</si>
  <si>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</si>
  <si>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</si>
  <si>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</si>
  <si>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</si>
  <si>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</si>
  <si>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</si>
  <si>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</si>
  <si>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</si>
  <si>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</si>
  <si>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</si>
  <si>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</si>
  <si>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</si>
  <si>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</si>
  <si>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</si>
  <si>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</si>
  <si>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</si>
  <si>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</si>
  <si>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</si>
  <si>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</si>
  <si>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</si>
  <si>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</si>
  <si>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</si>
  <si>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</si>
  <si>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</si>
  <si>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</si>
  <si>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</si>
  <si>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</si>
  <si>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</si>
  <si>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</si>
  <si>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</si>
  <si>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</si>
  <si>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</si>
  <si>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</si>
  <si>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</si>
  <si>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</si>
  <si>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</si>
  <si>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</si>
  <si>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</si>
  <si>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</si>
  <si>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</si>
  <si>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</si>
  <si>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</si>
  <si>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</si>
  <si>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</si>
  <si>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</si>
  <si>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</si>
  <si>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</si>
  <si>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</si>
  <si>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</si>
  <si>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</si>
  <si>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</si>
  <si>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</si>
  <si>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</si>
  <si>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</si>
  <si>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</si>
  <si>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</si>
  <si>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</si>
  <si>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</si>
  <si>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</si>
  <si>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</si>
  <si>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</si>
  <si>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</si>
  <si>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</si>
  <si>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</si>
  <si>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</si>
  <si>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</si>
  <si>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</si>
  <si>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</si>
  <si>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</si>
  <si>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</si>
  <si>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</si>
  <si>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</si>
  <si>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</si>
  <si>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</si>
  <si>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</si>
  <si>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</si>
  <si>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</si>
  <si>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</si>
  <si>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</si>
  <si>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</si>
  <si>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</si>
  <si>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</si>
  <si>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</si>
  <si>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</si>
  <si>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</si>
  <si>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</si>
  <si>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</si>
  <si>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</si>
  <si>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</si>
  <si>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</si>
  <si>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</si>
  <si>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</si>
  <si>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</si>
  <si>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</si>
  <si>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</si>
  <si>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</si>
  <si>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</si>
  <si>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</si>
  <si>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</si>
  <si>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</si>
  <si>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</si>
  <si>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</si>
  <si>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</si>
  <si>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</si>
  <si>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</si>
  <si>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</si>
  <si>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</si>
  <si>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</si>
  <si>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</si>
  <si>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</si>
  <si>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</si>
  <si>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</si>
  <si>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</si>
  <si>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</si>
  <si>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</si>
  <si>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</si>
  <si>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</si>
  <si>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</si>
  <si>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</si>
  <si>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</si>
  <si>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</si>
  <si>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</si>
  <si>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</si>
  <si>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</si>
  <si>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</si>
  <si>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</si>
  <si>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</si>
  <si>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</si>
  <si>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</si>
  <si>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</si>
  <si>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</si>
  <si>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</si>
  <si>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</si>
  <si>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</si>
  <si>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</si>
  <si>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</si>
  <si>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</si>
  <si>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</si>
  <si>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      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</si>
  <si>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</si>
  <si>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</si>
  <si>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</si>
  <si>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</si>
  <si>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</si>
  <si>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</si>
  <si>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</si>
  <si>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</si>
  <si>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</si>
  <si>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</si>
  <si>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</si>
  <si>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</si>
  <si>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</si>
  <si>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</si>
  <si>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</si>
  <si>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</si>
  <si>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</si>
  <si>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</si>
  <si>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</si>
  <si>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</si>
  <si>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</si>
  <si>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</si>
  <si>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</si>
  <si>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</si>
  <si>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</si>
  <si>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</si>
  <si>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</si>
  <si>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</si>
  <si>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</si>
  <si>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</si>
  <si>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</si>
  <si>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</si>
  <si>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</si>
  <si>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</si>
  <si>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</si>
  <si>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</si>
  <si>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</si>
  <si>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</si>
  <si>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</si>
  <si>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</si>
  <si>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</si>
  <si>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</si>
  <si>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</si>
  <si>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</si>
  <si>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</si>
  <si>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</si>
  <si>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</si>
  <si>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</si>
  <si>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</si>
  <si>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</si>
  <si>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</si>
  <si>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</si>
  <si>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</si>
  <si>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</si>
  <si>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</si>
  <si>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</si>
  <si>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</si>
  <si>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</si>
  <si>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</si>
  <si>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</si>
  <si>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</si>
  <si>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</si>
  <si>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</si>
  <si>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</si>
  <si>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</si>
  <si>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</si>
  <si>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</si>
  <si>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</si>
  <si>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</si>
  <si>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</si>
  <si>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</si>
  <si>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</si>
  <si>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</si>
  <si>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</si>
  <si>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</si>
  <si>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</si>
  <si>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</si>
  <si>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</si>
  <si>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</si>
  <si>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</si>
  <si>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</si>
  <si>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</si>
  <si>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</si>
  <si>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</si>
  <si>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</si>
  <si>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</si>
  <si>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</si>
  <si>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</si>
  <si>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</si>
  <si>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</si>
  <si>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</si>
  <si>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</si>
  <si>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</si>
  <si>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</si>
  <si>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</si>
  <si>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</si>
  <si>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</si>
  <si>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</si>
  <si>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</si>
  <si>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</si>
  <si>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</si>
  <si>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</si>
  <si>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</si>
  <si>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</si>
  <si>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</si>
  <si>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</si>
  <si>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</si>
  <si>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</si>
  <si>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</si>
  <si>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</si>
  <si>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</si>
  <si>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</si>
  <si>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</si>
  <si>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</si>
  <si>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</si>
  <si>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</si>
  <si>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</si>
  <si>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</si>
  <si>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</si>
  <si>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</si>
  <si>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</si>
  <si>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</si>
  <si>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</si>
  <si>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</si>
  <si>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</si>
  <si>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</si>
  <si>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</si>
  <si>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</si>
  <si>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</si>
  <si>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</si>
  <si>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</si>
  <si>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</si>
  <si>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</si>
  <si>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</si>
  <si>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</si>
  <si>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</si>
  <si>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</si>
  <si>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</si>
  <si>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</si>
  <si>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</si>
  <si>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</si>
  <si>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</si>
  <si>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</si>
  <si>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</si>
  <si>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</si>
  <si>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</si>
  <si>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</si>
  <si>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</si>
  <si>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</si>
  <si>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</si>
  <si>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</si>
  <si>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</si>
  <si>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</si>
  <si>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</si>
  <si>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</si>
  <si>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</si>
  <si>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</si>
  <si>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</si>
  <si>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</si>
  <si>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</si>
  <si>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</si>
  <si>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</si>
  <si>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</si>
  <si>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</si>
  <si>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</si>
  <si>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</si>
  <si>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</si>
  <si>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</si>
  <si>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</si>
  <si>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</si>
  <si>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</si>
  <si>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</si>
  <si>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</si>
  <si>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</si>
  <si>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</si>
  <si>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</si>
  <si>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</si>
  <si>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</si>
  <si>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</si>
  <si>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</si>
  <si>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</si>
  <si>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</si>
  <si>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</si>
  <si>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</si>
  <si>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</si>
  <si>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</si>
  <si>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</si>
  <si>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</si>
  <si>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</si>
  <si>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</si>
  <si>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</si>
  <si>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</si>
  <si>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</si>
  <si>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</si>
  <si>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</si>
  <si>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</si>
  <si>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</si>
  <si>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</si>
  <si>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</si>
  <si>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</si>
  <si>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</si>
  <si>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</si>
  <si>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</si>
  <si>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</si>
  <si>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</si>
  <si>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</si>
  <si>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</si>
  <si>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</si>
  <si>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</si>
  <si>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</si>
  <si>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</si>
  <si>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</si>
  <si>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</si>
  <si>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</si>
  <si>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</si>
  <si>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</si>
  <si>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</si>
  <si>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</si>
  <si>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</si>
  <si>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</si>
  <si>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</si>
  <si>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</si>
  <si>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</si>
  <si>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</si>
  <si>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</si>
  <si>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</si>
  <si>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</si>
  <si>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</si>
  <si>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</si>
  <si>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</si>
  <si>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</si>
  <si>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</si>
  <si>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</si>
  <si>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</si>
  <si>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</si>
  <si>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</si>
  <si>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</si>
  <si>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</si>
  <si>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</si>
  <si>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</si>
  <si>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</si>
  <si>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</si>
  <si>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</si>
  <si>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</si>
  <si>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</si>
  <si>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</si>
  <si>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</si>
  <si>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</si>
  <si>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</si>
  <si>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</si>
  <si>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</si>
  <si>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</si>
  <si>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</si>
  <si>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</si>
  <si>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</si>
  <si>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</si>
  <si>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</si>
  <si>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</si>
  <si>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</si>
  <si>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</si>
  <si>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</si>
  <si>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</si>
  <si>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</si>
  <si>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</si>
  <si>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</si>
  <si>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</si>
  <si>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</si>
  <si>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</si>
  <si>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</si>
  <si>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</si>
  <si>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</si>
  <si>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</si>
  <si>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</si>
  <si>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</si>
  <si>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</si>
  <si>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</si>
  <si>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</si>
  <si>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</si>
  <si>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</si>
  <si>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</si>
  <si>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</si>
  <si>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</si>
  <si>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</si>
  <si>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</si>
  <si>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</si>
  <si>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</si>
  <si>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</si>
  <si>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</si>
  <si>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</si>
  <si>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</si>
  <si>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</si>
  <si>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</si>
  <si>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</si>
  <si>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</si>
  <si>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</si>
  <si>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</si>
  <si>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</si>
  <si>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</si>
  <si>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</si>
  <si>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</si>
  <si>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</si>
  <si>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</si>
  <si>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</si>
  <si>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</si>
  <si>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</si>
  <si>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</si>
  <si>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</si>
  <si>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</si>
  <si>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</si>
  <si>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</si>
  <si>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</si>
  <si>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</si>
  <si>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</si>
  <si>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</si>
  <si>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</si>
  <si>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</si>
  <si>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</si>
  <si>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</si>
  <si>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</si>
  <si>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</si>
  <si>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</si>
  <si>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</si>
  <si>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</si>
  <si>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</si>
  <si>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</si>
  <si>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</si>
  <si>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</si>
  <si>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</si>
  <si>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</si>
  <si>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</si>
  <si>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</si>
  <si>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</si>
  <si>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</si>
  <si>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</si>
  <si>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</si>
  <si>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</si>
  <si>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</si>
  <si>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</si>
  <si>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</si>
  <si>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</si>
  <si>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</si>
  <si>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</si>
  <si>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</si>
  <si>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</si>
  <si>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</si>
  <si>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</si>
  <si>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</si>
  <si>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</si>
  <si>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</si>
  <si>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</si>
  <si>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</si>
  <si>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</si>
  <si>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</si>
  <si>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</si>
  <si>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</si>
  <si>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</si>
  <si>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</si>
  <si>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</si>
  <si>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</si>
  <si>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</si>
  <si>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</si>
  <si>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</si>
  <si>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</si>
  <si>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</si>
  <si>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</si>
  <si>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</si>
  <si>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</si>
  <si>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</si>
  <si>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</si>
  <si>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</si>
  <si>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</si>
  <si>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</si>
  <si>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</si>
  <si>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</si>
  <si>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</si>
  <si>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</si>
  <si>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</si>
  <si>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</si>
  <si>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</si>
  <si>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</si>
  <si>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</si>
  <si>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</si>
  <si>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</si>
  <si>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</si>
  <si>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</si>
  <si>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</si>
  <si>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</si>
  <si>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</si>
  <si>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</si>
  <si>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</si>
  <si>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</si>
  <si>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</si>
  <si>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</si>
  <si>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</si>
  <si>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</si>
  <si>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</si>
  <si>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</si>
  <si>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</si>
  <si>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</si>
  <si>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</si>
  <si>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</si>
  <si>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</si>
  <si>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</si>
  <si>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</si>
  <si>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</si>
  <si>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</si>
  <si>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</si>
  <si>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</si>
  <si>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</si>
  <si>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</si>
  <si>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</si>
  <si>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</si>
  <si>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</si>
  <si>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</si>
  <si>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</si>
  <si>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</si>
  <si>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</si>
  <si>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</si>
  <si>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</si>
  <si>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</si>
  <si>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</si>
  <si>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</si>
  <si>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</si>
  <si>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</si>
  <si>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</si>
  <si>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</si>
  <si>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</si>
  <si>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</si>
  <si>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</si>
  <si>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</si>
  <si>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</si>
  <si>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</si>
  <si>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</si>
  <si>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</si>
  <si>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</si>
  <si>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</si>
  <si>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</si>
  <si>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</si>
  <si>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</si>
  <si>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</si>
  <si>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</si>
  <si>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</si>
  <si>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</si>
  <si>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</si>
  <si>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</si>
  <si>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</si>
  <si>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</si>
  <si>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</si>
  <si>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</si>
  <si>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</si>
  <si>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</si>
  <si>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</si>
  <si>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</si>
  <si>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</si>
  <si>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</si>
  <si>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</si>
  <si>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</si>
  <si>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</si>
  <si>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</si>
  <si>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</si>
  <si>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</si>
  <si>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</si>
  <si>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</si>
  <si>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</si>
  <si>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</si>
  <si>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</si>
  <si>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</si>
  <si>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</si>
  <si>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</si>
  <si>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</si>
  <si>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</si>
  <si>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</si>
  <si>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</si>
  <si>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</si>
  <si>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</si>
  <si>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</si>
  <si>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</si>
  <si>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</si>
  <si>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</si>
  <si>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</si>
  <si>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</si>
  <si>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</si>
  <si>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</si>
  <si>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</si>
  <si>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</si>
  <si>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</si>
  <si>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</si>
  <si>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</si>
  <si>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</si>
  <si>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</si>
  <si>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</si>
  <si>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</si>
  <si>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</si>
  <si>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</si>
  <si>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</si>
  <si>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</si>
  <si>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</si>
  <si>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</si>
  <si>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</si>
  <si>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</si>
  <si>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</si>
  <si>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</si>
  <si>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</si>
  <si>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</si>
  <si>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</si>
  <si>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</si>
  <si>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</si>
  <si>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</si>
  <si>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</si>
  <si>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</si>
  <si>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</si>
  <si>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</si>
  <si>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</si>
  <si>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</si>
  <si>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</si>
  <si>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</si>
  <si>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</si>
  <si>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</si>
  <si>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</si>
  <si>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</si>
  <si>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</si>
  <si>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</si>
  <si>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</si>
  <si>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</si>
  <si>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</si>
  <si>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</si>
  <si>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</si>
  <si>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</si>
  <si>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</si>
  <si>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</si>
  <si>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</si>
  <si>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</si>
  <si>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</si>
  <si>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</si>
  <si>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</si>
  <si>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</si>
  <si>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</si>
  <si>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</si>
  <si>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</si>
  <si>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</si>
  <si>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</si>
  <si>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</si>
  <si>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</si>
  <si>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</si>
  <si>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</si>
  <si>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</si>
  <si>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</si>
  <si>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</si>
  <si>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</si>
  <si>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</si>
  <si>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</si>
  <si>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</si>
  <si>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</si>
  <si>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</si>
  <si>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</si>
  <si>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</si>
  <si>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</si>
  <si>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</si>
  <si>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</si>
  <si>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</si>
  <si>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</si>
  <si>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</si>
  <si>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</si>
  <si>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</si>
  <si>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</si>
  <si>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</si>
  <si>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</si>
  <si>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</si>
  <si>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</si>
  <si>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</si>
  <si>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</si>
  <si>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</si>
  <si>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</si>
  <si>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</si>
  <si>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</si>
  <si>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</si>
  <si>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</si>
  <si>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</si>
  <si>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</si>
  <si>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</si>
  <si>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</si>
  <si>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</si>
  <si>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</si>
  <si>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</si>
  <si>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</si>
  <si>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</si>
  <si>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</si>
  <si>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</si>
  <si>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</si>
  <si>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</si>
  <si>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</si>
  <si>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</si>
  <si>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</si>
  <si>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</si>
  <si>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</si>
  <si>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</si>
  <si>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</si>
  <si>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</si>
  <si>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</si>
  <si>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</si>
  <si>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</si>
  <si>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</si>
  <si>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</si>
  <si>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</si>
  <si>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</si>
  <si>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</si>
  <si>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</si>
  <si>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</si>
  <si>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</si>
  <si>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</si>
  <si>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</si>
  <si>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</si>
  <si>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</si>
  <si>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</si>
  <si>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</si>
  <si>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</si>
  <si>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</si>
  <si>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</si>
  <si>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</si>
  <si>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</si>
  <si>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</si>
  <si>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</si>
  <si>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</si>
  <si>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</si>
  <si>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</si>
  <si>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</si>
  <si>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</si>
  <si>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</si>
  <si>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</si>
  <si>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</si>
  <si>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</si>
  <si>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</si>
  <si>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</si>
  <si>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</si>
  <si>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</si>
  <si>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</si>
  <si>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</si>
  <si>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</si>
  <si>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</si>
  <si>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</si>
  <si>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</si>
  <si>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</si>
  <si>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</si>
  <si>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</si>
  <si>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</si>
  <si>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</si>
  <si>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</si>
  <si>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</si>
  <si>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</si>
  <si>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</si>
  <si>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</si>
  <si>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</si>
  <si>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</si>
  <si>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</si>
  <si>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</si>
  <si>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</si>
  <si>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</si>
  <si>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</si>
  <si>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</si>
  <si>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</si>
  <si>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</si>
  <si>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</si>
  <si>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</si>
  <si>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</si>
  <si>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</si>
  <si>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</si>
  <si>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</si>
  <si>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</si>
  <si>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</si>
  <si>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</si>
  <si>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</si>
  <si>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</si>
  <si>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</si>
  <si>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</si>
  <si>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</si>
  <si>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</si>
  <si>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</si>
  <si>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</si>
  <si>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</si>
  <si>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</si>
  <si>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</si>
  <si>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</si>
  <si>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</si>
  <si>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</si>
  <si>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</si>
  <si>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</si>
  <si>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</si>
  <si>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</si>
  <si>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</si>
  <si>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</si>
  <si>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</si>
  <si>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</si>
  <si>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</si>
  <si>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</si>
  <si>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</si>
  <si>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</si>
  <si>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</si>
  <si>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</si>
  <si>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</si>
  <si>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</si>
  <si>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</si>
  <si>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</si>
  <si>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</si>
  <si>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</si>
  <si>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</si>
  <si>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</si>
  <si>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</si>
  <si>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</si>
  <si>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</si>
  <si>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</si>
  <si>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</si>
  <si>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</si>
  <si>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</si>
  <si>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</si>
  <si>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</si>
  <si>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</si>
  <si>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</si>
  <si>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</si>
  <si>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</si>
  <si>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</si>
  <si>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</si>
  <si>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</si>
  <si>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</si>
  <si>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</si>
  <si>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</si>
  <si>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</si>
  <si>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</si>
  <si>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</si>
  <si>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</si>
  <si>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</si>
  <si>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</si>
  <si>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</si>
  <si>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</si>
  <si>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</si>
  <si>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</si>
  <si>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</si>
  <si>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</si>
  <si>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</si>
  <si>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</si>
  <si>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</si>
  <si>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</si>
  <si>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</si>
  <si>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</si>
  <si>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</si>
  <si>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</si>
  <si>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</si>
  <si>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</si>
  <si>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</si>
  <si>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</si>
  <si>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</si>
  <si>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</si>
  <si>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</si>
  <si>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</si>
  <si>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</si>
  <si>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</si>
  <si>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</si>
  <si>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</si>
  <si>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</si>
  <si>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</si>
  <si>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</si>
  <si>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</si>
  <si>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</si>
  <si>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</si>
  <si>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</si>
  <si>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</si>
  <si>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</si>
  <si>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</si>
  <si>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</si>
  <si>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</si>
  <si>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</si>
  <si>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</si>
  <si>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</si>
  <si>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</si>
  <si>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</si>
  <si>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</si>
  <si>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</si>
  <si>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</si>
  <si>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</si>
  <si>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</si>
  <si>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</si>
  <si>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</si>
  <si>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</si>
  <si>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</si>
  <si>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</si>
  <si>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</si>
  <si>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</si>
  <si>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</si>
  <si>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</si>
  <si>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</si>
  <si>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</si>
  <si>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</si>
  <si>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</si>
  <si>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</si>
  <si>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</si>
  <si>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</si>
  <si>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</si>
  <si>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</si>
  <si>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</si>
  <si>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</si>
  <si>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</si>
  <si>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</si>
  <si>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</si>
  <si>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</si>
  <si>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</si>
  <si>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</si>
  <si>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</si>
  <si>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</si>
  <si>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</si>
  <si>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</si>
  <si>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</si>
  <si>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</si>
  <si>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</si>
  <si>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</si>
  <si>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</si>
  <si>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</si>
  <si>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</si>
  <si>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</si>
  <si>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</si>
  <si>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</si>
  <si>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</si>
  <si>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</si>
  <si>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</si>
  <si>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</si>
  <si>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</si>
  <si>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</si>
  <si>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</si>
  <si>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</si>
  <si>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</si>
  <si>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</si>
  <si>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</si>
  <si>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</si>
  <si>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</si>
  <si>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</si>
  <si>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</si>
  <si>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</si>
  <si>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</si>
  <si>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</si>
  <si>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</si>
  <si>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</si>
  <si>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</si>
  <si>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</si>
  <si>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</si>
  <si>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</si>
  <si>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</si>
  <si>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</si>
  <si>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</si>
  <si>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</si>
  <si>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</si>
  <si>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</si>
  <si>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</si>
  <si>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</si>
  <si>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</si>
  <si>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</si>
  <si>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</si>
  <si>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</si>
  <si>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</si>
  <si>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</si>
  <si>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</si>
  <si>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</si>
  <si>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</si>
  <si>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</si>
  <si>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</si>
  <si>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</si>
  <si>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</si>
  <si>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</si>
  <si>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</si>
  <si>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</si>
  <si>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</si>
  <si>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</si>
  <si>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</si>
  <si>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</si>
  <si>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</si>
  <si>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</si>
  <si>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</si>
  <si>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</si>
  <si>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</si>
  <si>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</si>
  <si>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</si>
  <si>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</si>
  <si>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</si>
  <si>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</si>
  <si>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</si>
  <si>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</si>
  <si>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</si>
  <si>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</si>
  <si>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</si>
  <si>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</si>
  <si>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</si>
  <si>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</si>
  <si>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</si>
  <si>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</si>
  <si>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</si>
  <si>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</si>
  <si>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</si>
  <si>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</si>
  <si>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</si>
  <si>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</si>
  <si>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</si>
  <si>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</si>
  <si>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</si>
  <si>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</si>
  <si>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</si>
  <si>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</si>
  <si>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</si>
  <si>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</si>
  <si>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</si>
  <si>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</si>
  <si>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</si>
  <si>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</si>
  <si>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</si>
  <si>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</si>
  <si>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</si>
  <si>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</si>
  <si>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</si>
  <si>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</si>
  <si>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</si>
  <si>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</si>
  <si>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</si>
  <si>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</si>
  <si>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</si>
  <si>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</si>
  <si>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</si>
  <si>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</si>
  <si>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</si>
  <si>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</si>
  <si>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</si>
  <si>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</si>
  <si>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</si>
  <si>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</si>
  <si>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</si>
  <si>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</si>
  <si>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</si>
  <si>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</si>
  <si>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</si>
  <si>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</si>
  <si>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</si>
  <si>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</si>
  <si>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</si>
  <si>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</si>
  <si>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</si>
  <si>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</si>
  <si>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</si>
  <si>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</si>
  <si>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</si>
  <si>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</si>
  <si>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</si>
  <si>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</si>
  <si>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</si>
  <si>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</si>
  <si>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</si>
  <si>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</si>
  <si>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</si>
  <si>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</si>
  <si>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</si>
  <si>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</si>
  <si>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</si>
  <si>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</si>
  <si>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</si>
  <si>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</si>
  <si>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</si>
  <si>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</si>
  <si>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</si>
  <si>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</si>
  <si>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</si>
  <si>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</si>
  <si>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</si>
  <si>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</si>
  <si>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</si>
  <si>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</si>
  <si>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</si>
  <si>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</si>
  <si>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</si>
  <si>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</si>
  <si>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</si>
  <si>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</si>
  <si>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</si>
  <si>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</si>
  <si>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</si>
  <si>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</si>
  <si>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</si>
  <si>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</si>
  <si>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</si>
  <si>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</si>
  <si>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</si>
  <si>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</si>
  <si>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</si>
  <si>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</si>
  <si>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</si>
  <si>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</si>
  <si>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</si>
  <si>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</si>
  <si>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</si>
  <si>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</si>
  <si>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</si>
  <si>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</si>
  <si>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</si>
  <si>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</si>
  <si>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</si>
  <si>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</si>
  <si>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</si>
  <si>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</si>
  <si>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</si>
  <si>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</si>
  <si>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</si>
  <si>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</si>
  <si>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</si>
  <si>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</si>
  <si>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</si>
  <si>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</si>
  <si>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</si>
  <si>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</si>
  <si>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</si>
  <si>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</si>
  <si>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</si>
  <si>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</si>
  <si>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</si>
  <si>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</si>
  <si>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</si>
  <si>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</si>
  <si>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</si>
  <si>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</si>
  <si>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</si>
  <si>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</si>
  <si>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</si>
  <si>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</si>
  <si>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</si>
  <si>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</si>
  <si>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</si>
  <si>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</si>
  <si>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</si>
  <si>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</si>
  <si>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</si>
  <si>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</si>
  <si>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</si>
  <si>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</si>
  <si>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</si>
  <si>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</si>
  <si>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</si>
  <si>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</si>
  <si>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</si>
  <si>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</si>
  <si>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</si>
  <si>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</si>
  <si>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</si>
  <si>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</si>
  <si>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</si>
  <si>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</si>
  <si>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</si>
  <si>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</si>
  <si>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</si>
  <si>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</si>
  <si>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</si>
  <si>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</si>
  <si>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</si>
  <si>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</si>
  <si>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</si>
  <si>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</si>
  <si>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</si>
  <si>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</si>
  <si>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</si>
  <si>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</si>
  <si>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</si>
  <si>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</si>
  <si>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</si>
  <si>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</si>
  <si>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</si>
  <si>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</si>
  <si>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</si>
  <si>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</si>
  <si>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</si>
  <si>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</si>
  <si>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</si>
  <si>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</si>
  <si>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</si>
  <si>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</si>
  <si>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</si>
  <si>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</si>
  <si>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</si>
  <si>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</si>
  <si>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</si>
  <si>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</si>
  <si>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</si>
  <si>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</si>
  <si>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</si>
  <si>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</si>
  <si>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</si>
  <si>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</si>
  <si>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</si>
  <si>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</si>
  <si>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</si>
  <si>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</si>
  <si>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</si>
  <si>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</si>
  <si>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</si>
  <si>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</si>
  <si>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</si>
  <si>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</si>
  <si>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</si>
  <si>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</si>
  <si>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</si>
  <si>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</si>
  <si>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</si>
  <si>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</si>
  <si>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</si>
  <si>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</si>
  <si>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</si>
  <si>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</si>
  <si>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</si>
  <si>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</si>
  <si>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</si>
  <si>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</si>
  <si>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</si>
  <si>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</si>
  <si>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</si>
  <si>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</si>
  <si>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</si>
  <si>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</si>
  <si>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</si>
  <si>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</si>
  <si>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</si>
  <si>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</si>
  <si>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</si>
  <si>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</si>
  <si>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</si>
  <si>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</si>
  <si>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</si>
  <si>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</si>
  <si>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</si>
  <si>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</si>
  <si>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</si>
  <si>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</si>
  <si>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</si>
  <si>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</si>
  <si>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</si>
  <si>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</si>
  <si>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</si>
  <si>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</si>
  <si>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</si>
  <si>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</si>
  <si>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</si>
  <si>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</si>
  <si>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</si>
  <si>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</si>
  <si>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</si>
  <si>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</si>
  <si>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</si>
  <si>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</si>
  <si>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</si>
  <si>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</si>
  <si>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</si>
  <si>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</si>
  <si>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</si>
  <si>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</si>
  <si>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</si>
  <si>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</si>
  <si>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</si>
  <si>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</si>
  <si>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</si>
  <si>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</si>
  <si>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</si>
  <si>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</si>
  <si>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</si>
  <si>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</si>
  <si>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</si>
  <si>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</si>
  <si>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</si>
  <si>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</si>
  <si>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</si>
  <si>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</si>
  <si>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</si>
  <si>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</si>
  <si>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</si>
  <si>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</si>
  <si>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</si>
  <si>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</si>
  <si>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Mystacides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</si>
  <si>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</si>
  <si>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</si>
  <si>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</si>
  <si>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</si>
  <si>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</si>
  <si>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</si>
  <si>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</si>
  <si>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</si>
  <si>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</si>
  <si>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</si>
  <si>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</si>
  <si>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</si>
  <si>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</si>
  <si>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</si>
  <si>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</si>
  <si>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</si>
  <si>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</si>
  <si>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</si>
  <si>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</si>
  <si>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</si>
  <si>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</si>
  <si>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</si>
  <si>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</si>
  <si>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</si>
  <si>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</si>
  <si>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</si>
  <si>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</si>
  <si>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</si>
  <si>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</si>
  <si>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</si>
  <si>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</si>
  <si>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</si>
  <si>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</si>
  <si>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</si>
  <si>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</si>
  <si>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</si>
  <si>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</si>
  <si>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</si>
  <si>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</si>
  <si>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</si>
  <si>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</si>
  <si>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</si>
  <si>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</si>
  <si>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</si>
  <si>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</si>
  <si>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</si>
  <si>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</si>
  <si>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</si>
  <si>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</si>
  <si>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</si>
  <si>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</si>
  <si>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</si>
  <si>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</si>
  <si>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</si>
  <si>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</si>
  <si>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</si>
  <si>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</si>
  <si>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</si>
  <si>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</si>
  <si>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</si>
  <si>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</si>
  <si>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</si>
  <si>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</si>
  <si>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</si>
  <si>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</si>
  <si>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</si>
  <si>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</si>
  <si>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</si>
  <si>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</si>
  <si>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</si>
  <si>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</si>
  <si>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</si>
  <si>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</si>
  <si>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</si>
  <si>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</si>
  <si>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</si>
  <si>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</si>
  <si>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</si>
  <si>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</si>
  <si>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</si>
  <si>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</si>
  <si>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</si>
  <si>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</si>
  <si>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</si>
  <si>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</si>
  <si>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</si>
  <si>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</si>
  <si>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</si>
  <si>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</si>
  <si>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</si>
  <si>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</si>
  <si>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</si>
  <si>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</si>
  <si>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</si>
  <si>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</si>
  <si>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</si>
  <si>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</si>
  <si>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</si>
  <si>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</si>
  <si>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</si>
  <si>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</si>
  <si>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</si>
  <si>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</si>
  <si>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</si>
  <si>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</si>
  <si>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</si>
  <si>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</si>
  <si>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</si>
  <si>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</si>
  <si>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</si>
  <si>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</si>
  <si>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</si>
  <si>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</si>
  <si>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</si>
  <si>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</si>
  <si>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</si>
  <si>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</si>
  <si>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</si>
  <si>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</si>
  <si>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</si>
  <si>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</si>
  <si>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</si>
  <si>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</si>
  <si>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</si>
  <si>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</si>
  <si>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</si>
  <si>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</si>
  <si>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</si>
  <si>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</si>
  <si>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</si>
  <si>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</si>
  <si>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</si>
  <si>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</si>
  <si>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</si>
  <si>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</si>
  <si>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</si>
  <si>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</si>
  <si>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</si>
  <si>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</si>
  <si>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</si>
  <si>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</si>
  <si>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</si>
  <si>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</si>
  <si>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</si>
  <si>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</si>
  <si>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</si>
  <si>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</si>
  <si>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</si>
  <si>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</si>
  <si>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</si>
  <si>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</si>
  <si>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</si>
  <si>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</si>
  <si>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</si>
  <si>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</si>
  <si>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</si>
  <si>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</si>
  <si>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</si>
  <si>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</si>
  <si>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</si>
  <si>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</si>
  <si>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</si>
  <si>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</si>
  <si>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</si>
  <si>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</si>
  <si>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</si>
  <si>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</si>
  <si>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</si>
  <si>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</si>
  <si>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</si>
  <si>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</si>
  <si>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</si>
  <si>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</si>
  <si>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</si>
  <si>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</si>
  <si>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</si>
  <si>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</si>
  <si>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</si>
  <si>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</si>
  <si>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</si>
  <si>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</si>
  <si>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</si>
  <si>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</si>
  <si>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</si>
  <si>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</si>
  <si>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</si>
  <si>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</si>
  <si>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</si>
  <si>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</si>
  <si>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</si>
  <si>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</si>
  <si>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</si>
  <si>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</si>
  <si>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</si>
  <si>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</si>
  <si>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</si>
  <si>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</si>
  <si>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</si>
  <si>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</si>
  <si>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</si>
  <si>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</si>
  <si>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</si>
  <si>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</si>
  <si>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</si>
  <si>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</si>
  <si>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</si>
  <si>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</si>
  <si>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</si>
  <si>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</si>
  <si>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</si>
  <si>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</si>
  <si>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</si>
  <si>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</si>
  <si>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</si>
  <si>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</si>
  <si>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</si>
  <si>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</si>
  <si>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</si>
  <si>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</si>
  <si>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</si>
  <si>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</si>
  <si>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</si>
  <si>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</si>
  <si>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</si>
  <si>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</si>
  <si>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</si>
  <si>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</si>
  <si>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</si>
  <si>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</si>
  <si>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</si>
  <si>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</si>
  <si>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</si>
  <si>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</si>
  <si>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</si>
  <si>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</si>
  <si>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</si>
  <si>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</si>
  <si>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</si>
  <si>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</si>
  <si>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</si>
  <si>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</si>
  <si>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</si>
  <si>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</si>
  <si>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</si>
  <si>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</si>
  <si>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</si>
  <si>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</si>
  <si>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</si>
  <si>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</si>
  <si>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</si>
  <si>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</si>
  <si>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</si>
  <si>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</si>
  <si>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</si>
  <si>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</si>
  <si>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</si>
  <si>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</si>
  <si>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</si>
  <si>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</si>
  <si>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</si>
  <si>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</si>
  <si>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</si>
  <si>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</si>
  <si>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</si>
  <si>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</si>
  <si>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</si>
  <si>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</si>
  <si>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</si>
  <si>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</si>
  <si>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</si>
  <si>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</si>
  <si>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</si>
  <si>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</si>
  <si>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</si>
  <si>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</si>
  <si>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</si>
  <si>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</si>
  <si>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</si>
  <si>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</si>
  <si>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</si>
  <si>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</si>
  <si>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</si>
  <si>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</si>
  <si>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</si>
  <si>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</si>
  <si>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</si>
  <si>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</si>
  <si>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</si>
  <si>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</si>
  <si>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</si>
  <si>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</si>
  <si>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</si>
  <si>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</si>
  <si>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</si>
  <si>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</si>
  <si>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</si>
  <si>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</si>
  <si>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</si>
  <si>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</si>
  <si>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</si>
  <si>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</si>
  <si>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</si>
  <si>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</si>
  <si>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</si>
  <si>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</si>
  <si>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</si>
  <si>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</si>
  <si>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</si>
  <si>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</si>
  <si>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</si>
  <si>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</si>
  <si>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</si>
  <si>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</si>
  <si>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</si>
  <si>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</si>
  <si>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</si>
  <si>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</si>
  <si>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</si>
  <si>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</si>
  <si>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</si>
  <si>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</si>
  <si>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</si>
  <si>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</si>
  <si>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</si>
  <si>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</si>
  <si>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</si>
  <si>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</si>
  <si>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</si>
  <si>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</si>
  <si>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</si>
  <si>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</si>
  <si>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</si>
  <si>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</si>
  <si>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</si>
  <si>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</si>
  <si>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</si>
  <si>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</si>
  <si>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</si>
  <si>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</si>
  <si>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</si>
  <si>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</si>
  <si>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</si>
  <si>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</si>
  <si>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</si>
  <si>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</si>
  <si>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</si>
  <si>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</si>
  <si>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</si>
  <si>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</si>
  <si>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</si>
  <si>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</si>
  <si>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</si>
  <si>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</si>
  <si>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</si>
  <si>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</si>
  <si>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</si>
  <si>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</si>
  <si>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</si>
  <si>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</si>
  <si>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</si>
  <si>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</si>
  <si>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</si>
  <si>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</si>
  <si>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</si>
  <si>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</si>
  <si>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</si>
  <si>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</si>
  <si>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</si>
  <si>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</si>
  <si>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</si>
  <si>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</si>
  <si>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</si>
  <si>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</si>
  <si>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</si>
  <si>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</si>
  <si>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</si>
  <si>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</si>
  <si>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</si>
  <si>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</si>
  <si>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</si>
  <si>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</si>
  <si>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</si>
  <si>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</si>
  <si>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</si>
  <si>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</si>
  <si>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</si>
  <si>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</si>
  <si>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</si>
  <si>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</si>
  <si>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</si>
  <si>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</si>
  <si>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</si>
  <si>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</si>
  <si>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</si>
  <si>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</si>
  <si>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</si>
  <si>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</si>
  <si>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</si>
  <si>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</si>
  <si>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</si>
  <si>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</si>
  <si>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</si>
  <si>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</si>
  <si>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</si>
  <si>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</si>
  <si>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</si>
  <si>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</si>
  <si>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</si>
  <si>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</si>
  <si>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</si>
  <si>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</si>
  <si>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</si>
  <si>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</si>
  <si>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</si>
  <si>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</si>
  <si>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</si>
  <si>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</si>
  <si>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</si>
  <si>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</si>
  <si>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</si>
  <si>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</si>
  <si>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</si>
  <si>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</si>
  <si>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</si>
  <si>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</si>
  <si>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</si>
  <si>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</si>
  <si>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</si>
  <si>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</si>
  <si>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</si>
  <si>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</si>
  <si>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</si>
  <si>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</si>
  <si>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</si>
  <si>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</si>
  <si>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</si>
  <si>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</si>
  <si>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</si>
  <si>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</si>
  <si>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</si>
  <si>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</si>
  <si>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</si>
  <si>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</si>
  <si>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</si>
  <si>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</si>
  <si>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</si>
  <si>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</si>
  <si>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</si>
  <si>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</si>
  <si>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</si>
  <si>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</si>
  <si>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</si>
  <si>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</si>
  <si>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</si>
  <si>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</si>
  <si>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</si>
  <si>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</si>
  <si>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</si>
  <si>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</si>
  <si>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</si>
  <si>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</si>
  <si>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</si>
  <si>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</si>
  <si>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</si>
  <si>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</si>
  <si>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</si>
  <si>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</si>
  <si>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</si>
  <si>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</si>
  <si>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</si>
  <si>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</si>
  <si>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</si>
  <si>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</si>
  <si>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</si>
  <si>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</si>
  <si>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</si>
  <si>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</si>
  <si>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</si>
  <si>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</si>
  <si>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</si>
  <si>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</si>
  <si>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</si>
  <si>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</si>
  <si>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</si>
  <si>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</si>
  <si>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</si>
  <si>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</si>
  <si>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</si>
  <si>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</si>
  <si>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</si>
  <si>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</si>
  <si>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</si>
  <si>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</si>
  <si>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</si>
  <si>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</si>
  <si>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</si>
  <si>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</si>
  <si>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</si>
  <si>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</si>
  <si>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</si>
  <si>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</si>
  <si>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</si>
  <si>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</si>
  <si>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</si>
  <si>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</si>
  <si>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</si>
  <si>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</si>
  <si>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</si>
  <si>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</si>
  <si>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</si>
  <si>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</si>
  <si>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</si>
  <si>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</si>
  <si>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</si>
  <si>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</si>
  <si>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</si>
  <si>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</si>
  <si>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</si>
  <si>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</si>
  <si>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</si>
  <si>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</si>
  <si>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</si>
  <si>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</si>
  <si>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</si>
  <si>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</si>
  <si>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</si>
  <si>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</si>
  <si>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</si>
  <si>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</si>
  <si>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</si>
  <si>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</si>
  <si>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</si>
  <si>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</si>
  <si>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</si>
  <si>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</si>
  <si>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</si>
  <si>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</si>
  <si>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</si>
  <si>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</si>
  <si>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</si>
  <si>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</si>
  <si>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</si>
  <si>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</si>
  <si>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</si>
  <si>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</si>
  <si>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</si>
  <si>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</si>
  <si>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</si>
  <si>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</si>
  <si>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</si>
  <si>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</si>
  <si>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</si>
  <si>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</si>
  <si>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</si>
  <si>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</si>
  <si>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</si>
  <si>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</si>
  <si>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</si>
  <si>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</si>
  <si>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</si>
  <si>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</si>
  <si>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</si>
  <si>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</si>
  <si>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</si>
  <si>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</si>
  <si>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</si>
  <si>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</si>
  <si>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</si>
  <si>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</si>
  <si>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</si>
  <si>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</si>
  <si>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</si>
  <si>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</si>
  <si>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</si>
  <si>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</si>
  <si>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</si>
  <si>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</si>
  <si>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</si>
  <si>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</si>
  <si>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</si>
  <si>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</si>
  <si>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</si>
  <si>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</si>
  <si>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</si>
  <si>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</si>
  <si>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</si>
  <si>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</si>
  <si>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</si>
  <si>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</si>
  <si>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</si>
  <si>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</si>
  <si>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</si>
  <si>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</si>
  <si>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</si>
  <si>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</si>
  <si>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</si>
  <si>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</si>
  <si>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</si>
  <si>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</si>
  <si>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</si>
  <si>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</si>
  <si>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</si>
  <si>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</si>
  <si>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</si>
  <si>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</si>
  <si>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</si>
  <si>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</si>
  <si>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</si>
  <si>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</si>
  <si>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</si>
  <si>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</si>
  <si>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</si>
  <si>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</si>
  <si>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</si>
  <si>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</si>
  <si>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</si>
  <si>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</si>
  <si>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</si>
  <si>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</si>
  <si>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</si>
  <si>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</si>
  <si>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</si>
  <si>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</si>
  <si>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</si>
  <si>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</si>
  <si>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</si>
  <si>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</si>
  <si>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</si>
  <si>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</si>
  <si>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</si>
  <si>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</si>
  <si>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</si>
  <si>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</si>
  <si>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</si>
  <si>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</si>
  <si>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</si>
  <si>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</si>
  <si>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</si>
  <si>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</si>
  <si>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</si>
  <si>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</si>
  <si>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</si>
  <si>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</si>
  <si>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</si>
  <si>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</si>
  <si>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</si>
  <si>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</si>
  <si>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</si>
  <si>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</si>
  <si>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</si>
  <si>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</si>
  <si>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</si>
  <si>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</si>
  <si>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</si>
  <si>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</si>
  <si>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</si>
  <si>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</si>
  <si>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</si>
  <si>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</si>
  <si>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</si>
  <si>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</si>
  <si>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</si>
  <si>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</si>
  <si>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</si>
  <si>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</si>
  <si>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</si>
  <si>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</si>
  <si>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</si>
  <si>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</si>
  <si>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</si>
  <si>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</si>
  <si>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</si>
  <si>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</si>
  <si>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</si>
  <si>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</si>
  <si>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</si>
  <si>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</si>
  <si>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</si>
  <si>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</si>
  <si>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</si>
  <si>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</si>
  <si>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</si>
  <si>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</si>
  <si>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</si>
  <si>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</si>
  <si>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</si>
  <si>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</si>
  <si>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</si>
  <si>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</si>
  <si>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</si>
  <si>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</si>
  <si>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</si>
  <si>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</si>
  <si>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</si>
  <si>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</si>
  <si>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</si>
  <si>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</si>
  <si>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</si>
  <si>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</si>
  <si>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</si>
  <si>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</si>
  <si>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</si>
  <si>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</si>
  <si>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</si>
  <si>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</si>
  <si>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</si>
  <si>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</si>
  <si>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</si>
  <si>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</si>
  <si>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</si>
  <si>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</si>
  <si>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</si>
  <si>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</si>
  <si>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</si>
  <si>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</si>
  <si>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</si>
  <si>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</si>
  <si>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</si>
  <si>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</si>
  <si>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</si>
  <si>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</si>
  <si>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</si>
  <si>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</si>
  <si>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</si>
  <si>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</si>
  <si>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</si>
  <si>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</si>
  <si>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</si>
  <si>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</si>
  <si>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</si>
  <si>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</si>
  <si>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</si>
  <si>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</si>
  <si>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</si>
  <si>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</si>
  <si>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</si>
  <si>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</si>
  <si>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</si>
  <si>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</si>
  <si>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</si>
  <si>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</si>
  <si>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</si>
  <si>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</si>
  <si>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</si>
  <si>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</si>
  <si>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</si>
  <si>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</si>
  <si>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</si>
  <si>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</si>
  <si>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</si>
  <si>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</si>
  <si>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</si>
  <si>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</si>
  <si>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</si>
  <si>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</si>
  <si>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</si>
  <si>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</si>
  <si>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</si>
  <si>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</si>
  <si>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</si>
  <si>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</si>
  <si>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</si>
  <si>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</si>
  <si>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</si>
  <si>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</si>
  <si>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</si>
  <si>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</si>
  <si>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</si>
  <si>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</si>
  <si>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</si>
  <si>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</si>
  <si>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</si>
  <si>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</si>
  <si>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</si>
  <si>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</si>
  <si>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</si>
  <si>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</si>
  <si>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</si>
  <si>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</si>
  <si>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</si>
  <si>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</si>
  <si>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</si>
  <si>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</si>
  <si>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</si>
  <si>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</si>
  <si>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</si>
  <si>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</si>
  <si>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</si>
  <si>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</si>
  <si>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</si>
  <si>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</si>
  <si>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</si>
  <si>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</si>
  <si>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</si>
  <si>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</si>
  <si>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</si>
  <si>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</si>
  <si>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</si>
  <si>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</si>
  <si>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</si>
  <si>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</si>
  <si>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</si>
  <si>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</si>
  <si>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</si>
  <si>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</si>
  <si>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</si>
  <si>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</si>
  <si>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</si>
  <si>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</si>
  <si>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</si>
  <si>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</si>
  <si>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</si>
  <si>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</si>
  <si>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</si>
  <si>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</si>
  <si>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</si>
  <si>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</si>
  <si>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</si>
  <si>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</si>
  <si>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</si>
  <si>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</si>
  <si>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</si>
  <si>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</si>
  <si>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</si>
  <si>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</si>
  <si>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</si>
  <si>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</si>
  <si>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</si>
  <si>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</si>
  <si>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</si>
  <si>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</si>
  <si>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</si>
  <si>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</si>
  <si>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</si>
  <si>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</si>
  <si>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</si>
  <si>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</si>
  <si>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</si>
  <si>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</si>
  <si>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</si>
  <si>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</si>
  <si>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</si>
  <si>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</si>
  <si>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</si>
  <si>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</si>
  <si>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</si>
  <si>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</si>
  <si>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</si>
  <si>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</si>
  <si>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</si>
  <si>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</si>
  <si>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</si>
  <si>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</si>
  <si>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</si>
  <si>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</si>
  <si>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</si>
  <si>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</si>
  <si>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</si>
  <si>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</si>
  <si>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</si>
  <si>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</si>
  <si>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</si>
  <si>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</si>
  <si>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</si>
  <si>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</si>
  <si>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</si>
  <si>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</si>
  <si>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</si>
  <si>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</si>
  <si>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</si>
  <si>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</si>
  <si>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</si>
  <si>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</si>
  <si>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</si>
  <si>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</si>
  <si>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</si>
  <si>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</si>
  <si>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</si>
  <si>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</si>
  <si>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</si>
  <si>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</si>
  <si>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</si>
  <si>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</si>
  <si>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</si>
  <si>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</si>
  <si>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</si>
  <si>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</si>
  <si>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</si>
  <si>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</si>
  <si>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</si>
  <si>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</si>
  <si>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</si>
  <si>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</si>
  <si>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</si>
  <si>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</si>
  <si>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</si>
  <si>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</si>
  <si>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</si>
  <si>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</si>
  <si>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</si>
  <si>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</si>
  <si>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</si>
  <si>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</si>
  <si>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</si>
  <si>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</si>
  <si>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</si>
  <si>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</si>
  <si>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</si>
  <si>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</si>
  <si>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</si>
  <si>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</si>
  <si>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</si>
  <si>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</si>
  <si>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</si>
  <si>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</si>
  <si>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</si>
  <si>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</si>
  <si>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</si>
  <si>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</si>
  <si>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</si>
  <si>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</si>
  <si>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</si>
  <si>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</si>
  <si>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</si>
  <si>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</si>
  <si>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</si>
  <si>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</si>
  <si>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</si>
  <si>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</si>
  <si>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</si>
  <si>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</si>
  <si>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</si>
  <si>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</si>
  <si>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</si>
  <si>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</si>
  <si>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</si>
  <si>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</si>
  <si>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</si>
  <si>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</si>
  <si>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</si>
  <si>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</si>
  <si>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</si>
  <si>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</si>
  <si>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</si>
  <si>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</si>
  <si>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</si>
  <si>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</si>
  <si>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</si>
  <si>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</si>
  <si>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</si>
  <si>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</si>
  <si>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</si>
  <si>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</si>
  <si>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</si>
  <si>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</si>
  <si>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</si>
  <si>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</si>
  <si>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</si>
  <si>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</si>
  <si>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</si>
  <si>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</si>
  <si>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</si>
  <si>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</si>
  <si>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</si>
  <si>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</si>
  <si>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</si>
  <si>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</si>
  <si>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</si>
  <si>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</si>
  <si>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</si>
  <si>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</si>
  <si>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</si>
  <si>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</si>
  <si>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</si>
  <si>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</si>
  <si>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</si>
  <si>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</si>
  <si>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</si>
  <si>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</si>
  <si>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</si>
  <si>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</si>
  <si>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</si>
  <si>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</si>
  <si>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</si>
  <si>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</si>
  <si>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</si>
  <si>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</si>
  <si>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</si>
  <si>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</si>
  <si>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</si>
  <si>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</si>
  <si>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</si>
  <si>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</si>
  <si>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</si>
  <si>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</si>
  <si>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</si>
  <si>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</si>
  <si>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</si>
  <si>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</si>
  <si>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</si>
  <si>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</si>
  <si>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</si>
  <si>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</si>
  <si>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</si>
  <si>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</si>
  <si>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</si>
  <si>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</si>
  <si>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</si>
  <si>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</si>
  <si>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</si>
  <si>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</si>
  <si>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</si>
  <si>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</si>
  <si>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</si>
  <si>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</si>
  <si>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</si>
  <si>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</si>
  <si>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</si>
  <si>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</si>
  <si>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</si>
  <si>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</si>
  <si>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</si>
  <si>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</si>
  <si>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</si>
  <si>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</si>
  <si>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</si>
  <si>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</si>
  <si>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</si>
  <si>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</si>
  <si>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</si>
  <si>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</si>
  <si>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</si>
  <si>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</si>
  <si>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</si>
  <si>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</si>
  <si>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</si>
  <si>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</si>
  <si>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</si>
  <si>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</si>
  <si>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</si>
  <si>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</si>
  <si>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</si>
  <si>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</si>
  <si>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</si>
  <si>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</si>
  <si>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</si>
  <si>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</si>
  <si>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</si>
  <si>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</si>
  <si>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</si>
  <si>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</si>
  <si>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</si>
  <si>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</si>
  <si>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</si>
  <si>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</si>
  <si>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</si>
  <si>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</si>
  <si>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</si>
  <si>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</si>
  <si>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</si>
  <si>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</si>
  <si>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</si>
  <si>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</si>
  <si>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</si>
  <si>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</si>
  <si>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</si>
  <si>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</si>
  <si>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</si>
  <si>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</si>
  <si>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</si>
  <si>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</si>
  <si>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</si>
  <si>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</si>
  <si>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</si>
  <si>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</si>
  <si>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</si>
  <si>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</si>
  <si>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</si>
  <si>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</si>
  <si>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</si>
  <si>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</si>
  <si>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</si>
  <si>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</si>
  <si>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</si>
  <si>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</si>
  <si>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</si>
  <si>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</si>
  <si>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</si>
  <si>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</si>
  <si>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</si>
  <si>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</si>
  <si>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</si>
  <si>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</si>
  <si>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</si>
  <si>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</si>
  <si>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</si>
  <si>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</si>
  <si>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</si>
  <si>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</si>
  <si>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</si>
  <si>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</si>
  <si>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</si>
  <si>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</si>
  <si>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</si>
  <si>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</si>
  <si>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</si>
  <si>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</si>
  <si>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</si>
  <si>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</si>
  <si>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</si>
  <si>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</si>
  <si>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</si>
  <si>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</si>
  <si>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</si>
  <si>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</si>
  <si>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</si>
  <si>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</si>
  <si>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</si>
  <si>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</si>
  <si>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</si>
  <si>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</si>
  <si>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</si>
  <si>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</si>
  <si>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</si>
  <si>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</si>
  <si>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</si>
  <si>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</si>
  <si>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</si>
  <si>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</si>
  <si>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</si>
  <si>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</si>
  <si>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</si>
  <si>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</si>
  <si>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</si>
  <si>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</si>
  <si>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</si>
  <si>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</si>
  <si>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</si>
  <si>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</si>
  <si>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</si>
  <si>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</si>
  <si>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</si>
  <si>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</si>
  <si>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</si>
  <si>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</si>
  <si>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</si>
  <si>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</si>
  <si>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</si>
  <si>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</si>
  <si>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</si>
  <si>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</si>
  <si>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</si>
  <si>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</si>
  <si>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</si>
  <si>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</si>
  <si>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</si>
  <si>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</si>
  <si>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</si>
  <si>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</si>
  <si>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</si>
  <si>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</si>
  <si>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</si>
  <si>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</si>
  <si>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</si>
  <si>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</si>
  <si>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</si>
  <si>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</si>
  <si>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</si>
  <si>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</si>
  <si>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</si>
  <si>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</si>
  <si>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</si>
  <si>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</si>
  <si>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</si>
  <si>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</si>
  <si>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</si>
  <si>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</si>
  <si>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</si>
  <si>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</si>
  <si>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</si>
  <si>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</si>
  <si>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</si>
  <si>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</si>
  <si>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</si>
  <si>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</si>
  <si>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</si>
  <si>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</si>
  <si>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</si>
  <si>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</si>
  <si>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</si>
  <si>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</si>
  <si>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</si>
  <si>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</si>
  <si>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</si>
  <si>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</si>
  <si>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</si>
  <si>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</si>
  <si>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</si>
  <si>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</si>
  <si>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</si>
  <si>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</si>
  <si>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</si>
  <si>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</si>
  <si>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</si>
  <si>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</si>
  <si>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</si>
  <si>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</si>
  <si>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</si>
  <si>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</si>
  <si>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</si>
  <si>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</si>
  <si>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</si>
  <si>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</si>
  <si>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</si>
  <si>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</si>
  <si>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</si>
  <si>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</si>
  <si>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</si>
  <si>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</si>
  <si>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</si>
  <si>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</si>
  <si>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</si>
  <si>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</si>
  <si>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</si>
  <si>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</si>
  <si>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</si>
  <si>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</si>
  <si>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</si>
  <si>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</si>
  <si>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</si>
  <si>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</si>
  <si>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</si>
  <si>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</si>
  <si>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</si>
  <si>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</si>
  <si>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</si>
  <si>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</si>
  <si>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</si>
  <si>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</si>
  <si>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</si>
  <si>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</si>
  <si>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</si>
  <si>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</si>
  <si>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</si>
  <si>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</si>
  <si>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</si>
  <si>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</si>
  <si>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</si>
  <si>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</si>
  <si>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</si>
  <si>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</si>
  <si>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</si>
  <si>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</si>
  <si>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</si>
  <si>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</si>
  <si>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</si>
  <si>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</si>
  <si>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</si>
  <si>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</si>
  <si>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</si>
  <si>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</si>
  <si>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</si>
  <si>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</si>
  <si>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</si>
  <si>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</si>
  <si>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</si>
  <si>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</si>
  <si>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</si>
  <si>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</si>
  <si>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</si>
  <si>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</si>
  <si>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</si>
  <si>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</si>
  <si>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</si>
  <si>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</si>
  <si>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</si>
  <si>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</si>
  <si>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</si>
  <si>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</si>
  <si>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</si>
  <si>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</si>
  <si>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</si>
  <si>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</si>
  <si>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</si>
  <si>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</si>
  <si>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</si>
  <si>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</si>
  <si>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</si>
  <si>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</si>
  <si>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</si>
  <si>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</si>
  <si>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</si>
  <si>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</si>
  <si>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</si>
  <si>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</si>
  <si>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</si>
  <si>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</si>
  <si>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</si>
  <si>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</si>
  <si>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</si>
  <si>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</si>
  <si>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</si>
  <si>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</si>
  <si>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</si>
  <si>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</si>
  <si>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</si>
  <si>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</si>
  <si>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</si>
  <si>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</si>
  <si>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</si>
  <si>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</si>
  <si>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</si>
  <si>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</si>
  <si>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</si>
  <si>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</si>
  <si>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</si>
  <si>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</si>
  <si>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</si>
  <si>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</si>
  <si>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</si>
  <si>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</si>
  <si>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</si>
  <si>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</si>
  <si>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</si>
  <si>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</si>
  <si>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</si>
  <si>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</si>
  <si>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</si>
  <si>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</si>
  <si>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</si>
  <si>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</si>
  <si>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</si>
  <si>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</si>
  <si>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</si>
  <si>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</si>
  <si>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</si>
  <si>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</si>
  <si>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</si>
  <si>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</si>
  <si>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</si>
  <si>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</si>
  <si>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</si>
  <si>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</si>
  <si>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</si>
  <si>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</si>
  <si>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</si>
  <si>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</si>
  <si>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</si>
  <si>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</si>
  <si>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</si>
  <si>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</si>
  <si>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</si>
  <si>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</si>
  <si>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</si>
  <si>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</si>
  <si>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</si>
  <si>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</si>
  <si>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</si>
  <si>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</si>
  <si>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</si>
  <si>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</si>
  <si>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</si>
  <si>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</si>
  <si>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</si>
  <si>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</si>
  <si>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</si>
  <si>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</si>
  <si>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</si>
  <si>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</si>
  <si>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</si>
  <si>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</si>
  <si>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</si>
  <si>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</si>
  <si>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</si>
  <si>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</si>
  <si>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</si>
  <si>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</si>
  <si>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</si>
  <si>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</si>
  <si>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</si>
  <si>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</si>
  <si>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</si>
  <si>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</si>
  <si>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</si>
  <si>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</si>
  <si>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</si>
  <si>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</si>
  <si>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</si>
  <si>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</si>
  <si>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</si>
  <si>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</si>
  <si>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</si>
  <si>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</si>
  <si>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</si>
  <si>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</si>
  <si>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</si>
  <si>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</si>
  <si>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</si>
  <si>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</si>
  <si>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</si>
  <si>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</si>
  <si>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</si>
  <si>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</si>
  <si>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</si>
  <si>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</si>
  <si>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</si>
  <si>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</si>
  <si>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</si>
  <si>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</si>
  <si>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</si>
  <si>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</si>
  <si>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</si>
  <si>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</si>
  <si>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</si>
  <si>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</si>
  <si>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</si>
  <si>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</si>
  <si>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</si>
  <si>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</si>
  <si>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</si>
  <si>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</si>
  <si>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</si>
  <si>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</si>
  <si>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</si>
  <si>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</si>
  <si>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</si>
  <si>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</si>
  <si>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</si>
  <si>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</si>
  <si>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</si>
  <si>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</si>
  <si>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</si>
  <si>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</si>
  <si>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</si>
  <si>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</si>
  <si>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</si>
  <si>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</si>
  <si>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</si>
  <si>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</si>
  <si>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</si>
  <si>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</si>
  <si>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</si>
  <si>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</si>
  <si>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</si>
  <si>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</si>
  <si>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</si>
  <si>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</si>
  <si>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</si>
  <si>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</si>
  <si>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</si>
  <si>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</si>
  <si>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</si>
  <si>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</si>
  <si>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</si>
  <si>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</si>
  <si>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</si>
  <si>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</si>
  <si>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</si>
  <si>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</si>
  <si>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</si>
  <si>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</si>
  <si>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</si>
  <si>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</si>
  <si>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</si>
  <si>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</si>
  <si>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</si>
  <si>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</si>
  <si>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</si>
  <si>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</si>
  <si>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</si>
  <si>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</si>
  <si>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</si>
  <si>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</si>
  <si>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</si>
  <si>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</si>
  <si>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</si>
  <si>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</si>
  <si>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</si>
  <si>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</si>
  <si>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</si>
  <si>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</si>
  <si>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</si>
  <si>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</si>
  <si>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</si>
  <si>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</si>
  <si>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</si>
  <si>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</si>
  <si>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</si>
  <si>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</si>
  <si>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</si>
  <si>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</si>
  <si>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</si>
  <si>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</si>
  <si>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</si>
  <si>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</si>
  <si>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</si>
  <si>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</si>
  <si>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</si>
  <si>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</si>
  <si>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</si>
  <si>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</si>
  <si>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</si>
  <si>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</si>
  <si>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</si>
  <si>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</si>
  <si>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</si>
  <si>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</si>
  <si>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</si>
  <si>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</si>
  <si>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</si>
  <si>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</si>
  <si>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</si>
  <si>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</si>
  <si>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</si>
  <si>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</si>
  <si>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</si>
  <si>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</si>
  <si>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</si>
  <si>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</si>
  <si>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</si>
  <si>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</si>
  <si>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</si>
  <si>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</si>
  <si>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</si>
  <si>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</si>
  <si>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</si>
  <si>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</si>
  <si>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</si>
  <si>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</si>
  <si>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</si>
  <si>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</si>
  <si>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</si>
  <si>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</si>
  <si>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</si>
  <si>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</si>
  <si>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</si>
  <si>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</si>
  <si>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</si>
  <si>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</si>
  <si>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</si>
  <si>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</si>
  <si>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</si>
  <si>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</si>
  <si>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</si>
  <si>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</si>
  <si>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</si>
  <si>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</si>
  <si>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</si>
  <si>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</si>
  <si>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</si>
  <si>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</si>
  <si>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</si>
  <si>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</si>
  <si>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</si>
  <si>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</si>
  <si>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</si>
  <si>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</si>
  <si>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</si>
  <si>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</si>
  <si>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</si>
  <si>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</si>
  <si>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</si>
  <si>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</si>
  <si>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</si>
  <si>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</si>
  <si>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</si>
  <si>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</si>
  <si>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</si>
  <si>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</si>
  <si>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</si>
  <si>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</si>
  <si>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</si>
  <si>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</si>
  <si>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</si>
  <si>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</si>
  <si>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</si>
  <si>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</si>
  <si>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</si>
  <si>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</si>
  <si>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</si>
  <si>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</si>
  <si>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</si>
  <si>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</si>
  <si>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</si>
  <si>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</si>
  <si>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</si>
  <si>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</si>
  <si>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</si>
  <si>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</si>
  <si>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</si>
  <si>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</si>
  <si>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</si>
  <si>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</si>
  <si>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</si>
  <si>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</si>
  <si>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</si>
  <si>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</si>
  <si>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</si>
  <si>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</si>
  <si>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</si>
  <si>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</si>
  <si>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</si>
  <si>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</si>
  <si>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</si>
  <si>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</si>
  <si>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</si>
  <si>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</si>
  <si>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</si>
  <si>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</si>
  <si>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</si>
  <si>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</si>
  <si>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</si>
  <si>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</si>
  <si>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</si>
  <si>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</si>
  <si>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</si>
  <si>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</si>
  <si>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</si>
  <si>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</si>
  <si>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</si>
  <si>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</si>
  <si>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</si>
  <si>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</si>
  <si>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</si>
  <si>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</si>
  <si>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</si>
  <si>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</si>
  <si>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</si>
  <si>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</si>
  <si>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</si>
  <si>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</si>
  <si>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</si>
  <si>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</si>
  <si>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</si>
  <si>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</si>
  <si>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</si>
  <si>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</si>
  <si>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</si>
  <si>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</si>
  <si>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</si>
  <si>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</si>
  <si>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</si>
  <si>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</si>
  <si>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</si>
  <si>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</si>
  <si>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</si>
  <si>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</si>
  <si>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</si>
  <si>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</si>
  <si>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</si>
  <si>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</si>
  <si>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</si>
  <si>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</si>
  <si>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</si>
  <si>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</si>
  <si>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</si>
  <si>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</si>
  <si>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</si>
  <si>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</si>
  <si>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</si>
  <si>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</si>
  <si>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</si>
  <si>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</si>
  <si>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</si>
  <si>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</si>
  <si>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</si>
  <si>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</si>
  <si>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</si>
  <si>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</si>
  <si>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</si>
  <si>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</si>
  <si>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</si>
  <si>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</si>
  <si>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</si>
  <si>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</si>
  <si>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</si>
  <si>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</si>
  <si>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</si>
  <si>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</si>
  <si>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</si>
  <si>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</si>
  <si>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</si>
  <si>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</si>
  <si>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</si>
  <si>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</si>
  <si>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</si>
  <si>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</si>
  <si>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</si>
  <si>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</si>
  <si>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</si>
  <si>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</si>
  <si>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</si>
  <si>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</si>
  <si>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</si>
  <si>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</si>
  <si>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</si>
  <si>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</si>
  <si>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</si>
  <si>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</si>
  <si>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</si>
  <si>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</si>
  <si>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</si>
  <si>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</si>
  <si>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</si>
  <si>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</si>
  <si>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</si>
  <si>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</si>
  <si>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</si>
  <si>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</si>
  <si>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</si>
  <si>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</si>
  <si>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</si>
  <si>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</si>
  <si>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</si>
  <si>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</si>
  <si>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</si>
  <si>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</si>
  <si>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</si>
  <si>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</si>
  <si>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</si>
  <si>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</si>
  <si>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</si>
  <si>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</si>
  <si>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</si>
  <si>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</si>
  <si>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</si>
  <si>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</si>
  <si>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</si>
  <si>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</si>
  <si>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</si>
  <si>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</si>
  <si>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</si>
  <si>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</si>
  <si>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</si>
  <si>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</si>
  <si>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</si>
  <si>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</si>
  <si>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</si>
  <si>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</si>
  <si>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</si>
  <si>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</si>
  <si>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</si>
  <si>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</si>
  <si>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</si>
  <si>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</si>
  <si>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</si>
  <si>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</si>
  <si>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</si>
  <si>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</si>
  <si>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</si>
  <si>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</si>
  <si>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</si>
  <si>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</si>
  <si>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</si>
  <si>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</si>
  <si>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</si>
  <si>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</si>
  <si>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</si>
  <si>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</si>
  <si>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</si>
  <si>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</si>
  <si>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</si>
  <si>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</si>
  <si>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</si>
  <si>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</si>
  <si>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</si>
  <si>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</si>
  <si>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</si>
  <si>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</si>
  <si>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</si>
  <si>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</si>
  <si>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</si>
  <si>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</si>
  <si>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</si>
  <si>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</si>
  <si>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</si>
  <si>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</si>
  <si>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</si>
  <si>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</si>
  <si>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</si>
  <si>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</si>
  <si>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</si>
  <si>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</si>
  <si>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</si>
  <si>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</si>
  <si>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</si>
  <si>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</si>
  <si>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</si>
  <si>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</si>
  <si>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</si>
  <si>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</si>
  <si>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</si>
  <si>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</si>
  <si>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</si>
  <si>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</si>
  <si>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</si>
  <si>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</si>
  <si>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</si>
  <si>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</si>
  <si>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</si>
  <si>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</si>
  <si>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</si>
  <si>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</si>
  <si>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</si>
  <si>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</si>
  <si>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</si>
  <si>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</si>
  <si>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</si>
  <si>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</si>
  <si>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</si>
  <si>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</si>
  <si>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</si>
  <si>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</si>
  <si>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</si>
  <si>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</si>
  <si>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</si>
  <si>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</si>
  <si>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</si>
  <si>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</si>
  <si>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</si>
  <si>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</si>
  <si>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</si>
  <si>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</si>
  <si>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</si>
  <si>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</si>
  <si>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</si>
  <si>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</si>
  <si>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</si>
  <si>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</si>
  <si>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</si>
  <si>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</si>
  <si>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</si>
  <si>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</si>
  <si>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</si>
  <si>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</si>
  <si>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</si>
  <si>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</si>
  <si>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</si>
  <si>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</si>
  <si>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</si>
  <si>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</si>
  <si>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</si>
  <si>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</si>
  <si>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</si>
  <si>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</si>
  <si>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</si>
  <si>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</si>
  <si>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</si>
  <si>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</si>
  <si>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</si>
  <si>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</si>
  <si>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</si>
  <si>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</si>
  <si>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</si>
  <si>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</si>
  <si>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</si>
  <si>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</si>
  <si>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</si>
  <si>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</si>
  <si>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</si>
  <si>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</si>
  <si>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</si>
  <si>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</si>
  <si>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</si>
  <si>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</si>
  <si>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</si>
  <si>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</si>
  <si>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</si>
  <si>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</si>
  <si>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</si>
  <si>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</si>
  <si>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</si>
  <si>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</si>
  <si>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</si>
  <si>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</si>
  <si>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</si>
  <si>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</si>
  <si>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</si>
  <si>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</si>
  <si>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</si>
  <si>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</si>
  <si>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</si>
  <si>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</si>
  <si>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</si>
  <si>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</si>
  <si>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</si>
  <si>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</si>
  <si>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</si>
  <si>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</si>
  <si>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</si>
  <si>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</si>
  <si>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</si>
  <si>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</si>
  <si>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</si>
  <si>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</si>
  <si>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</si>
  <si>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</si>
  <si>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</si>
  <si>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</si>
  <si>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</si>
  <si>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</si>
  <si>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</si>
  <si>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</si>
  <si>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</si>
  <si>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</si>
  <si>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</si>
  <si>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</si>
  <si>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</si>
  <si>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</si>
  <si>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</si>
  <si>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</si>
  <si>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</si>
  <si>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</si>
  <si>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</si>
  <si>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</si>
  <si>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</si>
  <si>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</si>
  <si>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</si>
  <si>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</si>
  <si>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</si>
  <si>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</si>
  <si>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</si>
  <si>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</si>
  <si>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</si>
  <si>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</si>
  <si>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</si>
  <si>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</si>
  <si>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</si>
  <si>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</si>
  <si>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</si>
  <si>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</si>
  <si>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</si>
  <si>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</si>
  <si>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</si>
  <si>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</si>
  <si>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</si>
  <si>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</si>
  <si>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</si>
  <si>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</si>
  <si>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</si>
  <si>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</si>
  <si>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</si>
  <si>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</si>
  <si>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</si>
  <si>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</si>
  <si>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</si>
  <si>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</si>
  <si>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</si>
  <si>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</si>
  <si>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</si>
  <si>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</si>
  <si>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</si>
  <si>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</si>
  <si>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</si>
  <si>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</si>
  <si>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</si>
  <si>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</si>
  <si>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</si>
  <si>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</si>
  <si>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</si>
  <si>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</si>
  <si>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</si>
  <si>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</si>
  <si>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</si>
  <si>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</si>
  <si>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</si>
  <si>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</si>
  <si>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</si>
  <si>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</si>
  <si>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</si>
  <si>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</si>
  <si>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</si>
  <si>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</si>
  <si>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</si>
  <si>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</si>
  <si>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</si>
  <si>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</si>
  <si>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</si>
  <si>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</si>
  <si>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</si>
  <si>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</si>
  <si>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</si>
  <si>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</si>
  <si>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</si>
  <si>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</si>
  <si>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</si>
  <si>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</si>
  <si>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</si>
  <si>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</si>
  <si>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</si>
  <si>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</si>
  <si>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</si>
  <si>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</si>
  <si>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</si>
  <si>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</si>
  <si>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</si>
  <si>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</si>
  <si>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</si>
  <si>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</si>
  <si>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</si>
  <si>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</si>
  <si>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</si>
  <si>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</si>
  <si>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</si>
  <si>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</si>
  <si>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</si>
  <si>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</si>
  <si>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</si>
  <si>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</si>
  <si>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</si>
  <si>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</si>
  <si>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</si>
  <si>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</si>
  <si>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</si>
  <si>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</si>
  <si>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</si>
  <si>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</si>
  <si>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</si>
  <si>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</si>
  <si>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</si>
  <si>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</si>
  <si>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</si>
  <si>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</si>
  <si>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</si>
  <si>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</si>
  <si>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</si>
  <si>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</si>
  <si>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</si>
  <si>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</si>
  <si>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</si>
  <si>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</si>
  <si>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</si>
  <si>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</si>
  <si>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</si>
  <si>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</si>
  <si>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</si>
  <si>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</si>
  <si>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</si>
  <si>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</si>
  <si>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</si>
  <si>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</si>
  <si>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</si>
  <si>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</si>
  <si>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</si>
  <si>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</si>
  <si>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</si>
  <si>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</si>
  <si>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</si>
  <si>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</si>
  <si>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</si>
  <si>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</si>
  <si>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</si>
  <si>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</si>
  <si>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</si>
  <si>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</si>
  <si>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</si>
  <si>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</si>
  <si>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</si>
  <si>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</si>
  <si>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</si>
  <si>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</si>
  <si>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</si>
  <si>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</si>
  <si>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</si>
  <si>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</si>
  <si>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</si>
  <si>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</si>
  <si>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</si>
  <si>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</si>
  <si>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</si>
  <si>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</si>
  <si>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</si>
  <si>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</si>
  <si>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</si>
  <si>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</si>
  <si>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</si>
  <si>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</si>
  <si>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</si>
  <si>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</si>
  <si>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</si>
  <si>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</si>
  <si>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</si>
  <si>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</si>
  <si>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</si>
  <si>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</si>
  <si>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</si>
  <si>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</si>
  <si>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</si>
  <si>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</si>
  <si>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</si>
  <si>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</si>
  <si>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</si>
  <si>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</si>
  <si>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</si>
  <si>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</si>
  <si>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</si>
  <si>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</si>
  <si>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</si>
  <si>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</si>
  <si>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</si>
  <si>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</si>
  <si>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</si>
  <si>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</si>
  <si>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</si>
  <si>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</si>
  <si>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</si>
  <si>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</si>
  <si>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</si>
  <si>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</si>
  <si>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</si>
  <si>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</si>
  <si>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</si>
  <si>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</si>
  <si>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</si>
  <si>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</si>
  <si>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</si>
  <si>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</si>
  <si>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</si>
  <si>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</si>
  <si>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</si>
  <si>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</si>
  <si>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</si>
  <si>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</si>
  <si>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</si>
  <si>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</si>
  <si>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</si>
  <si>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</si>
  <si>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</si>
  <si>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</si>
  <si>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</si>
  <si>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</si>
  <si>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</si>
  <si>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</si>
  <si>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</si>
  <si>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</si>
  <si>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</si>
  <si>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</si>
  <si>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</si>
  <si>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</si>
  <si>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</si>
  <si>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</si>
  <si>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</si>
  <si>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</si>
  <si>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</si>
  <si>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</si>
  <si>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</si>
  <si>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</si>
  <si>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</si>
  <si>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</si>
  <si>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</si>
  <si>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</si>
  <si>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</si>
  <si>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</si>
  <si>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</si>
  <si>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</si>
  <si>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</si>
  <si>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</si>
  <si>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</si>
  <si>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</si>
  <si>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</si>
  <si>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</si>
  <si>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</si>
  <si>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</si>
  <si>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</si>
  <si>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</si>
  <si>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</si>
  <si>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</si>
  <si>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</si>
  <si>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</si>
  <si>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</si>
  <si>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</si>
  <si>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</si>
  <si>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</si>
  <si>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</si>
  <si>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</si>
  <si>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</si>
  <si>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</si>
  <si>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</si>
  <si>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</si>
  <si>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</si>
  <si>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</si>
  <si>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</si>
  <si>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</si>
  <si>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</si>
  <si>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</si>
  <si>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</si>
  <si>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</si>
  <si>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</si>
  <si>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</si>
  <si>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</si>
  <si>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</si>
  <si>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</si>
  <si>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</si>
  <si>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</si>
  <si>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</si>
  <si>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</si>
  <si>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</si>
  <si>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</si>
  <si>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</si>
  <si>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</si>
  <si>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</si>
  <si>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</si>
  <si>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</si>
  <si>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</si>
  <si>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</si>
  <si>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</si>
  <si>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</si>
  <si>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</si>
  <si>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</si>
  <si>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</si>
  <si>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</si>
  <si>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</si>
  <si>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</si>
  <si>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</si>
  <si>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</si>
  <si>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</si>
  <si>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</si>
  <si>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</si>
  <si>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</si>
  <si>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</si>
  <si>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</si>
  <si>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</si>
  <si>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</si>
  <si>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</si>
  <si>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</si>
  <si>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</si>
  <si>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</si>
  <si>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</si>
  <si>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</si>
  <si>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</si>
  <si>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</si>
  <si>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</si>
  <si>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</si>
  <si>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</si>
  <si>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</si>
  <si>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</si>
  <si>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</si>
  <si>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</si>
  <si>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</si>
  <si>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</si>
  <si>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</si>
  <si>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</si>
  <si>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</si>
  <si>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</si>
  <si>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</si>
  <si>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</si>
  <si>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</si>
  <si>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</si>
  <si>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</si>
  <si>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</si>
  <si>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</si>
  <si>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</si>
  <si>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</si>
  <si>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</si>
  <si>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</si>
  <si>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</si>
  <si>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</si>
  <si>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</si>
  <si>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</si>
  <si>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</si>
  <si>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</si>
  <si>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</si>
  <si>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</si>
  <si>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</si>
  <si>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</si>
  <si>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</si>
  <si>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</si>
  <si>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</si>
  <si>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</si>
  <si>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</si>
  <si>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</si>
  <si>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</si>
  <si>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</si>
  <si>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</si>
  <si>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</si>
  <si>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</si>
  <si>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</si>
  <si>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</si>
  <si>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</si>
  <si>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</si>
  <si>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</si>
  <si>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</si>
  <si>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</si>
  <si>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</si>
  <si>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</si>
  <si>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</si>
  <si>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</si>
  <si>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</si>
  <si>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</si>
  <si>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</si>
  <si>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</si>
  <si>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</si>
  <si>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</si>
  <si>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</si>
  <si>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</si>
  <si>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</si>
  <si>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</si>
  <si>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</si>
  <si>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</si>
  <si>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</si>
  <si>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</si>
  <si>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</si>
  <si>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</si>
  <si>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</si>
  <si>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</si>
  <si>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</si>
  <si>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</si>
  <si>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</si>
  <si>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</si>
  <si>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</si>
  <si>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</si>
  <si>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</si>
  <si>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</si>
  <si>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</si>
  <si>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</si>
  <si>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</si>
  <si>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</si>
  <si>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</si>
  <si>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</si>
  <si>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</si>
  <si>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</si>
  <si>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</si>
  <si>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</si>
  <si>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</si>
  <si>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</si>
  <si>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</si>
  <si>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</si>
  <si>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</si>
  <si>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</si>
  <si>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</si>
  <si>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</si>
  <si>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</si>
  <si>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</si>
  <si>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</si>
  <si>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</si>
  <si>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</si>
  <si>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</si>
  <si>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</si>
  <si>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</si>
  <si>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</si>
  <si>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</si>
  <si>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</si>
  <si>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</si>
  <si>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</si>
  <si>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</si>
  <si>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</si>
  <si>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</si>
  <si>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</si>
  <si>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</si>
  <si>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</si>
  <si>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</si>
  <si>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</si>
  <si>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</si>
  <si>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</si>
  <si>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</si>
  <si>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</si>
  <si>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</si>
  <si>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</si>
  <si>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</si>
  <si>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</si>
  <si>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</si>
  <si>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</si>
  <si>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</si>
  <si>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</si>
  <si>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</si>
  <si>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</si>
  <si>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</si>
  <si>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</si>
  <si>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</si>
  <si>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</si>
  <si>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</si>
  <si>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</si>
  <si>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</si>
  <si>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</si>
  <si>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</si>
  <si>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</si>
  <si>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</si>
  <si>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</si>
  <si>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</si>
  <si>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</si>
  <si>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</si>
  <si>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</si>
  <si>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</si>
  <si>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</si>
  <si>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</si>
  <si>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</si>
  <si>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</si>
  <si>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</si>
  <si>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</si>
  <si>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</si>
  <si>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</si>
  <si>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</si>
  <si>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</si>
  <si>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</si>
  <si>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</si>
  <si>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</si>
  <si>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</si>
  <si>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</si>
  <si>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</si>
  <si>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</si>
  <si>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</si>
  <si>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</si>
  <si>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</si>
  <si>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</si>
  <si>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</si>
  <si>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</si>
  <si>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</si>
  <si>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</si>
  <si>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</si>
  <si>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</si>
  <si>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</si>
  <si>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</si>
  <si>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</si>
  <si>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</si>
  <si>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</si>
  <si>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</si>
  <si>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</si>
  <si>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</si>
  <si>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</si>
  <si>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</si>
  <si>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</si>
  <si>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</si>
  <si>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</si>
  <si>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</si>
  <si>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</si>
  <si>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</si>
  <si>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</si>
  <si>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</si>
  <si>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</si>
  <si>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</si>
  <si>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</si>
  <si>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</si>
  <si>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</si>
  <si>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</si>
  <si>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</si>
  <si>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</si>
  <si>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</si>
  <si>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</si>
  <si>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</si>
  <si>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</si>
  <si>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</si>
  <si>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</si>
  <si>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</si>
  <si>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</si>
  <si>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</si>
  <si>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</si>
  <si>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</si>
  <si>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</si>
  <si>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</si>
  <si>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</si>
  <si>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</si>
  <si>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</si>
  <si>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</si>
  <si>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</si>
  <si>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</si>
  <si>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</si>
  <si>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</si>
  <si>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</si>
  <si>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</si>
  <si>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</si>
  <si>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</si>
  <si>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</si>
  <si>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</si>
  <si>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</si>
  <si>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</si>
  <si>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</si>
  <si>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</si>
  <si>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</si>
  <si>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</si>
  <si>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</si>
  <si>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</si>
  <si>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</si>
  <si>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</si>
  <si>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</si>
  <si>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</si>
  <si>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</si>
  <si>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</si>
  <si>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</si>
  <si>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</si>
  <si>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</si>
  <si>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</si>
  <si>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</si>
  <si>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</si>
  <si>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</si>
  <si>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</si>
  <si>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</si>
  <si>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</si>
  <si>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</si>
  <si>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</si>
  <si>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</si>
  <si>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</si>
  <si>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</si>
  <si>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</si>
  <si>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</si>
  <si>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</si>
  <si>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</si>
  <si>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</si>
  <si>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</si>
  <si>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</si>
  <si>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</si>
  <si>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</si>
  <si>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</si>
  <si>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</si>
  <si>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</si>
  <si>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</si>
  <si>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</si>
  <si>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</si>
  <si>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</si>
  <si>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</si>
  <si>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</si>
  <si>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</si>
  <si>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</si>
  <si>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</si>
  <si>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</si>
  <si>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</si>
  <si>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</si>
  <si>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</si>
  <si>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</si>
  <si>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</si>
  <si>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</si>
  <si>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</si>
  <si>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</si>
  <si>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</si>
  <si>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</si>
  <si>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</si>
  <si>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</si>
  <si>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</si>
  <si>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</si>
  <si>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</si>
  <si>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</si>
  <si>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</si>
  <si>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</si>
  <si>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</si>
  <si>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</si>
  <si>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</si>
  <si>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</si>
  <si>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</si>
  <si>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</si>
  <si>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</si>
  <si>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</si>
  <si>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</si>
  <si>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</si>
  <si>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</si>
  <si>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</si>
  <si>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</si>
  <si>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</si>
  <si>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</si>
  <si>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</si>
  <si>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</si>
  <si>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</si>
  <si>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</si>
  <si>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</si>
  <si>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</si>
  <si>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</si>
  <si>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</si>
  <si>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</si>
  <si>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</si>
  <si>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</si>
  <si>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</si>
  <si>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</si>
  <si>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</si>
  <si>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</si>
  <si>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</si>
  <si>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</si>
  <si>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</si>
  <si>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</si>
  <si>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</si>
  <si>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</si>
  <si>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</si>
  <si>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</si>
  <si>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</si>
  <si>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</si>
  <si>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</si>
  <si>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</si>
  <si>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</si>
  <si>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</si>
  <si>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</si>
  <si>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</si>
  <si>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</si>
  <si>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</si>
  <si>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</si>
  <si>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Planorbidae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</si>
  <si>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</si>
  <si>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</si>
  <si>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</si>
  <si>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</si>
  <si>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</si>
  <si>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</si>
  <si>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</si>
  <si>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</si>
  <si>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</si>
  <si>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</si>
  <si>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</si>
  <si>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</si>
  <si>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</si>
  <si>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</si>
  <si>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</si>
  <si>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</si>
  <si>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</si>
  <si>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</si>
  <si>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</si>
  <si>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</si>
  <si>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</si>
  <si>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</si>
  <si>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</si>
  <si>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</si>
  <si>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</si>
  <si>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</si>
  <si>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</si>
  <si>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</si>
  <si>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</si>
  <si>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</si>
  <si>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</si>
  <si>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</si>
  <si>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</si>
  <si>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</si>
  <si>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</si>
  <si>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</si>
  <si>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</si>
  <si>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</si>
  <si>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</si>
  <si>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</si>
  <si>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</si>
  <si>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</si>
  <si>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</si>
  <si>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</si>
  <si>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</si>
  <si>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</si>
  <si>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</si>
  <si>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</si>
  <si>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</si>
  <si>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</si>
  <si>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</si>
  <si>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</si>
  <si>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</si>
  <si>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</si>
  <si>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</si>
  <si>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</si>
  <si>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</si>
  <si>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</si>
  <si>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</si>
  <si>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</si>
  <si>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</si>
  <si>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</si>
  <si>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</si>
  <si>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</si>
  <si>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</si>
  <si>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</si>
  <si>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</si>
  <si>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</si>
  <si>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</si>
  <si>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</si>
  <si>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</si>
  <si>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</si>
  <si>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</si>
  <si>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</si>
  <si>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</si>
  <si>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</si>
  <si>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</si>
  <si>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</si>
  <si>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</si>
  <si>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</si>
  <si>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</si>
  <si>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</si>
  <si>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</si>
  <si>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</si>
  <si>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</si>
  <si>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</si>
  <si>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</si>
  <si>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</si>
  <si>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</si>
  <si>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</si>
  <si>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</si>
  <si>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</si>
  <si>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</si>
  <si>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</si>
  <si>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</si>
  <si>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</si>
  <si>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</si>
  <si>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</si>
  <si>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</si>
  <si>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</si>
  <si>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</si>
  <si>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</si>
  <si>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</si>
  <si>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</si>
  <si>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</si>
  <si>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</si>
  <si>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</si>
  <si>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</si>
  <si>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</si>
  <si>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</si>
  <si>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</si>
  <si>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</si>
  <si>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</si>
  <si>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</si>
  <si>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</si>
  <si>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</si>
  <si>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</si>
  <si>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</si>
  <si>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</si>
  <si>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</si>
  <si>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</si>
  <si>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</si>
  <si>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</si>
  <si>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</si>
  <si>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</si>
  <si>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</si>
  <si>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</si>
  <si>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</si>
  <si>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</si>
  <si>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</si>
  <si>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</si>
  <si>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</si>
  <si>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</si>
  <si>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</si>
  <si>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</si>
  <si>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</si>
  <si>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</si>
  <si>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</si>
  <si>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</si>
  <si>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</si>
  <si>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</si>
  <si>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</si>
  <si>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</si>
  <si>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</si>
  <si>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</si>
  <si>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</si>
  <si>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</si>
  <si>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</si>
  <si>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</si>
  <si>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</si>
  <si>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</si>
  <si>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</si>
  <si>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</si>
  <si>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</si>
  <si>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</si>
  <si>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</si>
  <si>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</si>
  <si>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</si>
  <si>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</si>
  <si>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</si>
  <si>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</si>
  <si>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</si>
  <si>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</si>
  <si>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</si>
  <si>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</si>
  <si>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</si>
  <si>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</si>
  <si>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</si>
  <si>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</si>
  <si>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</si>
  <si>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</si>
  <si>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</si>
  <si>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</si>
  <si>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</si>
  <si>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</si>
  <si>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</si>
  <si>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</si>
  <si>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</si>
  <si>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</si>
  <si>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</si>
  <si>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</si>
  <si>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</si>
  <si>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</si>
  <si>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</si>
  <si>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</si>
  <si>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</si>
  <si>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</si>
  <si>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</si>
  <si>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</si>
  <si>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</si>
  <si>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</si>
  <si>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</si>
  <si>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</si>
  <si>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</si>
  <si>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</si>
  <si>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</si>
  <si>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</si>
  <si>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</si>
  <si>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</si>
  <si>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</si>
  <si>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</si>
  <si>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</si>
  <si>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</si>
  <si>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</si>
  <si>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</si>
  <si>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</si>
  <si>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</si>
  <si>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</si>
  <si>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</si>
  <si>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</si>
  <si>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</si>
  <si>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</si>
  <si>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</si>
  <si>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</si>
  <si>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</si>
  <si>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</si>
  <si>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</si>
  <si>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</si>
  <si>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</si>
  <si>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</si>
  <si>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</si>
  <si>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</si>
  <si>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</si>
  <si>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</si>
  <si>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</si>
  <si>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</si>
  <si>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</si>
  <si>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</si>
  <si>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</si>
  <si>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</si>
  <si>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</si>
  <si>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</si>
  <si>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</si>
  <si>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</si>
  <si>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</si>
  <si>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</si>
  <si>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</si>
  <si>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</si>
  <si>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</si>
  <si>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</si>
  <si>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</si>
  <si>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</si>
  <si>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</si>
  <si>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</si>
  <si>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</si>
  <si>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</si>
  <si>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</si>
  <si>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</si>
  <si>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</si>
  <si>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</si>
  <si>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</si>
  <si>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</si>
  <si>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</si>
  <si>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</si>
  <si>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</si>
  <si>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</si>
  <si>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</si>
  <si>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</si>
  <si>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</si>
  <si>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</si>
  <si>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</si>
  <si>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</si>
  <si>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</si>
  <si>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</si>
  <si>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</si>
  <si>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</si>
  <si>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</si>
  <si>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</si>
  <si>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</si>
  <si>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</si>
  <si>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</si>
  <si>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</si>
  <si>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</si>
  <si>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</si>
  <si>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</si>
  <si>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</si>
  <si>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</si>
  <si>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</si>
  <si>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</si>
  <si>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</si>
  <si>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</si>
  <si>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</si>
  <si>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</si>
  <si>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</si>
  <si>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</si>
  <si>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</si>
  <si>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</si>
  <si>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</si>
  <si>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</si>
  <si>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</si>
  <si>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</si>
  <si>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</si>
  <si>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</si>
  <si>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</si>
  <si>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</si>
  <si>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</si>
  <si>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</si>
  <si>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</si>
  <si>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</si>
  <si>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</si>
  <si>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</si>
  <si>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</si>
  <si>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</si>
  <si>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</si>
  <si>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</si>
  <si>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</si>
  <si>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</si>
  <si>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</si>
  <si>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</si>
  <si>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</si>
  <si>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</si>
  <si>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</si>
  <si>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</si>
  <si>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</si>
  <si>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</si>
  <si>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</si>
  <si>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</si>
  <si>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</si>
  <si>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</si>
  <si>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</si>
  <si>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</si>
  <si>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</si>
  <si>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</si>
  <si>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</si>
  <si>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</si>
  <si>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</si>
  <si>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</si>
  <si>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</si>
  <si>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</si>
  <si>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</si>
  <si>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</si>
  <si>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</si>
  <si>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</si>
  <si>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</si>
  <si>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</si>
  <si>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</si>
  <si>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</si>
  <si>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</si>
  <si>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</si>
  <si>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</si>
  <si>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</si>
  <si>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</si>
  <si>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</si>
  <si>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</si>
  <si>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</si>
  <si>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</si>
  <si>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</si>
  <si>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</si>
  <si>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</si>
  <si>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</si>
  <si>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</si>
  <si>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</si>
  <si>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</si>
  <si>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</si>
  <si>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</si>
  <si>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</si>
  <si>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</si>
  <si>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</si>
  <si>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</si>
  <si>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</si>
  <si>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</si>
  <si>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</si>
  <si>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</si>
  <si>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</si>
  <si>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</si>
  <si>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</si>
  <si>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</si>
  <si>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</si>
  <si>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</si>
  <si>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</si>
  <si>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</si>
  <si>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</si>
  <si>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</si>
  <si>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</si>
  <si>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</si>
  <si>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</si>
  <si>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</si>
  <si>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</si>
  <si>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</si>
  <si>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</si>
  <si>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</si>
  <si>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</si>
  <si>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</si>
  <si>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</si>
  <si>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</si>
  <si>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</si>
  <si>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</si>
  <si>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</si>
  <si>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</si>
  <si>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</si>
  <si>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</si>
  <si>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</si>
  <si>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</si>
  <si>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</si>
  <si>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</si>
  <si>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</si>
  <si>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</si>
  <si>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</si>
  <si>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</si>
  <si>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</si>
  <si>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</si>
  <si>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</si>
  <si>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</si>
  <si>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</si>
  <si>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</si>
  <si>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</si>
  <si>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</si>
  <si>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</si>
  <si>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</si>
  <si>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</si>
  <si>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</si>
  <si>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</si>
  <si>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</si>
  <si>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</si>
  <si>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</si>
  <si>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</si>
  <si>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</si>
  <si>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</si>
  <si>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</si>
  <si>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</si>
  <si>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</si>
  <si>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</si>
  <si>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</si>
  <si>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</si>
  <si>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</si>
  <si>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</si>
  <si>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</si>
  <si>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</si>
  <si>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</si>
  <si>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</si>
  <si>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</si>
  <si>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</si>
  <si>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</si>
  <si>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</si>
  <si>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</si>
  <si>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</si>
  <si>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</si>
  <si>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</si>
  <si>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</si>
  <si>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</si>
  <si>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</si>
  <si>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</si>
  <si>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</si>
  <si>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</si>
  <si>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</si>
  <si>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</si>
  <si>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</si>
  <si>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</si>
  <si>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</si>
  <si>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</si>
  <si>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</si>
  <si>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</si>
  <si>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</si>
  <si>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</si>
  <si>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</si>
  <si>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</si>
  <si>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</si>
  <si>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</si>
  <si>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</si>
  <si>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</si>
  <si>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</si>
  <si>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</si>
  <si>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</si>
  <si>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</si>
  <si>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</si>
  <si>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</si>
  <si>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</si>
  <si>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</si>
  <si>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</si>
  <si>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</si>
  <si>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</si>
  <si>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</si>
  <si>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</si>
  <si>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</si>
  <si>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</si>
  <si>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</si>
  <si>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</si>
  <si>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</si>
  <si>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</si>
  <si>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</si>
  <si>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</si>
  <si>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</si>
  <si>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</si>
  <si>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</si>
  <si>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</si>
  <si>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</si>
  <si>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</si>
  <si>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</si>
  <si>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</si>
  <si>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</si>
  <si>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</si>
  <si>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</si>
  <si>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</si>
  <si>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</si>
  <si>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</si>
  <si>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</si>
  <si>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</si>
  <si>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</si>
  <si>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</si>
  <si>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</si>
  <si>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</si>
  <si>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</si>
  <si>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</si>
  <si>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</si>
  <si>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</si>
  <si>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</si>
  <si>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</si>
  <si>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</si>
  <si>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</si>
  <si>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</si>
  <si>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</si>
  <si>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</si>
  <si>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</si>
  <si>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</si>
  <si>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</si>
  <si>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</si>
  <si>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</si>
  <si>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</si>
  <si>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</si>
  <si>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</si>
  <si>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</si>
  <si>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</si>
  <si>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</si>
  <si>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</si>
  <si>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</si>
  <si>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</si>
  <si>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</si>
  <si>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</si>
  <si>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</si>
  <si>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</si>
  <si>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</si>
  <si>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</si>
  <si>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</si>
  <si>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</si>
  <si>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</si>
  <si>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</si>
  <si>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</si>
  <si>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</si>
  <si>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</si>
  <si>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</si>
  <si>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</si>
  <si>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</si>
  <si>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</si>
  <si>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</si>
  <si>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</si>
  <si>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</si>
  <si>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</si>
  <si>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</si>
  <si>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</si>
  <si>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</si>
  <si>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</si>
  <si>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</si>
  <si>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</si>
  <si>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</si>
  <si>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</si>
  <si>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</si>
  <si>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</si>
  <si>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</si>
  <si>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</si>
  <si>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</si>
  <si>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</si>
  <si>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</si>
  <si>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</si>
  <si>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</si>
  <si>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</si>
  <si>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</si>
  <si>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</si>
  <si>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</si>
  <si>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</si>
  <si>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</si>
  <si>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</si>
  <si>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</si>
  <si>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</si>
  <si>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</si>
  <si>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</si>
  <si>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</si>
  <si>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</si>
  <si>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</si>
  <si>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</si>
  <si>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</si>
  <si>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</si>
  <si>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</si>
  <si>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</si>
  <si>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</si>
  <si>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</si>
  <si>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</si>
  <si>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</si>
  <si>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</si>
  <si>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</si>
  <si>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</si>
  <si>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</si>
  <si>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</si>
  <si>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</si>
  <si>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</si>
  <si>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</si>
  <si>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</si>
  <si>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</si>
  <si>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</si>
  <si>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</si>
  <si>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</si>
  <si>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</si>
  <si>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</si>
  <si>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</si>
  <si>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</si>
  <si>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</si>
  <si>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</si>
  <si>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</si>
  <si>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</si>
  <si>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</si>
  <si>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</si>
  <si>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</si>
  <si>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</si>
  <si>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</si>
  <si>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</si>
  <si>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</si>
  <si>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</si>
  <si>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</si>
  <si>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</si>
  <si>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</si>
  <si>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</si>
  <si>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</si>
  <si>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</si>
  <si>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</si>
  <si>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</si>
  <si>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</si>
  <si>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</si>
  <si>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</si>
  <si>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</si>
  <si>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</si>
  <si>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</si>
  <si>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</si>
  <si>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</si>
  <si>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</si>
  <si>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</si>
  <si>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</si>
  <si>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</si>
  <si>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</si>
  <si>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</si>
  <si>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</si>
  <si>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</si>
  <si>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</si>
  <si>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</si>
  <si>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</si>
  <si>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</si>
  <si>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</si>
  <si>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</si>
  <si>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</si>
  <si>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</si>
  <si>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</si>
  <si>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</si>
  <si>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</si>
  <si>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</si>
  <si>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</si>
  <si>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</si>
  <si>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</si>
  <si>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</si>
  <si>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</si>
  <si>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</si>
  <si>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</si>
  <si>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</si>
  <si>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</si>
  <si>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</si>
  <si>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</si>
  <si>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</si>
  <si>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</si>
  <si>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</si>
  <si>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</si>
  <si>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</si>
  <si>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</si>
  <si>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</si>
  <si>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</si>
  <si>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</si>
  <si>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</si>
  <si>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</si>
  <si>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</si>
  <si>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</si>
  <si>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</si>
  <si>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</si>
  <si>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</si>
  <si>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</si>
  <si>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</si>
  <si>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</si>
  <si>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</si>
  <si>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</si>
  <si>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</si>
  <si>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</si>
  <si>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</si>
  <si>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</si>
  <si>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</si>
  <si>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</si>
  <si>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</si>
  <si>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</si>
  <si>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</si>
  <si>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</si>
  <si>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</si>
  <si>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</si>
  <si>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</si>
  <si>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</si>
  <si>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</si>
  <si>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</si>
  <si>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</si>
  <si>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</si>
  <si>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</si>
  <si>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</si>
  <si>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</si>
  <si>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</si>
  <si>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</si>
  <si>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</si>
  <si>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</si>
  <si>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</si>
  <si>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</si>
  <si>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</si>
  <si>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</si>
  <si>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</si>
  <si>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</si>
  <si>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</si>
  <si>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</si>
  <si>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</si>
  <si>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</si>
  <si>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</si>
  <si>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</si>
  <si>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</si>
  <si>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</si>
  <si>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</si>
  <si>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</si>
  <si>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</si>
  <si>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</si>
  <si>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</si>
  <si>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</si>
  <si>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</si>
  <si>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</si>
  <si>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</si>
  <si>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</si>
  <si>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</si>
  <si>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</si>
  <si>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</si>
  <si>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</si>
  <si>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</si>
  <si>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</si>
  <si>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</si>
  <si>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</si>
  <si>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</si>
  <si>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</si>
  <si>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</si>
  <si>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</si>
  <si>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</si>
  <si>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</si>
  <si>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</si>
  <si>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</si>
  <si>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</si>
  <si>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</si>
  <si>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</si>
  <si>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</si>
  <si>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</si>
  <si>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</si>
  <si>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</si>
  <si>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</si>
  <si>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</si>
  <si>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</si>
  <si>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</si>
  <si>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</si>
  <si>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</si>
  <si>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</si>
  <si>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</si>
  <si>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</si>
  <si>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</si>
  <si>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</si>
  <si>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</si>
  <si>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</si>
  <si>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</si>
  <si>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</si>
  <si>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</si>
  <si>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</si>
  <si>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</si>
  <si>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</si>
  <si>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</si>
  <si>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</si>
  <si>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</si>
  <si>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</si>
  <si>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</si>
  <si>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</si>
  <si>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</si>
  <si>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</si>
  <si>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</si>
  <si>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</si>
  <si>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</si>
  <si>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</si>
  <si>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</si>
  <si>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</si>
  <si>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</si>
  <si>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</si>
  <si>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</si>
  <si>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</si>
  <si>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</si>
  <si>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</si>
  <si>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</si>
  <si>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</si>
  <si>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</si>
  <si>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</si>
  <si>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</si>
  <si>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</si>
  <si>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</si>
  <si>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</si>
  <si>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</si>
  <si>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</si>
  <si>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</si>
  <si>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</si>
  <si>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</si>
  <si>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</si>
  <si>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</si>
  <si>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</si>
  <si>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</si>
  <si>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</si>
  <si>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</si>
  <si>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</si>
  <si>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</si>
  <si>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</si>
  <si>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</si>
  <si>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</si>
  <si>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</si>
  <si>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</si>
  <si>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</si>
  <si>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</si>
  <si>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</si>
  <si>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</si>
  <si>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</si>
  <si>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</si>
  <si>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</si>
  <si>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</si>
  <si>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</si>
  <si>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</si>
  <si>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</si>
  <si>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</si>
  <si>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</si>
  <si>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</si>
  <si>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</si>
  <si>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</si>
  <si>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</si>
  <si>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</si>
  <si>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</si>
  <si>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</si>
  <si>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</si>
  <si>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</si>
  <si>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</si>
  <si>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</si>
  <si>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</si>
  <si>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</si>
  <si>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</si>
  <si>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</si>
  <si>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</si>
  <si>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</si>
  <si>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</si>
  <si>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</si>
  <si>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</si>
  <si>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</si>
  <si>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</si>
  <si>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</si>
  <si>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</si>
  <si>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</si>
  <si>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</si>
  <si>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</si>
  <si>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</si>
  <si>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</si>
  <si>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</si>
  <si>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</si>
  <si>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</si>
  <si>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</si>
  <si>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</si>
  <si>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</si>
  <si>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</si>
  <si>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</si>
  <si>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</si>
  <si>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</si>
  <si>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</si>
  <si>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</si>
  <si>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</si>
  <si>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</si>
  <si>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</si>
  <si>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</si>
  <si>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</si>
  <si>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</si>
  <si>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</si>
  <si>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</si>
  <si>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</si>
  <si>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</si>
  <si>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</si>
  <si>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</si>
  <si>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</si>
  <si>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</si>
  <si>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</si>
  <si>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</si>
  <si>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</si>
  <si>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</si>
  <si>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</si>
  <si>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</si>
  <si>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</si>
  <si>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</si>
  <si>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</si>
  <si>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</si>
  <si>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</si>
  <si>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</si>
  <si>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</si>
  <si>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</si>
  <si>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</si>
  <si>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</si>
  <si>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</si>
  <si>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</si>
  <si>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</si>
  <si>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</si>
  <si>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</si>
  <si>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</si>
  <si>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</si>
  <si>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</si>
  <si>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</si>
  <si>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</si>
  <si>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</si>
  <si>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</si>
  <si>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</si>
  <si>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</si>
  <si>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</si>
  <si>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</si>
  <si>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</si>
  <si>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</si>
  <si>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</si>
  <si>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</si>
  <si>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</si>
  <si>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</si>
  <si>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</si>
  <si>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</si>
  <si>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</si>
  <si>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</si>
  <si>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</si>
  <si>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</si>
  <si>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</si>
  <si>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</si>
  <si>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</si>
  <si>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</si>
  <si>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</si>
  <si>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</si>
  <si>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</si>
  <si>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</si>
  <si>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</si>
  <si>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</si>
  <si>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</si>
  <si>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</si>
  <si>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</si>
  <si>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</si>
  <si>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</si>
  <si>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</si>
  <si>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</si>
  <si>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</si>
  <si>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</si>
  <si>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</si>
  <si>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</si>
  <si>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</si>
  <si>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</si>
  <si>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</si>
  <si>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</si>
  <si>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</si>
  <si>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</si>
  <si>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</si>
  <si>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</si>
  <si>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</si>
  <si>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</si>
  <si>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</si>
  <si>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</si>
  <si>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</si>
  <si>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</si>
  <si>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</si>
  <si>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</si>
  <si>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</si>
  <si>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</si>
  <si>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</si>
  <si>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</si>
  <si>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</si>
  <si>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</si>
  <si>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</si>
  <si>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</si>
  <si>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</si>
  <si>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</si>
  <si>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</si>
  <si>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</si>
  <si>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</si>
  <si>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</si>
  <si>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</si>
  <si>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</si>
  <si>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</si>
  <si>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</si>
  <si>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</si>
  <si>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</si>
  <si>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</si>
  <si>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</si>
  <si>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</si>
  <si>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</si>
  <si>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</si>
  <si>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</si>
  <si>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</si>
  <si>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</si>
  <si>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</si>
  <si>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</si>
  <si>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</si>
  <si>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</si>
  <si>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</si>
  <si>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</si>
  <si>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</si>
  <si>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</si>
  <si>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</si>
  <si>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</si>
  <si>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</si>
  <si>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</si>
  <si>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</si>
  <si>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</si>
  <si>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</si>
  <si>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</si>
  <si>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</si>
  <si>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</si>
  <si>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</si>
  <si>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</si>
  <si>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</si>
  <si>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</si>
  <si>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</si>
  <si>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</si>
  <si>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</si>
  <si>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</si>
  <si>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</si>
  <si>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</si>
  <si>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</si>
  <si>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</si>
  <si>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</si>
  <si>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</si>
  <si>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</si>
  <si>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</si>
  <si>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</si>
  <si>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</si>
  <si>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</si>
  <si>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</si>
  <si>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</si>
  <si>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</si>
  <si>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</si>
  <si>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</si>
  <si>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</si>
  <si>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</si>
  <si>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</si>
  <si>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</si>
  <si>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</si>
  <si>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</si>
  <si>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</si>
  <si>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</si>
  <si>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</si>
  <si>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</si>
  <si>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</si>
  <si>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</si>
  <si>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</si>
  <si>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</si>
  <si>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</si>
  <si>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</si>
  <si>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</si>
  <si>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</si>
  <si>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</si>
  <si>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</si>
  <si>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</si>
  <si>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</si>
  <si>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</si>
  <si>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</si>
  <si>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</si>
  <si>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</si>
  <si>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</si>
  <si>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</si>
  <si>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</si>
  <si>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</si>
  <si>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</si>
  <si>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</si>
  <si>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</si>
  <si>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</si>
  <si>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</si>
  <si>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</si>
  <si>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</si>
  <si>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</si>
  <si>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</si>
  <si>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</si>
  <si>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</si>
  <si>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</si>
  <si>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</si>
  <si>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</si>
  <si>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</si>
  <si>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</si>
  <si>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</si>
  <si>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</si>
  <si>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</si>
  <si>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</si>
  <si>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</si>
  <si>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</si>
  <si>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</si>
  <si>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</si>
  <si>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</si>
  <si>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</si>
  <si>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</si>
  <si>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</si>
  <si>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</si>
  <si>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</si>
  <si>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</si>
  <si>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</si>
  <si>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</si>
  <si>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</si>
  <si>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</si>
  <si>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</si>
  <si>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</si>
  <si>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</si>
  <si>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</si>
  <si>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</si>
  <si>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</si>
  <si>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</si>
  <si>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</si>
  <si>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</si>
  <si>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</si>
  <si>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</si>
  <si>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</si>
  <si>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</si>
  <si>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</si>
  <si>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</si>
  <si>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</si>
  <si>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</si>
  <si>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</si>
  <si>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</si>
  <si>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</si>
  <si>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</si>
  <si>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</si>
  <si>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</si>
  <si>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</si>
  <si>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</si>
  <si>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</si>
  <si>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</si>
  <si>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</si>
  <si>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</si>
  <si>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</si>
  <si>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</si>
  <si>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</si>
  <si>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</si>
  <si>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</si>
  <si>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</si>
  <si>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</si>
  <si>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</si>
  <si>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</si>
  <si>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</si>
  <si>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</si>
  <si>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</si>
  <si>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</si>
  <si>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</si>
  <si>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</si>
  <si>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</si>
  <si>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</si>
  <si>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</si>
  <si>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</si>
  <si>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</si>
  <si>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</si>
  <si>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</si>
  <si>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</si>
  <si>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</si>
  <si>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    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</si>
  <si>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</si>
  <si>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</si>
  <si>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</si>
  <si>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</si>
  <si>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</si>
  <si>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</si>
  <si>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</si>
  <si>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</si>
  <si>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</si>
  <si>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</si>
  <si>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</si>
  <si>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</si>
  <si>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</si>
  <si>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</si>
  <si>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</si>
  <si>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</si>
  <si>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</si>
  <si>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</si>
  <si>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</si>
  <si>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</si>
  <si>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</si>
  <si>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</si>
  <si>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</si>
  <si>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</si>
  <si>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</si>
  <si>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</si>
  <si>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</si>
  <si>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</si>
  <si>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</si>
  <si>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</si>
  <si>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</si>
  <si>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</si>
  <si>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</si>
  <si>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</si>
  <si>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</si>
  <si>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</si>
  <si>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</si>
  <si>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</si>
  <si>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</si>
  <si>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</si>
  <si>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</si>
  <si>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</si>
  <si>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</si>
  <si>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</si>
  <si>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</si>
  <si>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</si>
  <si>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</si>
  <si>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</si>
  <si>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</si>
  <si>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</si>
  <si>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</si>
  <si>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</si>
  <si>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</si>
  <si>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</si>
  <si>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</si>
  <si>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</si>
  <si>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</si>
  <si>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</si>
  <si>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</si>
  <si>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</si>
  <si>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</si>
  <si>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</si>
  <si>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</si>
  <si>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</si>
  <si>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</si>
  <si>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</si>
  <si>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</si>
  <si>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</si>
  <si>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</si>
  <si>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</si>
  <si>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</si>
  <si>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</si>
  <si>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</si>
  <si>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</si>
  <si>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</si>
  <si>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</si>
  <si>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</si>
  <si>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</si>
  <si>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</si>
  <si>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</si>
  <si>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</si>
  <si>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</si>
  <si>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</si>
  <si>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</si>
  <si>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</si>
  <si>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</si>
  <si>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</si>
  <si>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</si>
  <si>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</si>
  <si>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</si>
  <si>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</si>
  <si>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</si>
  <si>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</si>
  <si>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lato-sensu</t>
  </si>
  <si>
    <t xml:space="preserve">Rhyacophila obliterata</t>
  </si>
  <si>
    <t xml:space="preserve">McLachlan, 1863       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</si>
  <si>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</si>
  <si>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</si>
  <si>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</si>
  <si>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</si>
  <si>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</si>
  <si>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</si>
  <si>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</si>
  <si>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</si>
  <si>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</si>
  <si>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</si>
  <si>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</si>
  <si>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</si>
  <si>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</si>
  <si>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</si>
  <si>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</si>
  <si>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</si>
  <si>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</si>
  <si>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</si>
  <si>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</si>
  <si>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</si>
  <si>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</si>
  <si>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</si>
  <si>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</si>
  <si>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</si>
  <si>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</si>
  <si>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</si>
  <si>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</si>
  <si>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</si>
  <si>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</si>
  <si>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</si>
  <si>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</si>
  <si>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</si>
  <si>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</si>
  <si>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</si>
  <si>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</si>
  <si>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</si>
  <si>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</si>
  <si>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</si>
  <si>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</si>
  <si>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</si>
  <si>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</si>
  <si>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</si>
  <si>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</si>
  <si>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</si>
  <si>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</si>
  <si>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</si>
  <si>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</si>
  <si>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</si>
  <si>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</si>
  <si>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</si>
  <si>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</si>
  <si>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</si>
  <si>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</si>
  <si>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</si>
  <si>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</si>
  <si>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</si>
  <si>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</si>
  <si>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</si>
  <si>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</si>
  <si>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</si>
  <si>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</si>
  <si>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</si>
  <si>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</si>
  <si>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</si>
  <si>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</si>
  <si>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</si>
  <si>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</si>
  <si>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</si>
  <si>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</si>
  <si>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</si>
  <si>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</si>
  <si>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</si>
  <si>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</si>
  <si>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</si>
  <si>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</si>
  <si>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</si>
  <si>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</si>
  <si>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</si>
  <si>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</si>
  <si>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</si>
  <si>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</si>
  <si>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</si>
  <si>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</si>
  <si>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</si>
  <si>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</si>
  <si>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</si>
  <si>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</si>
  <si>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</si>
  <si>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</si>
  <si>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</si>
  <si>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</si>
  <si>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</si>
  <si>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</si>
  <si>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</si>
  <si>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</si>
  <si>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</si>
  <si>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</si>
  <si>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</si>
  <si>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</si>
  <si>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</si>
  <si>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</si>
  <si>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</si>
  <si>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</si>
  <si>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</si>
  <si>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</si>
  <si>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</si>
  <si>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</si>
  <si>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</si>
  <si>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</si>
  <si>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</si>
  <si>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</si>
  <si>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</si>
  <si>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</si>
  <si>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</si>
  <si>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</si>
  <si>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</si>
  <si>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</si>
  <si>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</si>
  <si>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</si>
  <si>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</si>
  <si>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</si>
  <si>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</si>
  <si>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</si>
  <si>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</si>
  <si>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</si>
  <si>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</si>
  <si>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</si>
  <si>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</si>
  <si>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</si>
  <si>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</si>
  <si>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</si>
  <si>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</si>
  <si>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</si>
  <si>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</si>
  <si>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</si>
  <si>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</si>
  <si>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</si>
  <si>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</si>
  <si>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</si>
  <si>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</si>
  <si>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</si>
  <si>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</si>
  <si>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</si>
  <si>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</si>
  <si>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</si>
  <si>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</si>
  <si>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</si>
  <si>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</si>
  <si>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</si>
  <si>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</si>
  <si>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</si>
  <si>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</si>
  <si>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</si>
  <si>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</si>
  <si>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</si>
  <si>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</si>
  <si>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</si>
  <si>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</si>
  <si>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</si>
  <si>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</si>
  <si>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</si>
  <si>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</si>
  <si>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</si>
  <si>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</si>
  <si>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</si>
  <si>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</si>
  <si>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</si>
  <si>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</si>
  <si>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</si>
  <si>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</si>
  <si>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</si>
  <si>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</si>
  <si>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</si>
  <si>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</si>
  <si>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</si>
  <si>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</si>
  <si>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</si>
  <si>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</si>
  <si>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</si>
  <si>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</si>
  <si>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</si>
  <si>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</si>
  <si>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</si>
  <si>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</si>
  <si>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</si>
  <si>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</si>
  <si>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</si>
  <si>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</si>
  <si>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</si>
  <si>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</si>
  <si>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</si>
  <si>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</si>
  <si>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</si>
  <si>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</si>
  <si>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</si>
  <si>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</si>
  <si>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</si>
  <si>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</si>
  <si>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</si>
  <si>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</si>
  <si>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</si>
  <si>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</si>
  <si>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</si>
  <si>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</si>
  <si>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</si>
  <si>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</si>
  <si>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</si>
  <si>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</si>
  <si>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</si>
  <si>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</si>
  <si>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</si>
  <si>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</si>
  <si>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</si>
  <si>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</si>
  <si>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</si>
  <si>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</si>
  <si>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</si>
  <si>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</si>
  <si>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</si>
  <si>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</si>
  <si>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</si>
  <si>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</si>
  <si>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</si>
  <si>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</si>
  <si>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</si>
  <si>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</si>
  <si>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</si>
  <si>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</si>
  <si>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</si>
  <si>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</si>
  <si>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</si>
  <si>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</si>
  <si>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</si>
  <si>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</si>
  <si>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</si>
  <si>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</si>
  <si>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</si>
  <si>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</si>
  <si>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</si>
  <si>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</si>
  <si>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</si>
  <si>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</si>
  <si>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</si>
  <si>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</si>
  <si>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</si>
  <si>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</si>
  <si>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</si>
  <si>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</si>
  <si>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</si>
  <si>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</si>
  <si>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</si>
  <si>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</si>
  <si>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</si>
  <si>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</si>
  <si>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</si>
  <si>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</si>
  <si>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</si>
  <si>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</si>
  <si>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</si>
  <si>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</si>
  <si>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</si>
  <si>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</si>
  <si>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</si>
  <si>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</si>
  <si>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</si>
  <si>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</si>
  <si>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</si>
  <si>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</si>
  <si>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</si>
  <si>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</si>
  <si>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</si>
  <si>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</si>
  <si>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</si>
  <si>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</si>
  <si>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</si>
  <si>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</si>
  <si>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</si>
  <si>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</si>
  <si>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</si>
  <si>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</si>
  <si>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</si>
  <si>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</si>
  <si>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</si>
  <si>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</si>
  <si>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</si>
  <si>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</si>
  <si>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</si>
  <si>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</si>
  <si>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</si>
  <si>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</si>
  <si>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</si>
  <si>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</si>
  <si>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</si>
  <si>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</si>
  <si>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</si>
  <si>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</si>
  <si>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</si>
  <si>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</si>
  <si>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</si>
  <si>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</si>
  <si>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</si>
  <si>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</si>
  <si>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</si>
  <si>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</si>
  <si>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</si>
  <si>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</si>
  <si>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</si>
  <si>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</si>
  <si>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</si>
  <si>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</si>
  <si>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</si>
  <si>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</si>
  <si>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</si>
  <si>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</si>
  <si>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</si>
  <si>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</si>
  <si>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</si>
  <si>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</si>
  <si>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</si>
  <si>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</si>
  <si>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</si>
  <si>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</si>
  <si>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</si>
  <si>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</si>
  <si>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</si>
  <si>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</si>
  <si>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</si>
  <si>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</si>
  <si>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</si>
  <si>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</si>
  <si>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</si>
  <si>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</si>
  <si>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</si>
  <si>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</si>
  <si>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</si>
  <si>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</si>
  <si>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</si>
  <si>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</si>
  <si>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</si>
  <si>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</si>
  <si>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</si>
  <si>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</si>
  <si>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</si>
  <si>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</si>
  <si>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</si>
  <si>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</si>
  <si>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</si>
  <si>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</si>
  <si>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</si>
  <si>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</si>
  <si>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</si>
  <si>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</si>
  <si>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</si>
  <si>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</si>
  <si>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</si>
  <si>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</si>
  <si>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</si>
  <si>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</si>
  <si>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</si>
  <si>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</si>
  <si>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</si>
  <si>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</si>
  <si>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</si>
  <si>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</si>
  <si>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</si>
  <si>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</si>
  <si>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</si>
  <si>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</si>
  <si>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</si>
  <si>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</si>
  <si>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</si>
  <si>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</si>
  <si>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</si>
  <si>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</si>
  <si>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</si>
  <si>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</si>
  <si>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</si>
  <si>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</si>
  <si>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</si>
  <si>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</si>
  <si>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</si>
  <si>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</si>
  <si>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</si>
  <si>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</si>
  <si>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</si>
  <si>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</si>
  <si>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</si>
  <si>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</si>
  <si>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</si>
  <si>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</si>
  <si>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</si>
  <si>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</si>
  <si>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</si>
  <si>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</si>
  <si>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</si>
  <si>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</si>
  <si>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</si>
  <si>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</si>
  <si>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</si>
  <si>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</si>
  <si>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</si>
  <si>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</si>
  <si>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</si>
  <si>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</si>
  <si>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</si>
  <si>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</si>
  <si>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</si>
  <si>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</si>
  <si>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</si>
  <si>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</si>
  <si>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</si>
  <si>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</si>
  <si>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</si>
  <si>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</si>
  <si>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</si>
  <si>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</si>
  <si>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</si>
  <si>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</si>
  <si>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</si>
  <si>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</si>
  <si>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</si>
  <si>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</si>
  <si>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</si>
  <si>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</si>
  <si>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</si>
  <si>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</si>
  <si>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</si>
  <si>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</si>
  <si>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</si>
  <si>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</si>
  <si>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</si>
  <si>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</si>
  <si>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</si>
  <si>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</si>
  <si>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</si>
  <si>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</si>
  <si>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</si>
  <si>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</si>
  <si>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</si>
  <si>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</si>
  <si>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</si>
  <si>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</si>
  <si>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</si>
  <si>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</si>
  <si>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</si>
  <si>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</si>
  <si>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</si>
  <si>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</si>
  <si>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</si>
  <si>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</si>
  <si>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</si>
  <si>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</si>
  <si>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</si>
  <si>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</si>
  <si>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</si>
  <si>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</si>
  <si>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</si>
  <si>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</si>
  <si>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</si>
  <si>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</si>
  <si>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</si>
  <si>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</si>
  <si>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</si>
  <si>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</si>
  <si>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</si>
  <si>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</si>
  <si>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</si>
  <si>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</si>
  <si>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</si>
  <si>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</si>
  <si>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</si>
  <si>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</si>
  <si>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</si>
  <si>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</si>
  <si>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</si>
  <si>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</si>
  <si>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</si>
  <si>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</si>
  <si>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</si>
  <si>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</si>
  <si>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</si>
  <si>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</si>
  <si>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</si>
  <si>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Serratella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</si>
  <si>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</si>
  <si>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</si>
  <si>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</si>
  <si>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</si>
  <si>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</si>
  <si>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</si>
  <si>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</si>
  <si>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</si>
  <si>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</si>
  <si>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</si>
  <si>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</si>
  <si>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</si>
  <si>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</si>
  <si>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</si>
  <si>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</si>
  <si>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</si>
  <si>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</si>
  <si>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</si>
  <si>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</si>
  <si>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</si>
  <si>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</si>
  <si>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</si>
  <si>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</si>
  <si>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</si>
  <si>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</si>
  <si>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</si>
  <si>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</si>
  <si>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</si>
  <si>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</si>
  <si>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</si>
  <si>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</si>
  <si>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</si>
  <si>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</si>
  <si>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</si>
  <si>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</si>
  <si>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</si>
  <si>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</si>
  <si>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</si>
  <si>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</si>
  <si>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</si>
  <si>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</si>
  <si>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</si>
  <si>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</si>
  <si>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</si>
  <si>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</si>
  <si>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</si>
  <si>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</si>
  <si>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</si>
  <si>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</si>
  <si>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</si>
  <si>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</si>
  <si>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</si>
  <si>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</si>
  <si>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</si>
  <si>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</si>
  <si>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</si>
  <si>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</si>
  <si>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</si>
  <si>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</si>
  <si>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</si>
  <si>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</si>
  <si>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</si>
  <si>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</si>
  <si>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</si>
  <si>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</si>
  <si>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</si>
  <si>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</si>
  <si>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</si>
  <si>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</si>
  <si>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</si>
  <si>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</si>
  <si>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</si>
  <si>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</si>
  <si>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</si>
  <si>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</si>
  <si>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</si>
  <si>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</si>
  <si>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</si>
  <si>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</si>
  <si>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</si>
  <si>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</si>
  <si>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</si>
  <si>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</si>
  <si>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</si>
  <si>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</si>
  <si>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</si>
  <si>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</si>
  <si>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</si>
  <si>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</si>
  <si>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</si>
  <si>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</si>
  <si>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</si>
  <si>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</si>
  <si>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</si>
  <si>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</si>
  <si>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</si>
  <si>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</si>
  <si>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</si>
  <si>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</si>
  <si>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</si>
  <si>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</si>
  <si>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</si>
  <si>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</si>
  <si>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</si>
  <si>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</si>
  <si>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</si>
  <si>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</si>
  <si>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</si>
  <si>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</si>
  <si>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</si>
  <si>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</si>
  <si>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</si>
  <si>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</si>
  <si>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</si>
  <si>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</si>
  <si>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</si>
  <si>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</si>
  <si>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</si>
  <si>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</si>
  <si>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</si>
  <si>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</si>
  <si>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</si>
  <si>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</si>
  <si>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</si>
  <si>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</si>
  <si>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</si>
  <si>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</si>
  <si>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</si>
  <si>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</si>
  <si>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</si>
  <si>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</si>
  <si>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</si>
  <si>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</si>
  <si>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</si>
  <si>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</si>
  <si>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</si>
  <si>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</si>
  <si>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</si>
  <si>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</si>
  <si>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</si>
  <si>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</si>
  <si>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</si>
  <si>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</si>
  <si>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</si>
  <si>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</si>
  <si>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</si>
  <si>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</si>
  <si>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</si>
  <si>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</si>
  <si>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</si>
  <si>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</si>
  <si>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</si>
  <si>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</si>
  <si>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</si>
  <si>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</si>
  <si>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</si>
  <si>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</si>
  <si>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</si>
  <si>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</si>
  <si>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</si>
  <si>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</si>
  <si>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</si>
  <si>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</si>
  <si>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</si>
  <si>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</si>
  <si>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</si>
  <si>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</si>
  <si>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</si>
  <si>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</si>
  <si>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</si>
  <si>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</si>
  <si>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</si>
  <si>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</si>
  <si>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</si>
  <si>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</si>
  <si>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</si>
  <si>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</si>
  <si>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</si>
  <si>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</si>
  <si>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</si>
  <si>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</si>
  <si>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</si>
  <si>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</si>
  <si>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</si>
  <si>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</si>
  <si>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</si>
  <si>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</si>
  <si>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</si>
  <si>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</si>
  <si>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</si>
  <si>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</si>
  <si>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</si>
  <si>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</si>
  <si>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</si>
  <si>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</si>
  <si>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</si>
  <si>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</si>
  <si>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</si>
  <si>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</si>
  <si>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</si>
  <si>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</si>
  <si>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</si>
  <si>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</si>
  <si>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</si>
  <si>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</si>
  <si>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</si>
  <si>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</si>
  <si>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</si>
  <si>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</si>
  <si>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</si>
  <si>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</si>
  <si>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</si>
  <si>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</si>
  <si>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</si>
  <si>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</si>
  <si>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</si>
  <si>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</si>
  <si>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</si>
  <si>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</si>
  <si>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</si>
  <si>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</si>
  <si>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</si>
  <si>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</si>
  <si>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</si>
  <si>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</si>
  <si>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</si>
  <si>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</si>
  <si>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</si>
  <si>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</si>
  <si>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</si>
  <si>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</si>
  <si>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</si>
  <si>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</si>
  <si>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</si>
  <si>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</si>
  <si>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</si>
  <si>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</si>
  <si>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</si>
  <si>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</si>
  <si>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</si>
  <si>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</si>
  <si>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</si>
  <si>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</si>
  <si>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</si>
  <si>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</si>
  <si>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</si>
  <si>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</si>
  <si>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</si>
  <si>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</si>
  <si>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</si>
  <si>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</si>
  <si>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</si>
  <si>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</si>
  <si>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</si>
  <si>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</si>
  <si>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</si>
  <si>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</si>
  <si>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</si>
  <si>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</si>
  <si>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</si>
  <si>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</si>
  <si>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</si>
  <si>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</si>
  <si>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</si>
  <si>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</si>
  <si>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</si>
  <si>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</si>
  <si>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</si>
  <si>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</si>
  <si>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</si>
  <si>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</si>
  <si>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</si>
  <si>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</si>
  <si>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</si>
  <si>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</si>
  <si>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</si>
  <si>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</si>
  <si>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</si>
  <si>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</si>
  <si>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</si>
  <si>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</si>
  <si>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</si>
  <si>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</si>
  <si>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</si>
  <si>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</si>
  <si>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</si>
  <si>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</si>
  <si>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</si>
  <si>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</si>
  <si>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</si>
  <si>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</si>
  <si>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</si>
  <si>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</si>
  <si>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</si>
  <si>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</si>
  <si>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</si>
  <si>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</si>
  <si>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</si>
  <si>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</si>
  <si>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</si>
  <si>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</si>
  <si>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</si>
  <si>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</si>
  <si>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</si>
  <si>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</si>
  <si>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</si>
  <si>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</si>
  <si>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</si>
  <si>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</si>
  <si>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</si>
  <si>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</si>
  <si>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</si>
  <si>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</si>
  <si>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</si>
  <si>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</si>
  <si>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</si>
  <si>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</si>
  <si>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</si>
  <si>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</si>
  <si>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</si>
  <si>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</si>
  <si>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Sphaeriidae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</si>
  <si>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</si>
  <si>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</si>
  <si>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</si>
  <si>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</si>
  <si>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</si>
  <si>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</si>
  <si>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</si>
  <si>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</si>
  <si>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</si>
  <si>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</si>
  <si>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</si>
  <si>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</si>
  <si>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</si>
  <si>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</si>
  <si>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</si>
  <si>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</si>
  <si>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</si>
  <si>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</si>
  <si>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</si>
  <si>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</si>
  <si>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</si>
  <si>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</si>
  <si>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</si>
  <si>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</si>
  <si>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</si>
  <si>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</si>
  <si>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</si>
  <si>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</si>
  <si>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</si>
  <si>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</si>
  <si>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</si>
  <si>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</si>
  <si>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</si>
  <si>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</si>
  <si>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</si>
  <si>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</si>
  <si>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</si>
  <si>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</si>
  <si>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</si>
  <si>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</si>
  <si>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</si>
  <si>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</si>
  <si>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</si>
  <si>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</si>
  <si>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</si>
  <si>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</si>
  <si>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</si>
  <si>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</si>
  <si>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</si>
  <si>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</si>
  <si>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</si>
  <si>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</si>
  <si>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</si>
  <si>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</si>
  <si>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</si>
  <si>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</si>
  <si>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</si>
  <si>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</si>
  <si>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</si>
  <si>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</si>
  <si>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</si>
  <si>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</si>
  <si>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</si>
  <si>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</si>
  <si>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</si>
  <si>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</si>
  <si>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</si>
  <si>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</si>
  <si>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</si>
  <si>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</si>
  <si>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</si>
  <si>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</si>
  <si>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</si>
  <si>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</si>
  <si>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</si>
  <si>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</si>
  <si>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</si>
  <si>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</si>
  <si>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</si>
  <si>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</si>
  <si>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</si>
  <si>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</si>
  <si>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</si>
  <si>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</si>
  <si>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</si>
  <si>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</si>
  <si>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</si>
  <si>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</si>
  <si>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</si>
  <si>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</si>
  <si>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</si>
  <si>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</si>
  <si>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</si>
  <si>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</si>
  <si>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</si>
  <si>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</si>
  <si>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</si>
  <si>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</si>
  <si>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</si>
  <si>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</si>
  <si>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</si>
  <si>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</si>
  <si>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</si>
  <si>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</si>
  <si>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</si>
  <si>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</si>
  <si>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</si>
  <si>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</si>
  <si>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</si>
  <si>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</si>
  <si>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</si>
  <si>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</si>
  <si>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</si>
  <si>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</si>
  <si>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</si>
  <si>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</si>
  <si>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</si>
  <si>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</si>
  <si>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</si>
  <si>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</si>
  <si>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</si>
  <si>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</si>
  <si>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</si>
  <si>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</si>
  <si>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</si>
  <si>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</si>
  <si>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</si>
  <si>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</si>
  <si>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</si>
  <si>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</si>
  <si>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</si>
  <si>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</si>
  <si>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</si>
  <si>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</si>
  <si>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</si>
  <si>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</si>
  <si>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</si>
  <si>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</si>
  <si>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</si>
  <si>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</si>
  <si>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</si>
  <si>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</si>
  <si>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</si>
  <si>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</si>
  <si>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</si>
  <si>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</si>
  <si>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</si>
  <si>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</si>
  <si>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</si>
  <si>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</si>
  <si>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</si>
  <si>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</si>
  <si>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</si>
  <si>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</si>
  <si>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</si>
  <si>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</si>
  <si>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</si>
  <si>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</si>
  <si>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</si>
  <si>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</si>
  <si>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</si>
  <si>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</si>
  <si>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</si>
  <si>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</si>
  <si>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</si>
  <si>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</si>
  <si>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</si>
  <si>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</si>
  <si>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</si>
  <si>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</si>
  <si>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</si>
  <si>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</si>
  <si>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</si>
  <si>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</si>
  <si>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</si>
  <si>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</si>
  <si>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</si>
  <si>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</si>
  <si>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</si>
  <si>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</si>
  <si>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</si>
  <si>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</si>
  <si>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</si>
  <si>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</si>
  <si>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</si>
  <si>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</si>
  <si>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</si>
  <si>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</si>
  <si>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</si>
  <si>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</si>
  <si>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</si>
  <si>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</si>
  <si>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</si>
  <si>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</si>
  <si>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</si>
  <si>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</si>
  <si>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</si>
  <si>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</si>
  <si>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</si>
  <si>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</si>
  <si>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</si>
  <si>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</si>
  <si>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</si>
  <si>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</si>
  <si>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</si>
  <si>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</si>
  <si>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</si>
  <si>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</si>
  <si>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</si>
  <si>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</si>
  <si>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</si>
  <si>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</si>
  <si>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</si>
  <si>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</si>
  <si>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</si>
  <si>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</si>
  <si>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</si>
  <si>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</si>
  <si>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</si>
  <si>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</si>
  <si>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</si>
  <si>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</si>
  <si>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</si>
  <si>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</si>
  <si>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</si>
  <si>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</si>
  <si>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</si>
  <si>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</si>
  <si>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</si>
  <si>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</si>
  <si>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</si>
  <si>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</si>
  <si>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</si>
  <si>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</si>
  <si>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</si>
  <si>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</si>
  <si>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</si>
  <si>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</si>
  <si>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</si>
  <si>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</si>
  <si>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</si>
  <si>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</si>
  <si>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</si>
  <si>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</si>
  <si>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</si>
  <si>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</si>
  <si>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</si>
  <si>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</si>
  <si>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</si>
  <si>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</si>
  <si>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</si>
  <si>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</si>
  <si>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</si>
  <si>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</si>
  <si>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</si>
  <si>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</si>
  <si>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</si>
  <si>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</si>
  <si>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</si>
  <si>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</si>
  <si>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</si>
  <si>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</si>
  <si>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</si>
  <si>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</si>
  <si>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</si>
  <si>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</si>
  <si>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</si>
  <si>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</si>
  <si>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</si>
  <si>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</si>
  <si>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</si>
  <si>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</si>
  <si>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</si>
  <si>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</si>
  <si>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</si>
  <si>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</si>
  <si>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</si>
  <si>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</si>
  <si>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</si>
  <si>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</si>
  <si>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</si>
  <si>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</si>
  <si>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</si>
  <si>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</si>
  <si>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</si>
  <si>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</si>
  <si>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</si>
  <si>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</si>
  <si>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</si>
  <si>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</si>
  <si>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</si>
  <si>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</si>
  <si>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</si>
  <si>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</si>
  <si>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</si>
  <si>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</si>
  <si>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</si>
  <si>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</si>
  <si>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</si>
  <si>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</si>
  <si>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</si>
  <si>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</si>
  <si>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</si>
  <si>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</si>
  <si>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</si>
  <si>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</si>
  <si>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</si>
  <si>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</si>
  <si>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</si>
  <si>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</si>
  <si>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</si>
  <si>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</si>
  <si>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</si>
  <si>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</si>
  <si>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</si>
  <si>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</si>
  <si>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</si>
  <si>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</si>
  <si>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</si>
  <si>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</si>
  <si>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</si>
  <si>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</si>
  <si>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</si>
  <si>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</si>
  <si>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</si>
  <si>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</si>
  <si>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</si>
  <si>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</si>
  <si>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</si>
  <si>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</si>
  <si>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</si>
  <si>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</si>
  <si>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</si>
  <si>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</si>
  <si>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</si>
  <si>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</si>
  <si>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</si>
  <si>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</si>
  <si>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</si>
  <si>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</si>
  <si>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</si>
  <si>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</si>
  <si>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</si>
  <si>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</si>
  <si>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</si>
  <si>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</si>
  <si>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</si>
  <si>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</si>
  <si>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</si>
  <si>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</si>
  <si>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</si>
  <si>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</si>
  <si>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</si>
  <si>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</si>
  <si>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</si>
  <si>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</si>
  <si>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</si>
  <si>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</si>
  <si>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</si>
  <si>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</si>
  <si>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</si>
  <si>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</si>
  <si>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</si>
  <si>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</si>
  <si>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</si>
  <si>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</si>
  <si>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</si>
  <si>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</si>
  <si>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</si>
  <si>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</si>
  <si>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</si>
  <si>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</si>
  <si>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</si>
  <si>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</si>
  <si>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</si>
  <si>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</si>
  <si>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</si>
  <si>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</si>
  <si>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</si>
  <si>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</si>
  <si>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</si>
  <si>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</si>
  <si>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</si>
  <si>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</si>
  <si>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</si>
  <si>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</si>
  <si>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</si>
  <si>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</si>
  <si>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</si>
  <si>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</si>
  <si>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</si>
  <si>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</si>
  <si>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</si>
  <si>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</si>
  <si>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</si>
  <si>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</si>
  <si>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</si>
  <si>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</si>
  <si>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</si>
  <si>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</si>
  <si>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</si>
  <si>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</si>
  <si>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</si>
  <si>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</si>
  <si>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</si>
  <si>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</si>
  <si>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</si>
  <si>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</si>
  <si>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</si>
  <si>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</si>
  <si>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</si>
  <si>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</si>
  <si>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</si>
  <si>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</si>
  <si>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</si>
  <si>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</si>
  <si>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</si>
  <si>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</si>
  <si>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</si>
  <si>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</si>
  <si>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</si>
  <si>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</si>
  <si>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</si>
  <si>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</si>
  <si>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</si>
  <si>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</si>
  <si>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</si>
  <si>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</si>
  <si>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</si>
  <si>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</si>
  <si>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</si>
  <si>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</si>
  <si>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</si>
  <si>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</si>
  <si>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</si>
  <si>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</si>
  <si>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</si>
  <si>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</si>
  <si>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</si>
  <si>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</si>
  <si>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</si>
  <si>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</si>
  <si>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</si>
  <si>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</si>
  <si>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</si>
  <si>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</si>
  <si>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</si>
  <si>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</si>
  <si>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</si>
  <si>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</si>
  <si>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</si>
  <si>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</si>
  <si>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</si>
  <si>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</si>
  <si>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</si>
  <si>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</si>
  <si>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</si>
  <si>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</si>
  <si>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</si>
  <si>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</si>
  <si>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</si>
  <si>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</si>
  <si>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</si>
  <si>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</si>
  <si>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</si>
  <si>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</si>
  <si>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</si>
  <si>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</si>
  <si>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</si>
  <si>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</si>
  <si>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</si>
  <si>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</si>
  <si>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</si>
  <si>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</si>
  <si>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</si>
  <si>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</si>
  <si>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</si>
  <si>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</si>
  <si>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</si>
  <si>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</si>
  <si>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</si>
  <si>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</si>
  <si>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</si>
  <si>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</si>
  <si>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</si>
  <si>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</si>
  <si>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</si>
  <si>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</si>
  <si>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</si>
  <si>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</si>
  <si>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</si>
  <si>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</si>
  <si>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</si>
  <si>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</si>
  <si>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</si>
  <si>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</si>
  <si>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</si>
  <si>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</si>
  <si>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</si>
  <si>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</si>
  <si>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</si>
  <si>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</si>
  <si>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</si>
  <si>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</si>
  <si>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</si>
  <si>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</si>
  <si>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</si>
  <si>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</si>
  <si>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</si>
  <si>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</si>
  <si>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</si>
  <si>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</si>
  <si>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</si>
  <si>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</si>
  <si>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</si>
  <si>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</si>
  <si>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</si>
  <si>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</si>
  <si>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</si>
  <si>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</si>
  <si>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</si>
  <si>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</si>
  <si>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</si>
  <si>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</si>
  <si>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</si>
  <si>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</si>
  <si>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</si>
  <si>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</si>
  <si>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</si>
  <si>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</si>
  <si>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</si>
  <si>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</si>
  <si>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</si>
  <si>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</si>
  <si>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</si>
  <si>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</si>
  <si>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</si>
  <si>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</si>
  <si>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</si>
  <si>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</si>
  <si>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</si>
  <si>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</si>
  <si>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</si>
  <si>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</si>
  <si>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</si>
  <si>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</si>
  <si>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</si>
  <si>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</si>
  <si>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</si>
  <si>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</si>
  <si>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</si>
  <si>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</si>
  <si>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</si>
  <si>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</si>
  <si>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</si>
  <si>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</si>
  <si>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</si>
  <si>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</si>
  <si>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</si>
  <si>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</si>
  <si>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</si>
  <si>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</si>
  <si>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</si>
  <si>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</si>
  <si>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</si>
  <si>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</si>
  <si>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</si>
  <si>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</si>
  <si>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</si>
  <si>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</si>
  <si>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</si>
  <si>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</si>
  <si>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</si>
  <si>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</si>
  <si>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</si>
  <si>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</si>
  <si>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</si>
  <si>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</si>
  <si>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</si>
  <si>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</si>
  <si>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</si>
  <si>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</si>
  <si>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</si>
  <si>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</si>
  <si>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</si>
  <si>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</si>
  <si>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</si>
  <si>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</si>
  <si>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</si>
  <si>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</si>
  <si>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</si>
  <si>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</si>
  <si>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</si>
  <si>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</si>
  <si>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</si>
  <si>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</si>
  <si>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</si>
  <si>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</si>
  <si>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</si>
  <si>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</si>
  <si>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</si>
  <si>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</si>
  <si>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</si>
  <si>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</si>
  <si>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</si>
  <si>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</si>
  <si>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</si>
  <si>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</si>
  <si>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</si>
  <si>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</si>
  <si>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</si>
  <si>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</si>
  <si>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</si>
  <si>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</si>
  <si>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</si>
  <si>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</si>
  <si>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</si>
  <si>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</si>
  <si>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</si>
  <si>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</si>
  <si>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</si>
  <si>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</si>
  <si>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</si>
  <si>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</si>
  <si>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</si>
  <si>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</si>
  <si>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</si>
  <si>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</si>
  <si>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</si>
  <si>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</si>
  <si>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</si>
  <si>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</si>
  <si>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</si>
  <si>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</si>
  <si>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</si>
  <si>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</si>
  <si>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</si>
  <si>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</si>
  <si>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</si>
  <si>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</si>
  <si>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</si>
  <si>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</si>
  <si>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</si>
  <si>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</si>
  <si>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</si>
  <si>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</si>
  <si>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</si>
  <si>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</si>
  <si>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</si>
  <si>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</si>
  <si>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</si>
  <si>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</si>
  <si>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</si>
  <si>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</si>
  <si>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</si>
  <si>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</si>
  <si>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</si>
  <si>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</si>
  <si>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</si>
  <si>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</si>
  <si>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</si>
  <si>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</si>
  <si>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</si>
  <si>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</si>
  <si>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</si>
  <si>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</si>
  <si>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</si>
  <si>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</si>
  <si>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</si>
  <si>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</si>
  <si>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</si>
  <si>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</si>
  <si>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</si>
  <si>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</si>
  <si>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</si>
  <si>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</si>
  <si>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</si>
  <si>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</si>
  <si>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</si>
  <si>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</si>
  <si>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</si>
  <si>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</si>
  <si>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</si>
  <si>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</si>
  <si>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</si>
  <si>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</si>
  <si>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</si>
  <si>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</si>
  <si>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</si>
  <si>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</si>
  <si>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</si>
  <si>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</si>
  <si>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</si>
  <si>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</si>
  <si>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</si>
  <si>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</si>
  <si>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</si>
  <si>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</si>
  <si>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</si>
  <si>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</si>
  <si>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</si>
  <si>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</si>
  <si>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</si>
  <si>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</si>
  <si>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</si>
  <si>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</si>
  <si>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</si>
  <si>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</si>
  <si>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</si>
  <si>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</si>
  <si>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</si>
  <si>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</si>
  <si>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</si>
  <si>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</si>
  <si>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</si>
  <si>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</si>
  <si>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</si>
  <si>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</si>
  <si>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</si>
  <si>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</si>
  <si>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</si>
  <si>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</si>
  <si>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</si>
  <si>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</si>
  <si>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</si>
  <si>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</si>
  <si>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</si>
  <si>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</si>
  <si>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</si>
  <si>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</si>
  <si>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</si>
  <si>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</si>
  <si>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</si>
  <si>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</si>
  <si>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</si>
  <si>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</si>
  <si>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</si>
  <si>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</si>
  <si>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</si>
  <si>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</si>
  <si>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</si>
  <si>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</si>
  <si>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</si>
  <si>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</si>
  <si>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</si>
  <si>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</si>
  <si>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</si>
  <si>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</si>
  <si>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</si>
  <si>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</si>
  <si>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</si>
  <si>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</si>
  <si>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</si>
  <si>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</si>
  <si>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</si>
  <si>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</si>
  <si>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</si>
  <si>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</si>
  <si>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</si>
  <si>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</si>
  <si>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</si>
  <si>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</si>
  <si>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</si>
  <si>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</si>
  <si>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</si>
  <si>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</si>
  <si>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</si>
  <si>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</si>
  <si>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</si>
  <si>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</si>
  <si>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</si>
  <si>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</si>
  <si>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</si>
  <si>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</si>
  <si>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</si>
  <si>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</si>
  <si>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</si>
  <si>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</si>
  <si>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</si>
  <si>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</si>
  <si>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</si>
  <si>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</si>
  <si>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</si>
  <si>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</si>
  <si>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</si>
  <si>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</si>
  <si>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</si>
  <si>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</si>
  <si>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</si>
  <si>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</si>
  <si>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</si>
  <si>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</si>
  <si>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</si>
  <si>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</si>
  <si>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</si>
  <si>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</si>
  <si>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</si>
  <si>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</si>
  <si>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</si>
  <si>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</si>
  <si>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</si>
  <si>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</si>
  <si>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</si>
  <si>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</si>
  <si>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</si>
  <si>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</si>
  <si>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</si>
  <si>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</si>
  <si>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</si>
  <si>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</si>
  <si>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</si>
  <si>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</si>
  <si>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</si>
  <si>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</si>
  <si>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</si>
  <si>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</si>
  <si>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</si>
  <si>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</si>
  <si>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</si>
  <si>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</si>
  <si>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</si>
  <si>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</si>
  <si>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</si>
  <si>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</si>
  <si>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</si>
  <si>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</si>
  <si>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</si>
  <si>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</si>
  <si>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</si>
  <si>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</si>
  <si>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</si>
  <si>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</si>
  <si>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</si>
  <si>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</si>
  <si>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</si>
  <si>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</si>
  <si>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</si>
  <si>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</si>
  <si>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</si>
  <si>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</si>
  <si>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</si>
  <si>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</si>
  <si>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</si>
  <si>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</si>
  <si>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</si>
  <si>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</si>
  <si>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</si>
  <si>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</si>
  <si>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</si>
  <si>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</si>
  <si>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</si>
  <si>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</si>
  <si>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</si>
  <si>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</si>
  <si>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</si>
  <si>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</si>
  <si>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</si>
  <si>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</si>
  <si>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</si>
  <si>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</si>
  <si>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</si>
  <si>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</si>
  <si>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</si>
  <si>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</si>
  <si>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</si>
  <si>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</si>
  <si>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</si>
  <si>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</si>
  <si>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</si>
  <si>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</si>
  <si>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</si>
  <si>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</si>
  <si>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</si>
  <si>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</si>
  <si>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</si>
  <si>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</si>
  <si>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</si>
  <si>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</si>
  <si>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</si>
  <si>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</si>
  <si>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</si>
  <si>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</si>
  <si>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</si>
  <si>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</si>
  <si>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</si>
  <si>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</si>
  <si>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</si>
  <si>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</si>
  <si>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</si>
  <si>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</si>
  <si>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</si>
  <si>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</si>
  <si>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</si>
  <si>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</si>
  <si>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</si>
  <si>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</si>
  <si>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</si>
  <si>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</si>
  <si>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</si>
  <si>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</si>
  <si>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</si>
  <si>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</si>
  <si>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</si>
  <si>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</si>
  <si>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</si>
  <si>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</si>
  <si>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</si>
  <si>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</si>
  <si>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</si>
  <si>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</si>
  <si>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</si>
  <si>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</si>
  <si>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</si>
  <si>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</si>
  <si>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</si>
  <si>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</si>
  <si>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</si>
  <si>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</si>
  <si>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</si>
  <si>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</si>
  <si>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</si>
  <si>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</si>
  <si>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</si>
  <si>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</si>
  <si>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</si>
  <si>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</si>
  <si>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</si>
  <si>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</si>
  <si>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</si>
  <si>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</si>
  <si>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</si>
  <si>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</si>
  <si>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</si>
  <si>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</si>
  <si>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</si>
  <si>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</si>
  <si>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</si>
  <si>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</si>
  <si>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</si>
  <si>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</si>
  <si>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</si>
  <si>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</si>
  <si>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</si>
  <si>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</si>
  <si>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</si>
  <si>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</si>
  <si>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</si>
  <si>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</si>
  <si>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</si>
  <si>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</si>
  <si>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</si>
  <si>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</si>
  <si>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</si>
  <si>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</si>
  <si>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</si>
  <si>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</si>
  <si>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</si>
  <si>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</si>
  <si>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</si>
  <si>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</si>
  <si>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</si>
  <si>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</si>
  <si>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</si>
  <si>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</si>
  <si>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</si>
  <si>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</si>
  <si>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</si>
  <si>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</si>
  <si>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</si>
  <si>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</si>
  <si>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</si>
  <si>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</si>
  <si>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</si>
  <si>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</si>
  <si>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</si>
  <si>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Tipulidae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</si>
  <si>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</si>
  <si>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</si>
  <si>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</si>
  <si>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</si>
  <si>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</si>
  <si>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</si>
  <si>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</si>
  <si>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</si>
  <si>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</si>
  <si>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</si>
  <si>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</si>
  <si>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</si>
  <si>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</si>
  <si>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</si>
  <si>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</si>
  <si>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</si>
  <si>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</si>
  <si>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</si>
  <si>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</si>
  <si>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</si>
  <si>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</si>
  <si>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</si>
  <si>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</si>
  <si>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</si>
  <si>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</si>
  <si>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</si>
  <si>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</si>
  <si>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</si>
  <si>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</si>
  <si>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</si>
  <si>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</si>
  <si>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</si>
  <si>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</si>
  <si>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</si>
  <si>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</si>
  <si>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</si>
  <si>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</si>
  <si>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</si>
  <si>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</si>
  <si>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</si>
  <si>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</si>
  <si>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</si>
  <si>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</si>
  <si>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</si>
  <si>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</si>
  <si>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</si>
  <si>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</si>
  <si>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</si>
  <si>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</si>
  <si>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</si>
  <si>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</si>
  <si>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</si>
  <si>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</si>
  <si>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</si>
  <si>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</si>
  <si>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</si>
  <si>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</si>
  <si>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</si>
  <si>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</si>
  <si>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</si>
  <si>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</si>
  <si>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</si>
  <si>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</si>
  <si>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</si>
  <si>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</si>
  <si>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</si>
  <si>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</si>
  <si>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</si>
  <si>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</si>
  <si>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</si>
  <si>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</si>
  <si>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</si>
  <si>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</si>
  <si>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</si>
  <si>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</si>
  <si>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</si>
  <si>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</si>
  <si>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</si>
  <si>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</si>
  <si>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</si>
  <si>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</si>
  <si>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</si>
  <si>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</si>
  <si>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</si>
  <si>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</si>
  <si>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</si>
  <si>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</si>
  <si>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</si>
  <si>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</si>
  <si>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</si>
  <si>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</si>
  <si>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</si>
  <si>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</si>
  <si>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</si>
  <si>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</si>
  <si>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</si>
  <si>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</si>
  <si>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</si>
  <si>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</si>
  <si>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</si>
  <si>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</si>
  <si>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</si>
  <si>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</si>
  <si>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</si>
  <si>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</si>
  <si>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</si>
  <si>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</si>
  <si>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</si>
  <si>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</si>
  <si>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</si>
  <si>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</si>
  <si>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</si>
  <si>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</si>
  <si>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</si>
  <si>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</si>
  <si>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</si>
  <si>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</si>
  <si>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</si>
  <si>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</si>
  <si>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</si>
  <si>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</si>
  <si>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</si>
  <si>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</si>
  <si>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</si>
  <si>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</si>
  <si>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</si>
  <si>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</si>
  <si>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</si>
  <si>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</si>
  <si>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</si>
  <si>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</si>
  <si>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</si>
  <si>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</si>
  <si>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</si>
  <si>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</si>
  <si>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</si>
  <si>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</si>
  <si>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</si>
  <si>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</si>
  <si>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</si>
  <si>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</si>
  <si>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</si>
  <si>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</si>
  <si>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</si>
  <si>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</si>
  <si>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</si>
  <si>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</si>
  <si>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</si>
  <si>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</si>
  <si>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</si>
  <si>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</si>
  <si>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</si>
  <si>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</si>
  <si>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</si>
  <si>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</si>
  <si>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</si>
  <si>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</si>
  <si>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</si>
  <si>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</si>
  <si>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</si>
  <si>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</si>
  <si>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</si>
  <si>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</si>
  <si>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</si>
  <si>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</si>
  <si>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</si>
  <si>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</si>
  <si>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</si>
  <si>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</si>
  <si>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</si>
  <si>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</si>
  <si>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</si>
  <si>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</si>
  <si>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</si>
  <si>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</si>
  <si>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</si>
  <si>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</si>
  <si>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</si>
  <si>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</si>
  <si>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</si>
  <si>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</si>
  <si>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</si>
  <si>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</si>
  <si>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</si>
  <si>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</si>
  <si>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</si>
  <si>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</si>
  <si>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</si>
  <si>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</si>
  <si>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</si>
  <si>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</si>
  <si>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</si>
  <si>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</si>
  <si>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</si>
  <si>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</si>
  <si>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</si>
  <si>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</si>
  <si>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</si>
  <si>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</si>
  <si>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</si>
  <si>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</si>
  <si>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</si>
  <si>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</si>
  <si>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</si>
  <si>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</si>
  <si>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</si>
  <si>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</si>
  <si>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</si>
  <si>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</si>
  <si>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</si>
  <si>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</si>
  <si>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</si>
  <si>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</si>
  <si>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</si>
  <si>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</si>
  <si>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</si>
  <si>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</si>
  <si>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</si>
  <si>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</si>
  <si>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</si>
  <si>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</si>
  <si>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</si>
  <si>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</si>
  <si>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</si>
  <si>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</si>
  <si>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</si>
  <si>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</si>
  <si>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</si>
  <si>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</si>
  <si>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</si>
  <si>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</si>
  <si>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</si>
  <si>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</si>
  <si>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</si>
  <si>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</si>
  <si>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</si>
  <si>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</si>
  <si>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</si>
  <si>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</si>
  <si>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</si>
  <si>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</si>
  <si>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</si>
  <si>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</si>
  <si>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</si>
  <si>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</si>
  <si>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</si>
  <si>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</si>
  <si>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</si>
  <si>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</si>
  <si>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</si>
  <si>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</si>
  <si>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</si>
  <si>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</si>
  <si>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</si>
  <si>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</si>
  <si>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</si>
  <si>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</si>
  <si>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</si>
  <si>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</si>
  <si>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</si>
  <si>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</si>
  <si>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</si>
  <si>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</si>
  <si>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</si>
  <si>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</si>
  <si>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</si>
  <si>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</si>
  <si>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</si>
  <si>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</si>
  <si>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</si>
  <si>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</si>
  <si>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</si>
  <si>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</si>
  <si>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</si>
  <si>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</si>
  <si>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</si>
  <si>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</si>
  <si>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</si>
  <si>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</si>
  <si>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</si>
  <si>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</si>
  <si>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</si>
  <si>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</si>
  <si>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</si>
  <si>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</si>
  <si>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</si>
  <si>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</si>
  <si>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</si>
  <si>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</si>
  <si>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</si>
  <si>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</si>
  <si>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</si>
  <si>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</si>
  <si>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</si>
  <si>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</si>
  <si>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</si>
  <si>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</si>
  <si>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</si>
  <si>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</si>
  <si>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</si>
  <si>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</si>
  <si>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</si>
  <si>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</si>
  <si>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</si>
  <si>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</si>
  <si>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</si>
  <si>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</si>
  <si>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</si>
  <si>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</si>
  <si>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</si>
  <si>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</si>
  <si>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</si>
  <si>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</si>
  <si>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</si>
  <si>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</si>
  <si>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</si>
  <si>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</si>
  <si>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</si>
  <si>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</si>
  <si>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</si>
  <si>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</si>
  <si>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</si>
  <si>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</si>
  <si>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</si>
  <si>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</si>
  <si>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</si>
  <si>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</si>
  <si>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</si>
  <si>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</si>
  <si>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</si>
  <si>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</si>
  <si>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</si>
  <si>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</si>
  <si>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</si>
  <si>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</si>
  <si>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</si>
  <si>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</si>
  <si>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</si>
  <si>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</si>
  <si>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</si>
  <si>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</si>
  <si>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</si>
  <si>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</si>
  <si>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</si>
  <si>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</si>
  <si>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</si>
  <si>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</si>
  <si>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</si>
  <si>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</si>
  <si>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</si>
  <si>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</si>
  <si>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</si>
  <si>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</si>
  <si>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</si>
  <si>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</si>
  <si>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</si>
  <si>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</si>
  <si>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</si>
  <si>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</si>
  <si>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</si>
  <si>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</si>
  <si>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</si>
  <si>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</si>
  <si>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</si>
  <si>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</si>
  <si>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</si>
  <si>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</si>
  <si>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</si>
  <si>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</si>
  <si>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</si>
  <si>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</si>
  <si>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</si>
  <si>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</si>
  <si>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</si>
  <si>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</si>
  <si>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</si>
  <si>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</si>
  <si>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</si>
  <si>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</si>
  <si>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</si>
  <si>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</si>
  <si>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</si>
  <si>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</si>
  <si>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</si>
  <si>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</si>
  <si>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</si>
  <si>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</si>
  <si>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</si>
  <si>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</si>
  <si>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</si>
  <si>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</si>
  <si>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</si>
  <si>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</si>
  <si>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</si>
  <si>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</si>
  <si>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</si>
  <si>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</si>
  <si>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</si>
  <si>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</si>
  <si>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</si>
  <si>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</si>
  <si>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</si>
  <si>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</si>
  <si>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</si>
  <si>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</si>
  <si>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</si>
  <si>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</si>
  <si>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</si>
  <si>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</si>
  <si>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</si>
  <si>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</si>
  <si>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</si>
  <si>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</si>
  <si>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</si>
  <si>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</si>
  <si>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</si>
  <si>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</si>
  <si>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</si>
  <si>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</si>
  <si>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</si>
  <si>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</si>
  <si>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</si>
  <si>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</si>
  <si>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</si>
  <si>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</si>
  <si>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</si>
  <si>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</si>
  <si>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</si>
  <si>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</si>
  <si>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</si>
  <si>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</si>
  <si>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</si>
  <si>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</si>
  <si>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</si>
  <si>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</si>
  <si>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</si>
  <si>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</si>
  <si>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</si>
  <si>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</si>
  <si>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</si>
  <si>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</si>
  <si>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</si>
  <si>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</si>
  <si>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</si>
  <si>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</si>
  <si>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</si>
  <si>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</si>
  <si>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</si>
  <si>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</si>
  <si>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</si>
  <si>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</si>
  <si>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</si>
  <si>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</si>
  <si>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</si>
  <si>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</si>
  <si>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</si>
  <si>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</si>
  <si>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</si>
  <si>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</si>
  <si>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</si>
  <si>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</si>
  <si>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</si>
  <si>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</si>
  <si>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</si>
  <si>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</si>
  <si>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</si>
  <si>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</si>
  <si>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</si>
  <si>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</si>
  <si>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</si>
  <si>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</si>
  <si>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</si>
  <si>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</si>
  <si>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</si>
  <si>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</si>
  <si>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</si>
  <si>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</si>
  <si>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</si>
  <si>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</si>
  <si>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</si>
  <si>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</si>
  <si>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</si>
  <si>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</si>
  <si>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</si>
  <si>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</si>
  <si>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</si>
  <si>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</si>
  <si>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</si>
  <si>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</si>
  <si>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</si>
  <si>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</si>
  <si>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</si>
  <si>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</si>
  <si>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</si>
  <si>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</si>
  <si>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</si>
  <si>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</si>
  <si>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</si>
  <si>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</si>
  <si>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</si>
  <si>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</si>
  <si>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</si>
  <si>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</si>
  <si>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</si>
  <si>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</si>
  <si>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</si>
  <si>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</si>
  <si>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</si>
  <si>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</si>
  <si>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</si>
  <si>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</si>
  <si>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</si>
  <si>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</si>
  <si>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</si>
  <si>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</si>
  <si>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</si>
  <si>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</si>
  <si>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</si>
  <si>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</si>
  <si>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</si>
  <si>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</si>
  <si>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</si>
  <si>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</si>
  <si>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</si>
  <si>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</si>
  <si>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</si>
  <si>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</si>
  <si>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</si>
  <si>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</si>
  <si>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</si>
  <si>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</si>
  <si>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</si>
  <si>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</si>
  <si>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</si>
  <si>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</si>
  <si>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</si>
  <si>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</si>
  <si>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</si>
  <si>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</si>
  <si>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</si>
  <si>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</si>
  <si>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</si>
  <si>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</si>
  <si>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</si>
  <si>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</si>
  <si>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</si>
  <si>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</si>
  <si>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</si>
  <si>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</si>
  <si>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</si>
  <si>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</si>
  <si>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</si>
  <si>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</si>
  <si>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</si>
  <si>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</si>
  <si>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</si>
  <si>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</si>
  <si>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</si>
  <si>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</si>
  <si>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</si>
  <si>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</si>
  <si>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</si>
  <si>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</si>
  <si>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</si>
  <si>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</si>
  <si>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</si>
  <si>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</si>
  <si>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</si>
  <si>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</si>
  <si>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</si>
  <si>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</si>
  <si>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</si>
  <si>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</si>
  <si>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</si>
  <si>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</si>
  <si>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</si>
  <si>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</si>
  <si>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</si>
  <si>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</si>
  <si>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</si>
  <si>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</si>
  <si>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</si>
  <si>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</si>
  <si>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</si>
  <si>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</si>
  <si>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</si>
  <si>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</si>
  <si>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</si>
  <si>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</si>
  <si>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</si>
  <si>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</si>
  <si>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</si>
  <si>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</si>
  <si>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</si>
  <si>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</si>
  <si>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</si>
  <si>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</si>
  <si>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</si>
  <si>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</si>
  <si>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</si>
  <si>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</si>
  <si>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</si>
  <si>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</si>
  <si>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</si>
  <si>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</si>
  <si>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</si>
  <si>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</si>
  <si>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</si>
  <si>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</si>
  <si>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</si>
  <si>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</si>
  <si>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</si>
  <si>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</si>
  <si>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</si>
  <si>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</si>
  <si>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</si>
  <si>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</si>
  <si>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</si>
  <si>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</si>
  <si>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</si>
  <si>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</si>
  <si>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</si>
  <si>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</si>
  <si>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</si>
  <si>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</si>
  <si>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      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</si>
  <si>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</si>
  <si>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</si>
  <si>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</si>
  <si>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</si>
  <si>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</si>
  <si>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</si>
  <si>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</si>
  <si>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</si>
  <si>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</si>
  <si>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</si>
  <si>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</si>
  <si>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</si>
  <si>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</si>
  <si>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</si>
  <si>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</si>
  <si>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</si>
  <si>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</si>
  <si>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</si>
  <si>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</si>
  <si>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</si>
  <si>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</si>
  <si>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</si>
  <si>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</si>
  <si>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</si>
  <si>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</si>
  <si>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</si>
  <si>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</si>
  <si>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</si>
  <si>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</si>
  <si>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</si>
  <si>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</si>
  <si>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</si>
  <si>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</si>
  <si>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</si>
  <si>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</si>
  <si>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</si>
  <si>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</si>
  <si>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</si>
  <si>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</si>
  <si>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</si>
  <si>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</si>
  <si>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</si>
  <si>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</si>
  <si>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</si>
  <si>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</si>
  <si>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</si>
  <si>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</si>
  <si>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</si>
  <si>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</si>
  <si>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</si>
  <si>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</si>
  <si>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</si>
  <si>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</si>
  <si>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</si>
  <si>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</si>
  <si>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</si>
  <si>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</si>
  <si>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</si>
  <si>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</si>
  <si>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</si>
  <si>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</si>
  <si>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</si>
  <si>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</si>
  <si>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</si>
  <si>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</si>
  <si>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</si>
  <si>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</si>
  <si>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</si>
  <si>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</si>
  <si>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</si>
  <si>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</si>
  <si>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</si>
  <si>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</si>
  <si>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</si>
  <si>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</si>
  <si>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</si>
  <si>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</si>
  <si>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</si>
  <si>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</si>
  <si>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</si>
  <si>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</si>
  <si>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</si>
  <si>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</si>
  <si>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</si>
  <si>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</si>
  <si>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</si>
  <si>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</si>
  <si>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</si>
  <si>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</si>
  <si>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</si>
  <si>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</si>
  <si>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</si>
  <si>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</si>
  <si>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</si>
  <si>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</si>
  <si>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</si>
  <si>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</si>
  <si>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</si>
  <si>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</si>
  <si>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</si>
  <si>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</si>
  <si>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</si>
  <si>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</si>
  <si>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</si>
  <si>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</si>
  <si>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</si>
  <si>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</si>
  <si>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</si>
  <si>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</si>
  <si>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</si>
  <si>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</si>
  <si>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</si>
  <si>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</si>
  <si>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</si>
  <si>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</si>
  <si>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</si>
  <si>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PLECOPTERA</t>
  </si>
  <si>
    <t xml:space="preserve">ORDRE</t>
  </si>
  <si>
    <t xml:space="preserve">Pleco</t>
  </si>
  <si>
    <t xml:space="preserve">Tricho</t>
  </si>
  <si>
    <t xml:space="preserve">Ephe</t>
  </si>
  <si>
    <t xml:space="preserve">Hetero</t>
  </si>
  <si>
    <t xml:space="preserve">Coleo</t>
  </si>
  <si>
    <t xml:space="preserve">dipt</t>
  </si>
  <si>
    <t xml:space="preserve">odo</t>
  </si>
  <si>
    <t xml:space="preserve">TRICHOPTERA</t>
  </si>
  <si>
    <t xml:space="preserve">Sous-famille</t>
  </si>
  <si>
    <t xml:space="preserve">Oligotrichia</t>
  </si>
  <si>
    <t xml:space="preserve">Psychomyidae</t>
  </si>
  <si>
    <t xml:space="preserve">EPHEMEROPTERA</t>
  </si>
  <si>
    <t xml:space="preserve">Ephemerella </t>
  </si>
  <si>
    <t xml:space="preserve">Polymitarcidae</t>
  </si>
  <si>
    <t xml:space="preserve">HETEROPTERES</t>
  </si>
  <si>
    <t xml:space="preserve">SOUS ORDRE</t>
  </si>
  <si>
    <t xml:space="preserve">HETEROPTERA</t>
  </si>
  <si>
    <t xml:space="preserve">COLEOPTERA</t>
  </si>
  <si>
    <t xml:space="preserve">Sous famille</t>
  </si>
  <si>
    <t xml:space="preserve">Helodidae = Scirtidae</t>
  </si>
  <si>
    <t xml:space="preserve">sous famille</t>
  </si>
  <si>
    <t xml:space="preserve">Psephenidae = Eubriidae</t>
  </si>
  <si>
    <t xml:space="preserve">DIPTERA</t>
  </si>
  <si>
    <t xml:space="preserve">Anthomyidae</t>
  </si>
  <si>
    <t xml:space="preserve">Scatophagidae</t>
  </si>
  <si>
    <t xml:space="preserve">Sciomyzidae </t>
  </si>
  <si>
    <t xml:space="preserve">ODONATA</t>
  </si>
  <si>
    <t xml:space="preserve">Aeschnidae</t>
  </si>
  <si>
    <t xml:space="preserve">Cordulegasteridae</t>
  </si>
  <si>
    <t xml:space="preserve">MEGALOPTERA</t>
  </si>
  <si>
    <t xml:space="preserve">PLANIPENNES</t>
  </si>
  <si>
    <t xml:space="preserve">PLANIPENNIA</t>
  </si>
  <si>
    <t xml:space="preserve">HYMENOPTERES</t>
  </si>
  <si>
    <t xml:space="preserve">HYMENOPTERA</t>
  </si>
  <si>
    <t xml:space="preserve">LEPIDOPTERES</t>
  </si>
  <si>
    <t xml:space="preserve">LEPIDOPTERA</t>
  </si>
  <si>
    <t xml:space="preserve">Crambidae = Pyralidae </t>
  </si>
  <si>
    <t xml:space="preserve">CRUSTACEA</t>
  </si>
  <si>
    <t xml:space="preserve">Sous-Embrachement</t>
  </si>
  <si>
    <t xml:space="preserve">Sous-classe</t>
  </si>
  <si>
    <t xml:space="preserve">Super-ordre</t>
  </si>
  <si>
    <t xml:space="preserve">BRANCHIOURES</t>
  </si>
  <si>
    <t xml:space="preserve">SOUS CLASSE</t>
  </si>
  <si>
    <t xml:space="preserve">BRANCHIOPODES</t>
  </si>
  <si>
    <t xml:space="preserve">BRANCHIOPODA</t>
  </si>
  <si>
    <t xml:space="preserve">ANOSTRACES</t>
  </si>
  <si>
    <t xml:space="preserve">NOTOSTRACES</t>
  </si>
  <si>
    <t xml:space="preserve">NOTOSTRACA</t>
  </si>
  <si>
    <t xml:space="preserve">CONCHOSTRACES</t>
  </si>
  <si>
    <t xml:space="preserve">CONCHOSTRACA</t>
  </si>
  <si>
    <t xml:space="preserve">MALACOSTRACES</t>
  </si>
  <si>
    <t xml:space="preserve">CLASSE</t>
  </si>
  <si>
    <t xml:space="preserve">MALACOSTRACA</t>
  </si>
  <si>
    <t xml:space="preserve">AMPHIPODES</t>
  </si>
  <si>
    <t xml:space="preserve">AMPHIPODA</t>
  </si>
  <si>
    <t xml:space="preserve">Craongonyctidae</t>
  </si>
  <si>
    <t xml:space="preserve">ISOPODES</t>
  </si>
  <si>
    <t xml:space="preserve">ISOPODA</t>
  </si>
  <si>
    <t xml:space="preserve">DECAPODES</t>
  </si>
  <si>
    <t xml:space="preserve">DECAPODA</t>
  </si>
  <si>
    <t xml:space="preserve">MYSIDA</t>
  </si>
  <si>
    <t xml:space="preserve">MYSIDAE</t>
  </si>
  <si>
    <t xml:space="preserve">EMBRANCHEMENT</t>
  </si>
  <si>
    <t xml:space="preserve">MOLLUSCA</t>
  </si>
  <si>
    <t xml:space="preserve">BIVALVES</t>
  </si>
  <si>
    <t xml:space="preserve">BIVALVIA</t>
  </si>
  <si>
    <t xml:space="preserve">GASTEROPODES</t>
  </si>
  <si>
    <t xml:space="preserve">GASTROPODA</t>
  </si>
  <si>
    <t xml:space="preserve">Physa (stricto-sensu)</t>
  </si>
  <si>
    <t xml:space="preserve">ANNELIDES = VERS</t>
  </si>
  <si>
    <t xml:space="preserve">ANNELIDA</t>
  </si>
  <si>
    <t xml:space="preserve">POLYCHAETA</t>
  </si>
  <si>
    <t xml:space="preserve">BRANCHIOBDELLIDA</t>
  </si>
  <si>
    <t xml:space="preserve">HIRUDINEA = ACHETES </t>
  </si>
  <si>
    <t xml:space="preserve">HIRUDINEA</t>
  </si>
  <si>
    <t xml:space="preserve">TURBELLARIA</t>
  </si>
  <si>
    <t xml:space="preserve">TRICLADES</t>
  </si>
  <si>
    <t xml:space="preserve">TRICLADIDA</t>
  </si>
  <si>
    <t xml:space="preserve">OLIGOCHETES</t>
  </si>
  <si>
    <t xml:space="preserve">NEMATHELMINTHES</t>
  </si>
  <si>
    <t xml:space="preserve">NEMATHELMINTHA</t>
  </si>
  <si>
    <t xml:space="preserve">HYDRACARIENS</t>
  </si>
  <si>
    <t xml:space="preserve">CNIDAIRES</t>
  </si>
  <si>
    <t xml:space="preserve">CNIDARIA</t>
  </si>
  <si>
    <t xml:space="preserve">HYDROZOAIRES</t>
  </si>
  <si>
    <t xml:space="preserve">SUPER CLASSE</t>
  </si>
  <si>
    <t xml:space="preserve">SPONGIAIRES</t>
  </si>
  <si>
    <t xml:space="preserve">PORIFERA</t>
  </si>
  <si>
    <t xml:space="preserve">BRYOZOAIRES</t>
  </si>
  <si>
    <t xml:space="preserve">NEMERTEA</t>
  </si>
  <si>
    <t xml:space="preserve">ROTIFERA</t>
  </si>
  <si>
    <t xml:space="preserve">06222100</t>
  </si>
  <si>
    <t xml:space="preserve">2B</t>
  </si>
  <si>
    <t xml:space="preserve">ABATESCO</t>
  </si>
  <si>
    <t xml:space="preserve">Prunelli di Fium Orbo</t>
  </si>
  <si>
    <t xml:space="preserve">Pont de l'Abatesco RT10</t>
  </si>
  <si>
    <t xml:space="preserve">06219590</t>
  </si>
  <si>
    <t xml:space="preserve">2A</t>
  </si>
  <si>
    <t xml:space="preserve">AITONE</t>
  </si>
  <si>
    <t xml:space="preserve">Evisa</t>
  </si>
  <si>
    <t xml:space="preserve">Pont de Pompeanu</t>
  </si>
  <si>
    <t xml:space="preserve">06250280</t>
  </si>
  <si>
    <t xml:space="preserve">ALESANI</t>
  </si>
  <si>
    <t xml:space="preserve">San Giuliano</t>
  </si>
  <si>
    <t xml:space="preserve">Amont station de pompage – Chiostri</t>
  </si>
  <si>
    <t xml:space="preserve">06222350</t>
  </si>
  <si>
    <t xml:space="preserve">ALISO</t>
  </si>
  <si>
    <t xml:space="preserve">San Gavino di Tenda</t>
  </si>
  <si>
    <t xml:space="preserve">Echelle limnigraphique</t>
  </si>
  <si>
    <t xml:space="preserve">06213300</t>
  </si>
  <si>
    <t xml:space="preserve">ASCO</t>
  </si>
  <si>
    <t xml:space="preserve">Moltifao</t>
  </si>
  <si>
    <t xml:space="preserve">Mulindina</t>
  </si>
  <si>
    <t xml:space="preserve">06217910</t>
  </si>
  <si>
    <t xml:space="preserve">ASINAO-St Antoine</t>
  </si>
  <si>
    <t xml:space="preserve">Zonza</t>
  </si>
  <si>
    <t xml:space="preserve">Pont de Criviscia</t>
  </si>
  <si>
    <t xml:space="preserve">06215000</t>
  </si>
  <si>
    <t xml:space="preserve">BEVINCO</t>
  </si>
  <si>
    <t xml:space="preserve">Rutali</t>
  </si>
  <si>
    <t xml:space="preserve">Pont RD82,Rutali</t>
  </si>
  <si>
    <t xml:space="preserve">06213400</t>
  </si>
  <si>
    <t xml:space="preserve">CASALUNA</t>
  </si>
  <si>
    <t xml:space="preserve">Gavignano</t>
  </si>
  <si>
    <t xml:space="preserve">Pont RD39</t>
  </si>
  <si>
    <t xml:space="preserve">06219105</t>
  </si>
  <si>
    <t xml:space="preserve">CAVO</t>
  </si>
  <si>
    <t xml:space="preserve">Parking forêt Ospédale</t>
  </si>
  <si>
    <t xml:space="preserve">06215850</t>
  </si>
  <si>
    <t xml:space="preserve">CRUZZINI</t>
  </si>
  <si>
    <t xml:space="preserve">Azzana</t>
  </si>
  <si>
    <t xml:space="preserve">pont Azzana</t>
  </si>
  <si>
    <t xml:space="preserve">06222600</t>
  </si>
  <si>
    <t xml:space="preserve">FANGO</t>
  </si>
  <si>
    <t xml:space="preserve">Manso</t>
  </si>
  <si>
    <t xml:space="preserve">Parking de Treccia</t>
  </si>
  <si>
    <t xml:space="preserve">06219000</t>
  </si>
  <si>
    <t xml:space="preserve">FIUM ALTO</t>
  </si>
  <si>
    <t xml:space="preserve">Taglio-Isolaccio</t>
  </si>
  <si>
    <t xml:space="preserve">Pont RD506</t>
  </si>
  <si>
    <t xml:space="preserve">06217465</t>
  </si>
  <si>
    <t xml:space="preserve">FIUMICELLU</t>
  </si>
  <si>
    <t xml:space="preserve">Forciolo</t>
  </si>
  <si>
    <t xml:space="preserve">Amont STEP</t>
  </si>
  <si>
    <t xml:space="preserve">06215700</t>
  </si>
  <si>
    <t xml:space="preserve">FIUMORBO</t>
  </si>
  <si>
    <t xml:space="preserve">Prunelli-di-Fium'Orbo</t>
  </si>
  <si>
    <t xml:space="preserve">Pont ancienne voie ferrée</t>
  </si>
  <si>
    <t xml:space="preserve">06215640</t>
  </si>
  <si>
    <t xml:space="preserve">Ghisoni</t>
  </si>
  <si>
    <t xml:space="preserve">Finosa</t>
  </si>
  <si>
    <t xml:space="preserve">06213500</t>
  </si>
  <si>
    <t xml:space="preserve">GOLO</t>
  </si>
  <si>
    <t xml:space="preserve">Albertacce</t>
  </si>
  <si>
    <t xml:space="preserve">Aval Ponte Altu</t>
  </si>
  <si>
    <t xml:space="preserve">Volpajola</t>
  </si>
  <si>
    <t xml:space="preserve">Barchetta - pont RD.15</t>
  </si>
  <si>
    <t xml:space="preserve">06150185</t>
  </si>
  <si>
    <t xml:space="preserve">Campitello</t>
  </si>
  <si>
    <t xml:space="preserve">Accendi Pipa</t>
  </si>
  <si>
    <t xml:space="preserve">06215900</t>
  </si>
  <si>
    <t xml:space="preserve">GRAVONE</t>
  </si>
  <si>
    <t xml:space="preserve">Bocognano</t>
  </si>
  <si>
    <t xml:space="preserve">Pont RT20</t>
  </si>
  <si>
    <t xml:space="preserve">06216100</t>
  </si>
  <si>
    <t xml:space="preserve">Ajaccio</t>
  </si>
  <si>
    <t xml:space="preserve">Pont RT40</t>
  </si>
  <si>
    <t xml:space="preserve">06215800</t>
  </si>
  <si>
    <t xml:space="preserve">LIAMONE</t>
  </si>
  <si>
    <t xml:space="preserve">Lopigna</t>
  </si>
  <si>
    <t xml:space="preserve">Pont de Truja (RD1)</t>
  </si>
  <si>
    <t xml:space="preserve">06215790</t>
  </si>
  <si>
    <t xml:space="preserve">Vico</t>
  </si>
  <si>
    <t xml:space="preserve">Pont de Belfiore RD23</t>
  </si>
  <si>
    <t xml:space="preserve">06300200</t>
  </si>
  <si>
    <t xml:space="preserve">LURI</t>
  </si>
  <si>
    <t xml:space="preserve">Luri</t>
  </si>
  <si>
    <t xml:space="preserve">Pont RD180</t>
  </si>
  <si>
    <t xml:space="preserve">06250250</t>
  </si>
  <si>
    <t xml:space="preserve">PIETRACORBARA</t>
  </si>
  <si>
    <t xml:space="preserve">Pietracorbara</t>
  </si>
  <si>
    <t xml:space="preserve">Lieu-dit Bruschieta</t>
  </si>
  <si>
    <t xml:space="preserve">06217000</t>
  </si>
  <si>
    <t xml:space="preserve">PRUNELLI</t>
  </si>
  <si>
    <t xml:space="preserve">Cauro</t>
  </si>
  <si>
    <t xml:space="preserve">Pont RD196</t>
  </si>
  <si>
    <t xml:space="preserve">06222410</t>
  </si>
  <si>
    <t xml:space="preserve">REGINO</t>
  </si>
  <si>
    <t xml:space="preserve">Occhiatana</t>
  </si>
  <si>
    <t xml:space="preserve">Tesa RD113</t>
  </si>
  <si>
    <t xml:space="preserve">06215250</t>
  </si>
  <si>
    <t xml:space="preserve">RESTONICA</t>
  </si>
  <si>
    <t xml:space="preserve">Corte</t>
  </si>
  <si>
    <t xml:space="preserve">Pont de Tragone</t>
  </si>
  <si>
    <t xml:space="preserve">06218000</t>
  </si>
  <si>
    <t xml:space="preserve">RIZZANESE</t>
  </si>
  <si>
    <t xml:space="preserve">Arbellara</t>
  </si>
  <si>
    <t xml:space="preserve">Pont Spina cavallu</t>
  </si>
  <si>
    <t xml:space="preserve">06222370</t>
  </si>
  <si>
    <t xml:space="preserve">SAN CLEMENTE</t>
  </si>
  <si>
    <t xml:space="preserve">San Clemente route de Belgodere</t>
  </si>
  <si>
    <t xml:space="preserve">06219300</t>
  </si>
  <si>
    <t xml:space="preserve">STABIACCIU</t>
  </si>
  <si>
    <t xml:space="preserve">Porto-Vecchio</t>
  </si>
  <si>
    <t xml:space="preserve">Aval pont RT10</t>
  </si>
  <si>
    <t xml:space="preserve">06217500</t>
  </si>
  <si>
    <t xml:space="preserve">TARAVO</t>
  </si>
  <si>
    <t xml:space="preserve">Pila-Canale</t>
  </si>
  <si>
    <t xml:space="preserve">Pont de Cassone</t>
  </si>
  <si>
    <t xml:space="preserve">06217470</t>
  </si>
  <si>
    <t xml:space="preserve">Olivese</t>
  </si>
  <si>
    <t xml:space="preserve">Pont Furciu RD26</t>
  </si>
  <si>
    <t xml:space="preserve">06217490</t>
  </si>
  <si>
    <t xml:space="preserve">Moca Croce</t>
  </si>
  <si>
    <t xml:space="preserve">Ponte d'Abra RT40</t>
  </si>
  <si>
    <t xml:space="preserve">06213200</t>
  </si>
  <si>
    <t xml:space="preserve">TARTAGINE </t>
  </si>
  <si>
    <t xml:space="preserve">Castifao</t>
  </si>
  <si>
    <t xml:space="preserve">Pont D247</t>
  </si>
  <si>
    <t xml:space="preserve">06215600</t>
  </si>
  <si>
    <t xml:space="preserve">TAVIGNANO</t>
  </si>
  <si>
    <t xml:space="preserve">Aléria</t>
  </si>
  <si>
    <t xml:space="preserve">Route Antisanti (clémentiniers)</t>
  </si>
  <si>
    <t xml:space="preserve">06215540</t>
  </si>
  <si>
    <t xml:space="preserve">Altïani</t>
  </si>
  <si>
    <t xml:space="preserve">Pont RT50</t>
  </si>
  <si>
    <t xml:space="preserve">06215585</t>
  </si>
  <si>
    <t xml:space="preserve">Antisanti</t>
  </si>
  <si>
    <t xml:space="preserve"> "à l'amont de Pagliajo" (Pedalba)</t>
  </si>
  <si>
    <t xml:space="preserve">06222195</t>
  </si>
  <si>
    <t xml:space="preserve">TRAVO</t>
  </si>
  <si>
    <t xml:space="preserve">Chisa</t>
  </si>
  <si>
    <t xml:space="preserve">RD645</t>
  </si>
  <si>
    <t xml:space="preserve">Agents</t>
  </si>
  <si>
    <t xml:space="preserve">Bino</t>
  </si>
  <si>
    <t xml:space="preserve">Bocal</t>
  </si>
  <si>
    <t xml:space="preserve">prélèvements</t>
  </si>
  <si>
    <t xml:space="preserve">A</t>
  </si>
  <si>
    <t xml:space="preserve">IB</t>
  </si>
  <si>
    <t xml:space="preserve">B</t>
  </si>
  <si>
    <t xml:space="preserve">MdB</t>
  </si>
  <si>
    <t xml:space="preserve">C</t>
  </si>
  <si>
    <t xml:space="preserve">XL</t>
  </si>
  <si>
    <t xml:space="preserve">Phase A</t>
  </si>
  <si>
    <t xml:space="preserve">Phase B</t>
  </si>
  <si>
    <t xml:space="preserve">Phase C</t>
  </si>
  <si>
    <t xml:space="preserve">Récapitulatif</t>
  </si>
  <si>
    <t xml:space="preserve">Somme - Colonne F</t>
  </si>
  <si>
    <t xml:space="preserve">(vide)</t>
  </si>
  <si>
    <t xml:space="preserve">Total Résultat</t>
  </si>
  <si>
    <t xml:space="preserve">Somme - Colonne K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</si>
  <si>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</si>
  <si>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</si>
  <si>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</si>
  <si>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</si>
  <si>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</si>
  <si>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</si>
  <si>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</si>
  <si>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</si>
  <si>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</si>
  <si>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</si>
  <si>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</si>
  <si>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</si>
  <si>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</si>
  <si>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</si>
  <si>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</si>
  <si>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</si>
  <si>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</si>
  <si>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</si>
  <si>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</si>
  <si>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</si>
  <si>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</si>
  <si>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</si>
  <si>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</si>
  <si>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</si>
  <si>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</si>
  <si>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</si>
  <si>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</si>
  <si>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</si>
  <si>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</si>
  <si>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</si>
  <si>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</si>
  <si>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</si>
  <si>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</si>
  <si>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</si>
  <si>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</si>
  <si>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</si>
  <si>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</si>
  <si>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</si>
  <si>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</si>
  <si>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</si>
  <si>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</si>
  <si>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</si>
  <si>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</si>
  <si>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</si>
  <si>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</si>
  <si>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</si>
  <si>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</si>
  <si>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</si>
  <si>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</si>
  <si>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</si>
  <si>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</si>
  <si>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</si>
  <si>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</si>
  <si>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</si>
  <si>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</si>
  <si>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13000659600014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</si>
  <si>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</si>
  <si>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</si>
  <si>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</si>
  <si>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</si>
  <si>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</si>
  <si>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</si>
  <si>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</si>
  <si>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</si>
  <si>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</si>
  <si>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</si>
  <si>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</si>
  <si>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</si>
  <si>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</si>
  <si>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</si>
  <si>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</si>
  <si>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</si>
  <si>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</si>
  <si>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</si>
  <si>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</si>
  <si>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</si>
  <si>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</si>
  <si>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</si>
  <si>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</si>
  <si>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</si>
  <si>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</si>
  <si>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</si>
  <si>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</si>
  <si>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</si>
  <si>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</si>
  <si>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</si>
  <si>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</si>
  <si>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</si>
  <si>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</si>
  <si>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</si>
  <si>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</si>
  <si>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</si>
  <si>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</si>
  <si>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</si>
  <si>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</si>
  <si>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</si>
  <si>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</si>
  <si>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</si>
  <si>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</si>
  <si>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</si>
  <si>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</si>
  <si>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</si>
  <si>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</si>
  <si>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</si>
  <si>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</si>
  <si>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</si>
  <si>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</si>
  <si>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</si>
  <si>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</si>
  <si>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</si>
  <si>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</si>
  <si>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</si>
  <si>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</si>
  <si>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</si>
  <si>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</si>
  <si>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</si>
  <si>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</si>
  <si>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</si>
  <si>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</si>
  <si>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</si>
  <si>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</si>
  <si>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</si>
  <si>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</si>
  <si>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</si>
  <si>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</si>
  <si>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</si>
  <si>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</si>
  <si>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</si>
  <si>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</si>
  <si>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</si>
  <si>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</si>
  <si>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</si>
  <si>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</si>
  <si>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</si>
  <si>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</si>
  <si>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</si>
  <si>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</si>
  <si>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</si>
  <si>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 </t>
  </si>
  <si>
    <t xml:space="preserve">P2</t>
  </si>
  <si>
    <t xml:space="preserve">P3</t>
  </si>
  <si>
    <t xml:space="preserve">P4</t>
  </si>
  <si>
    <t xml:space="preserve">P5</t>
  </si>
  <si>
    <t xml:space="preserve">N5 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</si>
  <si>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</si>
  <si>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</si>
  <si>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</si>
  <si>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</si>
  <si>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</si>
  <si>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</si>
  <si>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</si>
  <si>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</si>
  <si>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</si>
  <si>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</si>
  <si>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</si>
  <si>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</si>
  <si>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</si>
  <si>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</si>
  <si>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</si>
  <si>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</si>
  <si>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</si>
  <si>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</si>
  <si>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</si>
  <si>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Direction régionale de l’environnement,
De l’aménagement et du logement</t>
  </si>
  <si>
    <t xml:space="preserve">PR_Labo 08/01 EN 02 v06</t>
  </si>
  <si>
    <t xml:space="preserve">de Corse</t>
  </si>
  <si>
    <t xml:space="preserve">Date d’application : 08/04/2021</t>
  </si>
  <si>
    <t xml:space="preserve">Laboratoire d’hydrobiologie Bernard Roché</t>
  </si>
  <si>
    <t xml:space="preserve">Route d’Agliani, Montesoro</t>
  </si>
  <si>
    <t xml:space="preserve">20600 BASTIA</t>
  </si>
  <si>
    <t xml:space="preserve">Délivré à :</t>
  </si>
  <si>
    <t xml:space="preserve">client</t>
  </si>
  <si>
    <t xml:space="preserve">adresse</t>
  </si>
  <si>
    <t xml:space="preserve">Accréditation COFRAC n°1-5751,</t>
  </si>
  <si>
    <r>
      <rPr>
        <sz val="11"/>
        <rFont val="Arial"/>
        <family val="2"/>
      </rPr>
      <t xml:space="preserve">Portée disponible sur </t>
    </r>
    <r>
      <rPr>
        <sz val="11"/>
        <color rgb="FF0000FF"/>
        <rFont val="Arial"/>
        <family val="2"/>
      </rPr>
      <t xml:space="preserve">www.cofrac.fr</t>
    </r>
  </si>
  <si>
    <t xml:space="preserve">Analyses effectuées par un laboratoire agréé par le Ministère chargé de l’Environnement dans les conditions 
De l’arrêté du 27 octobre 2011.</t>
  </si>
  <si>
    <t xml:space="preserve">RAPPORT D’ESSAI MACRO-INVERTEBRES</t>
  </si>
  <si>
    <t xml:space="preserve"> Rapport d’essai initial  N°......-.…</t>
  </si>
  <si>
    <r>
      <rPr>
        <sz val="11"/>
        <rFont val="Liberation Sans;Arial"/>
        <family val="2"/>
      </rPr>
      <t xml:space="preserve"> </t>
    </r>
    <r>
      <rPr>
        <b val="true"/>
        <sz val="11"/>
        <rFont val="Liberation Sans;Arial"/>
        <family val="2"/>
      </rPr>
      <t xml:space="preserve">Rapport d’essai amendé  N°......-.…(bis)</t>
    </r>
  </si>
  <si>
    <t xml:space="preserve">Cet amendement annule et remplace le rapport d’essai N°......-.…</t>
  </si>
  <si>
    <t xml:space="preserve">Commentaires si amendement :</t>
  </si>
  <si>
    <t xml:space="preserve">Essai réalisé : Prélèvement et détermination de macro-invertébrés en cours d’eau peu profonds</t>
  </si>
  <si>
    <t xml:space="preserve">Méthodes utilisées : NF T90-333 (septembre 2016) et XP T90-388 (juin 2010)</t>
  </si>
  <si>
    <t xml:space="preserve">Objet soumis à essai : Cours d’eau</t>
  </si>
  <si>
    <t xml:space="preserve">RÉSEAU</t>
  </si>
  <si>
    <t xml:space="preserve">COURS D’EAU</t>
  </si>
  <si>
    <t xml:space="preserve">NOM DE STATION</t>
  </si>
  <si>
    <t xml:space="preserve">DATE DE PRÉLÈVEMENT</t>
  </si>
  <si>
    <t xml:space="preserve">Remarques et commentaires éventuels : Regroupement en 3 phases : A, B, C</t>
  </si>
  <si>
    <t xml:space="preserve">Date d’émission :</t>
  </si>
  <si>
    <t xml:space="preserve">« Rapport vu et approuvé »</t>
  </si>
  <si>
    <t xml:space="preserve">Le Responsable du Laboratoire</t>
  </si>
  <si>
    <t xml:space="preserve">Le présent rapport ne concerne que l’échantillon soumis à l’analyse.</t>
  </si>
  <si>
    <t xml:space="preserve">Le présent rapport ne peut être reproduit, sinon en entier, sans l’autorisation écrite du laboratoire.</t>
  </si>
  <si>
    <t xml:space="preserve">Une note sur les incertitudes liées aux valeurs fournies est disponible, sur demande de ses clients, auprès du laboratoire.</t>
  </si>
  <si>
    <t xml:space="preserve">Le laboratoire émet des résultats d’analyses sans avis ni interprétation.</t>
  </si>
  <si>
    <t xml:space="preserve">RAPPORT D’ESSAI N°....-..</t>
  </si>
  <si>
    <t xml:space="preserve">Page 1/6</t>
  </si>
  <si>
    <t xml:space="preserve">Fiche station</t>
  </si>
  <si>
    <t xml:space="preserve">Code station</t>
  </si>
  <si>
    <t xml:space="preserve">Cours d’eau</t>
  </si>
  <si>
    <t xml:space="preserve">Station</t>
  </si>
  <si>
    <t xml:space="preserve">Date prélèvement</t>
  </si>
  <si>
    <t xml:space="preserve">Largeur plein bord moyenne (m)</t>
  </si>
  <si>
    <t xml:space="preserve">Longueur totale (m)</t>
  </si>
  <si>
    <t xml:space="preserve">Largeur au miroir moyenne (m)</t>
  </si>
  <si>
    <t xml:space="preserve">Organisme préleveur</t>
  </si>
  <si>
    <t xml:space="preserve">Conditions de prélèvement</t>
  </si>
  <si>
    <t xml:space="preserve">Difficulté à réaliser plan d’échantillonnage</t>
  </si>
  <si>
    <t xml:space="preserve">Observation (site et environnement)</t>
  </si>
  <si>
    <t xml:space="preserve">Coordonnées amont</t>
  </si>
  <si>
    <t xml:space="preserve">Coordonnées aval</t>
  </si>
  <si>
    <t xml:space="preserve">Longitude</t>
  </si>
  <si>
    <t xml:space="preserve">Latitude</t>
  </si>
  <si>
    <t xml:space="preserve">Estimation de la situation hydrologique pendant les six semaines précédant le prélèvement</t>
  </si>
  <si>
    <r>
      <rPr>
        <sz val="11"/>
        <rFont val="Arial"/>
        <family val="2"/>
      </rPr>
      <t xml:space="preserve">Inconnu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débit stable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modéré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important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exceptionnel  </t>
    </r>
    <r>
      <rPr>
        <sz val="11"/>
        <rFont val="Webdings"/>
        <family val="0"/>
        <charset val="2"/>
      </rPr>
      <t xml:space="preserve"></t>
    </r>
  </si>
  <si>
    <t xml:space="preserve">Situation hydrologique apparente</t>
  </si>
  <si>
    <t xml:space="preserve">Visibilité du fond</t>
  </si>
  <si>
    <t xml:space="preserve">Commentaires éventuels sur l’operation de prélèvement</t>
  </si>
  <si>
    <t xml:space="preserve">Page 2/6</t>
  </si>
  <si>
    <t xml:space="preserve">PRELEVEMENT / ECHANTILLONNAGE</t>
  </si>
  <si>
    <t xml:space="preserve">INFORMATIONS SUR LES PRÉLÈVEMENTS ÉLÉMENTAIRES</t>
  </si>
  <si>
    <t xml:space="preserve">MICRO
PRÉLÈVEMENT</t>
  </si>
  <si>
    <t xml:space="preserve">CLASSE
VITESSE</t>
  </si>
  <si>
    <r>
      <rPr>
        <b val="true"/>
        <sz val="11"/>
        <rFont val="Liberation Sans;Arial"/>
        <family val="2"/>
      </rPr>
      <t xml:space="preserve">Difficultés </t>
    </r>
    <r>
      <rPr>
        <i val="true"/>
        <sz val="11"/>
        <rFont val="Liberation Sans;Arial"/>
        <family val="2"/>
      </rPr>
      <t xml:space="preserve">(rayer la mention inutile)</t>
    </r>
    <r>
      <rPr>
        <b val="true"/>
        <sz val="11"/>
        <rFont val="Liberation Sans;Arial"/>
        <family val="2"/>
      </rPr>
      <t xml:space="preserve"> :    </t>
    </r>
    <r>
      <rPr>
        <sz val="11"/>
        <rFont val="Liberation Sans;Arial"/>
        <family val="2"/>
      </rPr>
      <t xml:space="preserve">oui          non</t>
    </r>
  </si>
  <si>
    <t xml:space="preserve">Si oui lesquelles :</t>
  </si>
  <si>
    <r>
      <rPr>
        <b val="true"/>
        <sz val="11"/>
        <rFont val="Liberation Sans;Arial"/>
        <family val="2"/>
      </rPr>
      <t xml:space="preserve">Type de conservation avant analyse : </t>
    </r>
    <r>
      <rPr>
        <sz val="11"/>
        <rFont val="Liberation Sans;Arial"/>
        <family val="2"/>
      </rPr>
      <t xml:space="preserve">Alcool</t>
    </r>
  </si>
  <si>
    <r>
      <rPr>
        <b val="true"/>
        <sz val="11"/>
        <rFont val="Liberation Sans;Arial"/>
        <family val="2"/>
      </rPr>
      <t xml:space="preserve">Matériel de prélèvement </t>
    </r>
    <r>
      <rPr>
        <sz val="11"/>
        <rFont val="Liberation Sans;Arial"/>
        <family val="2"/>
      </rPr>
      <t xml:space="preserve">: Surber </t>
    </r>
  </si>
  <si>
    <r>
      <rPr>
        <b val="true"/>
        <sz val="11"/>
        <rFont val="Liberation Sans;Arial"/>
        <family val="2"/>
      </rPr>
      <t xml:space="preserve">Nom de l’agent préleveur</t>
    </r>
    <r>
      <rPr>
        <sz val="11"/>
        <rFont val="Liberation Sans;Arial"/>
        <family val="2"/>
      </rPr>
      <t xml:space="preserve"> :</t>
    </r>
  </si>
  <si>
    <t xml:space="preserve">Page 3/6</t>
  </si>
  <si>
    <t xml:space="preserve">TABLEAU D’ECHANTILLONNAGE</t>
  </si>
  <si>
    <t xml:space="preserve">NOM STATION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</si>
  <si>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</si>
  <si>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</si>
  <si>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</si>
  <si>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</si>
  <si>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PRÉLEVEUR</t>
  </si>
  <si>
    <t xml:space="preserve">ACCOMPAGNATEUR</t>
  </si>
  <si>
    <t xml:space="preserve">MATÉRIEL UTILISÉ</t>
  </si>
  <si>
    <r>
      <rPr>
        <b val="true"/>
        <sz val="10"/>
        <rFont val="Arial"/>
        <family val="2"/>
      </rPr>
      <t xml:space="preserve">Vérification du matériel
</t>
    </r>
    <r>
      <rPr>
        <b val="true"/>
        <sz val="8"/>
        <rFont val="Arial"/>
        <family val="2"/>
      </rPr>
      <t xml:space="preserve">(état du  matériel, personne, visa)</t>
    </r>
  </si>
  <si>
    <t xml:space="preserve">Tamis</t>
  </si>
  <si>
    <t xml:space="preserve">Surber</t>
  </si>
  <si>
    <t xml:space="preserve">Heure début de phase terrain :</t>
  </si>
  <si>
    <t xml:space="preserve">Largeur au miroir moyenne (en m) :</t>
  </si>
  <si>
    <t xml:space="preserve">PHOTOS</t>
  </si>
  <si>
    <r>
      <rPr>
        <b val="true"/>
        <sz val="10"/>
        <rFont val="Arial"/>
        <family val="2"/>
      </rPr>
      <t xml:space="preserve">Contrôle du plan d’échantillonnage
(nom + visa</t>
    </r>
    <r>
      <rPr>
        <sz val="10"/>
        <rFont val="Arial"/>
        <family val="2"/>
      </rPr>
      <t xml:space="preserve">)</t>
    </r>
  </si>
  <si>
    <t xml:space="preserve">Visibilité</t>
  </si>
  <si>
    <t xml:space="preserve">Conditions hydrologiques :</t>
  </si>
  <si>
    <t xml:space="preserve">Longueur totale du point de prélèvement (en m) :</t>
  </si>
  <si>
    <t xml:space="preserve">Bonne visibilité</t>
  </si>
  <si>
    <t xml:space="preserve">Hautes eaux </t>
  </si>
  <si>
    <t xml:space="preserve">Visibilité moyenne</t>
  </si>
  <si>
    <t xml:space="preserve">Moyennes eaux </t>
  </si>
  <si>
    <t xml:space="preserve">Contrôle prélèvement (Nom + visa)</t>
  </si>
  <si>
    <t xml:space="preserve">Visibilité faible</t>
  </si>
  <si>
    <t xml:space="preserve">Basses eaux </t>
  </si>
  <si>
    <t xml:space="preserve">Superficie au miroir totale (en m²) :</t>
  </si>
  <si>
    <t xml:space="preserve">Schéma du site de prélèvement réalisé :
Oui     Non</t>
  </si>
  <si>
    <t xml:space="preserve">Fond invisible</t>
  </si>
  <si>
    <t xml:space="preserve">Pas d’eau</t>
  </si>
  <si>
    <t xml:space="preserve">classes de vitesses</t>
  </si>
  <si>
    <t xml:space="preserve">Substrats</t>
  </si>
  <si>
    <t xml:space="preserve">Vitesses</t>
  </si>
  <si>
    <t xml:space="preserve">V ≥ 75 cm/s</t>
  </si>
  <si>
    <t xml:space="preserve">  75&gt; V ≥25 cm/s </t>
  </si>
  <si>
    <t xml:space="preserve">  25&gt; V ≥5 cm/s </t>
  </si>
  <si>
    <t xml:space="preserve">V &lt; 5 cm/s</t>
  </si>
  <si>
    <t xml:space="preserve">Nature du Substrat</t>
  </si>
  <si>
    <t xml:space="preserve">Substrat (Sandre)</t>
  </si>
  <si>
    <t xml:space="preserve">priorité de prélèvement</t>
  </si>
  <si>
    <t xml:space="preserve">superficie relative- % estimée</t>
  </si>
  <si>
    <t xml:space="preserve">Dominant / Marginal/P</t>
  </si>
  <si>
    <t xml:space="preserve">N° de prélèvement</t>
  </si>
  <si>
    <t xml:space="preserve">Prélèvement</t>
  </si>
  <si>
    <t xml:space="preserve">Présence</t>
  </si>
  <si>
    <t xml:space="preserve">Nb de prélèvements réalisés</t>
  </si>
  <si>
    <t xml:space="preserve">Bryophytes  </t>
  </si>
  <si>
    <t xml:space="preserve">Spermaphytes immergés </t>
  </si>
  <si>
    <t xml:space="preserve">Hydrophytes</t>
  </si>
  <si>
    <t xml:space="preserve">Débris organiques grossiers (litières) </t>
  </si>
  <si>
    <t xml:space="preserve">Litières</t>
  </si>
  <si>
    <t xml:space="preserve">Chevelus racinaires libres dans l’eau, substrats ligneux</t>
  </si>
  <si>
    <t xml:space="preserve">Branchage, racines</t>
  </si>
  <si>
    <t xml:space="preserve">Sédiments minéraux de grande taille (pierres, galets) (25 à 250 mm) </t>
  </si>
  <si>
    <t xml:space="preserve">Pierres, galets</t>
  </si>
  <si>
    <t xml:space="preserve">Blocs facilement déplaçables (&gt; 250 mm) </t>
  </si>
  <si>
    <t xml:space="preserve">Blocs</t>
  </si>
  <si>
    <t xml:space="preserve">Granulats grossiers (graviers) (2,5 à 25 mm).</t>
  </si>
  <si>
    <t xml:space="preserve">Granulats</t>
  </si>
  <si>
    <t xml:space="preserve">Spermaphytes émergents</t>
  </si>
  <si>
    <t xml:space="preserve">Hélophytes</t>
  </si>
  <si>
    <t xml:space="preserve">Vases : Sédiments organiques fins (&lt; 0,1 mm)</t>
  </si>
  <si>
    <t xml:space="preserve">Vases</t>
  </si>
  <si>
    <t xml:space="preserve">Sables (&lt; 2 mm) et limons</t>
  </si>
  <si>
    <t xml:space="preserve">Sables, limons</t>
  </si>
  <si>
    <t xml:space="preserve">Algues – Bactérie et champignons filamenteux</t>
  </si>
  <si>
    <t xml:space="preserve">Surfaces uniformes dures naturelles ou artificielles</t>
  </si>
  <si>
    <t xml:space="preserve">Dalles, roches, argiles, blocs non facilement déplaçables</t>
  </si>
  <si>
    <t xml:space="preserve">Total</t>
  </si>
  <si>
    <t xml:space="preserve">Page 4/6</t>
  </si>
  <si>
    <t xml:space="preserve">SCHEMA DE DESCRIPTION DES HABITATS ET DES POINTS DE PRELEVEMENT</t>
  </si>
  <si>
    <t xml:space="preserve">Page 5/6</t>
  </si>
  <si>
    <t xml:space="preserve">INVENTAIRE FAUNISTIQUE</t>
  </si>
  <si>
    <t xml:space="preserve">Code station : </t>
  </si>
  <si>
    <t xml:space="preserve">Date de début du tri : </t>
  </si>
  <si>
    <t xml:space="preserve">Cours d’eau : </t>
  </si>
  <si>
    <t xml:space="preserve">Nom de l’agent trieur :</t>
  </si>
  <si>
    <t xml:space="preserve">Nom de station : </t>
  </si>
  <si>
    <t xml:space="preserve">Date de début de détermination : </t>
  </si>
  <si>
    <t xml:space="preserve">Nom de l’agent déterminateur :</t>
  </si>
  <si>
    <r>
      <rPr>
        <b val="true"/>
        <sz val="11"/>
        <rFont val="Liberation Sans;Arial"/>
        <family val="2"/>
      </rPr>
      <t xml:space="preserve">Prétraitement par tamisage</t>
    </r>
    <r>
      <rPr>
        <sz val="11"/>
        <rFont val="Liberation Sans;Arial"/>
        <family val="2"/>
      </rPr>
      <t xml:space="preserve"> : oui</t>
    </r>
  </si>
  <si>
    <r>
      <rPr>
        <b val="true"/>
        <sz val="11"/>
        <rFont val="Liberation Sans;Arial"/>
        <family val="2"/>
      </rPr>
      <t xml:space="preserve">Grossissement tri : </t>
    </r>
    <r>
      <rPr>
        <sz val="11"/>
        <rFont val="Liberation Sans;Arial"/>
        <family val="2"/>
      </rPr>
      <t xml:space="preserve">x2</t>
    </r>
  </si>
  <si>
    <r>
      <rPr>
        <b val="true"/>
        <sz val="11"/>
        <rFont val="Liberation Sans;Arial"/>
        <family val="2"/>
      </rPr>
      <t xml:space="preserve">Grossissement détermination : </t>
    </r>
    <r>
      <rPr>
        <sz val="11"/>
        <rFont val="Liberation Sans;Arial"/>
        <family val="2"/>
      </rPr>
      <t xml:space="preserve">x80</t>
    </r>
  </si>
  <si>
    <t xml:space="preserve">LISTE FAUNISTIQUE</t>
  </si>
  <si>
    <t xml:space="preserve">TAXON SANDRE</t>
  </si>
  <si>
    <t xml:space="preserve">CODE SANDRE</t>
  </si>
  <si>
    <t xml:space="preserve">PHASE A</t>
  </si>
  <si>
    <t xml:space="preserve">PHASE B</t>
  </si>
  <si>
    <t xml:space="preserve">PHASE C</t>
  </si>
  <si>
    <r>
      <rPr>
        <b val="true"/>
        <sz val="11"/>
        <rFont val="Liberation Sans;Arial"/>
        <family val="2"/>
      </rPr>
      <t xml:space="preserve">Remarques éventuelles sur l’inventaire </t>
    </r>
    <r>
      <rPr>
        <i val="true"/>
        <sz val="11"/>
        <rFont val="Liberation Sans;Arial"/>
        <family val="2"/>
      </rPr>
      <t xml:space="preserve">(type de fourreaux vide, présence de statoblastes, cause de non détermination, difficultés particulières…) </t>
    </r>
    <r>
      <rPr>
        <b val="true"/>
        <sz val="11"/>
        <rFont val="Liberation Sans;Arial"/>
        <family val="2"/>
      </rPr>
      <t xml:space="preserve">:</t>
    </r>
  </si>
  <si>
    <t xml:space="preserve">Les déterminations effectuées à un niveau inférieur au niveau requis sont dues à des individus de faible taille ou en mauvais état.</t>
  </si>
  <si>
    <t xml:space="preserve">Page 6/6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</si>
  <si>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</si>
  <si>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</si>
  <si>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</si>
  <si>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</si>
  <si>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</si>
  <si>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</si>
  <si>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</si>
  <si>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</si>
  <si>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</si>
  <si>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</si>
  <si>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</si>
  <si>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</si>
  <si>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</si>
  <si>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</si>
  <si>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</si>
  <si>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</si>
  <si>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</si>
  <si>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</si>
  <si>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</si>
  <si>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</si>
  <si>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</si>
  <si>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</si>
  <si>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</si>
  <si>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</si>
  <si>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</si>
  <si>
    <t xml:space="preserve">MACROINVERTEBRES CE – FORMULAIRE DE SAISIE – IRSTEA-AFB </t>
  </si>
  <si>
    <t xml:space="preserve">Informations liées au site de prélèvement invertébré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</si>
  <si>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</si>
  <si>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</si>
  <si>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</si>
  <si>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</si>
  <si>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</si>
  <si>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</si>
  <si>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</si>
  <si>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</si>
  <si>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</si>
  <si>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</si>
  <si>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</si>
  <si>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</si>
  <si>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</si>
  <si>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</si>
  <si>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</si>
  <si>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</si>
  <si>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</si>
  <si>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</si>
  <si>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</si>
  <si>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</si>
  <si>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</si>
  <si>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</si>
  <si>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</si>
  <si>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</si>
  <si>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</si>
  <si>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</si>
  <si>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</si>
  <si>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</si>
  <si>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</si>
  <si>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</si>
  <si>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</si>
  <si>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</si>
  <si>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</si>
  <si>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</si>
  <si>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</si>
  <si>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</si>
  <si>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</si>
  <si>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</si>
  <si>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</si>
  <si>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</si>
  <si>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</si>
  <si>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</si>
  <si>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</si>
  <si>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</si>
  <si>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</si>
  <si>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</si>
  <si>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</si>
  <si>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</si>
  <si>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</si>
  <si>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</si>
  <si>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</si>
  <si>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</si>
  <si>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</si>
  <si>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</si>
  <si>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</si>
  <si>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</si>
  <si>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</si>
  <si>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</si>
  <si>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</si>
  <si>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</si>
  <si>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</si>
  <si>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</si>
  <si>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</si>
  <si>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</si>
  <si>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</si>
  <si>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</si>
  <si>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</si>
  <si>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</si>
  <si>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</si>
  <si>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</si>
  <si>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</si>
  <si>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</si>
  <si>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</si>
  <si>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</si>
  <si>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</si>
  <si>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</si>
  <si>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</si>
  <si>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</si>
  <si>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</si>
  <si>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</si>
  <si>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</si>
  <si>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</si>
  <si>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</si>
  <si>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</si>
  <si>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</si>
  <si>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</si>
  <si>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</si>
  <si>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</si>
  <si>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</si>
  <si>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</si>
  <si>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</si>
  <si>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</si>
  <si>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</si>
  <si>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</si>
  <si>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</si>
  <si>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</si>
  <si>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</si>
  <si>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</si>
  <si>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</si>
  <si>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</si>
  <si>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</si>
  <si>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</si>
  <si>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</si>
  <si>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</si>
  <si>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</si>
  <si>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</si>
  <si>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</si>
  <si>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</si>
  <si>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</si>
  <si>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</si>
  <si>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</si>
  <si>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</si>
  <si>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</si>
  <si>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</si>
  <si>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</si>
  <si>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</si>
  <si>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</si>
  <si>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</si>
  <si>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</si>
  <si>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</si>
  <si>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</si>
  <si>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</si>
  <si>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</si>
  <si>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</si>
  <si>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</si>
  <si>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</si>
  <si>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</si>
  <si>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</si>
  <si>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</si>
  <si>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</si>
  <si>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</si>
  <si>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</si>
  <si>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</si>
  <si>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</si>
  <si>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</si>
  <si>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</si>
  <si>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</si>
  <si>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</si>
  <si>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</si>
  <si>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</si>
  <si>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</si>
  <si>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</si>
  <si>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</si>
  <si>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</si>
  <si>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</si>
  <si>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</si>
  <si>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</si>
  <si>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</si>
  <si>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</si>
  <si>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</si>
  <si>
    <t xml:space="preserve">date de mise en application-RapportCOFRAC</t>
  </si>
  <si>
    <t xml:space="preserve">Code-RapportCOFRAC</t>
  </si>
  <si>
    <t xml:space="preserve">date de mise en application-HorsCOFRAC</t>
  </si>
  <si>
    <t xml:space="preserve">CodeHorsCOFRAC</t>
  </si>
  <si>
    <t xml:space="preserve">Demandeur (rapport essai): </t>
  </si>
  <si>
    <t xml:space="preserve">Adresse (rapport essai):</t>
  </si>
  <si>
    <t xml:space="preserve">Référence de la commande (rapport essai) :    </t>
  </si>
  <si>
    <t xml:space="preserve">Accréditation n°</t>
  </si>
  <si>
    <t xml:space="preserve">Laboratoire d’Hydrobiologie de</t>
  </si>
  <si>
    <t xml:space="preserve">Contact rapport essai</t>
  </si>
  <si>
    <t xml:space="preserve">Le responsable technique</t>
  </si>
  <si>
    <t xml:space="preserve">Adresse du laboratoire</t>
  </si>
  <si>
    <t xml:space="preserve">Code feuille de terrain</t>
  </si>
  <si>
    <t xml:space="preserve">titre Champ020</t>
  </si>
  <si>
    <t xml:space="preserve">titre Champ021</t>
  </si>
  <si>
    <t xml:space="preserve">titre Champ022</t>
  </si>
  <si>
    <t xml:space="preserve">titre Champ023</t>
  </si>
  <si>
    <t xml:space="preserve">titre Champ024</t>
  </si>
  <si>
    <t xml:space="preserve">titre Champ025</t>
  </si>
  <si>
    <t xml:space="preserve">titre Champ026</t>
  </si>
  <si>
    <t xml:space="preserve">titre Champ027</t>
  </si>
  <si>
    <t xml:space="preserve">titre Champ028</t>
  </si>
  <si>
    <t xml:space="preserve">titre Champ029</t>
  </si>
  <si>
    <t xml:space="preserve">titre Champ030</t>
  </si>
  <si>
    <t xml:space="preserve">titre Champ031</t>
  </si>
  <si>
    <t xml:space="preserve">titre Champ032</t>
  </si>
  <si>
    <t xml:space="preserve">titre Champ033</t>
  </si>
  <si>
    <t xml:space="preserve">titre Champ034</t>
  </si>
  <si>
    <t xml:space="preserve">titre Champ035</t>
  </si>
  <si>
    <t xml:space="preserve">titre Champ036</t>
  </si>
  <si>
    <t xml:space="preserve">titre Champ037</t>
  </si>
  <si>
    <t xml:space="preserve">titre Champ038</t>
  </si>
  <si>
    <t xml:space="preserve">titre Champ039</t>
  </si>
  <si>
    <t xml:space="preserve">titre Champ040</t>
  </si>
  <si>
    <t xml:space="preserve">titre Champ041</t>
  </si>
  <si>
    <t xml:space="preserve">titre Champ042</t>
  </si>
  <si>
    <t xml:space="preserve">titre Champ043</t>
  </si>
  <si>
    <t xml:space="preserve">titre Champ044</t>
  </si>
  <si>
    <t xml:space="preserve">titre Champ045</t>
  </si>
  <si>
    <t xml:space="preserve">titre Champ046</t>
  </si>
  <si>
    <t xml:space="preserve">titre Champ047</t>
  </si>
  <si>
    <t xml:space="preserve">titre Champ048</t>
  </si>
  <si>
    <t xml:space="preserve">titre Champ049</t>
  </si>
  <si>
    <t xml:space="preserve">titre Champ050</t>
  </si>
  <si>
    <t xml:space="preserve">titre Champ051</t>
  </si>
  <si>
    <t xml:space="preserve">titre Champ052</t>
  </si>
  <si>
    <t xml:space="preserve">titre Champ053</t>
  </si>
  <si>
    <t xml:space="preserve">titre Champ054</t>
  </si>
  <si>
    <t xml:space="preserve">titre Champ055</t>
  </si>
  <si>
    <t xml:space="preserve">titre Champ056</t>
  </si>
  <si>
    <t xml:space="preserve">titre Champ057</t>
  </si>
  <si>
    <t xml:space="preserve">titre Champ058</t>
  </si>
  <si>
    <t xml:space="preserve">titre Champ059</t>
  </si>
  <si>
    <t xml:space="preserve">titre Champ060</t>
  </si>
  <si>
    <t xml:space="preserve">titre Champ061</t>
  </si>
  <si>
    <t xml:space="preserve">titre Champ062</t>
  </si>
  <si>
    <t xml:space="preserve">titre Champ063</t>
  </si>
  <si>
    <t xml:space="preserve">titre Champ064</t>
  </si>
  <si>
    <t xml:space="preserve">titre Champ065</t>
  </si>
  <si>
    <t xml:space="preserve">titre Champ066</t>
  </si>
  <si>
    <t xml:space="preserve">titre Champ067</t>
  </si>
  <si>
    <t xml:space="preserve">titre Champ068</t>
  </si>
  <si>
    <t xml:space="preserve">titre Champ069</t>
  </si>
  <si>
    <t xml:space="preserve">titre Champ070</t>
  </si>
  <si>
    <t xml:space="preserve">titre Champ071</t>
  </si>
  <si>
    <t xml:space="preserve">titre Champ072</t>
  </si>
  <si>
    <t xml:space="preserve">titre Champ073</t>
  </si>
  <si>
    <t xml:space="preserve">titre Champ074</t>
  </si>
  <si>
    <t xml:space="preserve">titre Champ075</t>
  </si>
  <si>
    <t xml:space="preserve">titre Champ076</t>
  </si>
  <si>
    <t xml:space="preserve">titre Champ077</t>
  </si>
  <si>
    <t xml:space="preserve">titre Champ078</t>
  </si>
  <si>
    <t xml:space="preserve">titre Champ079</t>
  </si>
  <si>
    <t xml:space="preserve">titre Champ080</t>
  </si>
  <si>
    <t xml:space="preserve">titre Champ081</t>
  </si>
  <si>
    <t xml:space="preserve">titre Champ082</t>
  </si>
  <si>
    <t xml:space="preserve">titre Champ083</t>
  </si>
  <si>
    <t xml:space="preserve">titre Champ084</t>
  </si>
  <si>
    <t xml:space="preserve">titre Champ085</t>
  </si>
  <si>
    <t xml:space="preserve">titre Champ086</t>
  </si>
  <si>
    <t xml:space="preserve">titre Champ087</t>
  </si>
  <si>
    <t xml:space="preserve">titre Champ088</t>
  </si>
  <si>
    <t xml:space="preserve">titre Champ089</t>
  </si>
  <si>
    <t xml:space="preserve">titre Champ090</t>
  </si>
  <si>
    <t xml:space="preserve">titre Champ091</t>
  </si>
  <si>
    <t xml:space="preserve">titre Champ092</t>
  </si>
  <si>
    <t xml:space="preserve">titre Champ093</t>
  </si>
  <si>
    <t xml:space="preserve">titre Champ094</t>
  </si>
  <si>
    <t xml:space="preserve">titre Champ095</t>
  </si>
  <si>
    <t xml:space="preserve">titre Champ096</t>
  </si>
  <si>
    <t xml:space="preserve">titre Champ097</t>
  </si>
  <si>
    <t xml:space="preserve">titre Champ098</t>
  </si>
  <si>
    <t xml:space="preserve">titre Champ099</t>
  </si>
  <si>
    <t xml:space="preserve">titre Champ100</t>
  </si>
  <si>
    <t xml:space="preserve">titre Champ101</t>
  </si>
  <si>
    <t xml:space="preserve">titre Champ102</t>
  </si>
  <si>
    <t xml:space="preserve">titre Champ103</t>
  </si>
  <si>
    <t xml:space="preserve">titre Champ104</t>
  </si>
  <si>
    <t xml:space="preserve">titre Champ105</t>
  </si>
  <si>
    <t xml:space="preserve">titre Champ106</t>
  </si>
  <si>
    <t xml:space="preserve">titre Champ107</t>
  </si>
  <si>
    <t xml:space="preserve">titre Champ108</t>
  </si>
  <si>
    <t xml:space="preserve">titre Champ109</t>
  </si>
  <si>
    <t xml:space="preserve">titre Champ110</t>
  </si>
  <si>
    <t xml:space="preserve">titre Champ111</t>
  </si>
  <si>
    <t xml:space="preserve">titre Champ112</t>
  </si>
  <si>
    <t xml:space="preserve">titre Champ113</t>
  </si>
  <si>
    <t xml:space="preserve">titre Champ114</t>
  </si>
  <si>
    <t xml:space="preserve">titre Champ115</t>
  </si>
  <si>
    <t xml:space="preserve">titre Champ116</t>
  </si>
  <si>
    <t xml:space="preserve">titre Champ117</t>
  </si>
  <si>
    <t xml:space="preserve">titre Champ118</t>
  </si>
  <si>
    <t xml:space="preserve">titre Champ119</t>
  </si>
  <si>
    <t xml:space="preserve">titre Champ120</t>
  </si>
  <si>
    <t xml:space="preserve">titre Champ121</t>
  </si>
  <si>
    <t xml:space="preserve">titre Champ122</t>
  </si>
  <si>
    <t xml:space="preserve">titre Champ123</t>
  </si>
  <si>
    <t xml:space="preserve">titre Champ124</t>
  </si>
  <si>
    <t xml:space="preserve">titre Champ125</t>
  </si>
  <si>
    <t xml:space="preserve">titre Champ126</t>
  </si>
  <si>
    <t xml:space="preserve">titre Champ127</t>
  </si>
  <si>
    <t xml:space="preserve">titre Champ128</t>
  </si>
  <si>
    <t xml:space="preserve">pont de l'abatesco rn 198</t>
  </si>
  <si>
    <t xml:space="preserve">2B251</t>
  </si>
  <si>
    <t xml:space="preserve">RRP</t>
  </si>
  <si>
    <t xml:space="preserve">1230279</t>
  </si>
  <si>
    <t xml:space="preserve">6119304</t>
  </si>
  <si>
    <t xml:space="preserve">1230378</t>
  </si>
  <si>
    <t xml:space="preserve">6119107</t>
  </si>
  <si>
    <t xml:space="preserve">DREAL Corse</t>
  </si>
  <si>
    <t xml:space="preserve">PTP16-A</t>
  </si>
  <si>
    <t xml:space="preserve">E1a-PO6</t>
  </si>
  <si>
    <t xml:space="preserve">E2a-PO6</t>
  </si>
  <si>
    <t xml:space="preserve">Agence de l’eau Rhône Méditerranée Corse</t>
  </si>
  <si>
    <t xml:space="preserve">2-4 Allée de Lodz 69363 Lyon cedex 07</t>
  </si>
  <si>
    <t xml:space="preserve">DEB 2011 196 BMA LP-VS-RRP</t>
  </si>
  <si>
    <t xml:space="preserve">1-5751</t>
  </si>
  <si>
    <t xml:space="preserve">Corse</t>
  </si>
  <si>
    <t xml:space="preserve">muriel.de-basquiat@developpement-durable.gouv.fr</t>
  </si>
  <si>
    <t xml:space="preserve">Muriel de-BASQUIAT</t>
  </si>
  <si>
    <t xml:space="preserve">Chemin d’Agliani Montesoro 20600 Bastia</t>
  </si>
  <si>
    <t xml:space="preserve">-ft-INV2019-</t>
  </si>
  <si>
    <t xml:space="preserve">2A108</t>
  </si>
  <si>
    <t xml:space="preserve">RCS/RRp</t>
  </si>
  <si>
    <t xml:space="preserve">1183399</t>
  </si>
  <si>
    <t xml:space="preserve">6148454</t>
  </si>
  <si>
    <t xml:space="preserve">1183341</t>
  </si>
  <si>
    <t xml:space="preserve">6148502</t>
  </si>
  <si>
    <t xml:space="preserve">149</t>
  </si>
  <si>
    <t xml:space="preserve">RCO</t>
  </si>
  <si>
    <t xml:space="preserve">2B301</t>
  </si>
  <si>
    <t xml:space="preserve">RCS</t>
  </si>
  <si>
    <t xml:space="preserve">1216609</t>
  </si>
  <si>
    <t xml:space="preserve">6188167</t>
  </si>
  <si>
    <t xml:space="preserve">1216644</t>
  </si>
  <si>
    <t xml:space="preserve">6188370</t>
  </si>
  <si>
    <t xml:space="preserve">13</t>
  </si>
  <si>
    <t xml:space="preserve">145</t>
  </si>
  <si>
    <t xml:space="preserve">M16-A</t>
  </si>
  <si>
    <t xml:space="preserve">2B162</t>
  </si>
  <si>
    <t xml:space="preserve">1202368</t>
  </si>
  <si>
    <t xml:space="preserve">6171416</t>
  </si>
  <si>
    <t xml:space="preserve">1202650</t>
  </si>
  <si>
    <t xml:space="preserve">6171434</t>
  </si>
  <si>
    <t xml:space="preserve">20</t>
  </si>
  <si>
    <t xml:space="preserve">264</t>
  </si>
  <si>
    <t xml:space="preserve">pont de criviscia</t>
  </si>
  <si>
    <t xml:space="preserve">2A362</t>
  </si>
  <si>
    <t xml:space="preserve">1214046</t>
  </si>
  <si>
    <t xml:space="preserve">6094279</t>
  </si>
  <si>
    <t xml:space="preserve">1214033</t>
  </si>
  <si>
    <t xml:space="preserve">6094193</t>
  </si>
  <si>
    <t xml:space="preserve">21</t>
  </si>
  <si>
    <t xml:space="preserve">93</t>
  </si>
  <si>
    <t xml:space="preserve">2B265</t>
  </si>
  <si>
    <t xml:space="preserve">1222171</t>
  </si>
  <si>
    <t xml:space="preserve">6186800</t>
  </si>
  <si>
    <t xml:space="preserve">1222345</t>
  </si>
  <si>
    <t xml:space="preserve">6186839</t>
  </si>
  <si>
    <t xml:space="preserve">17</t>
  </si>
  <si>
    <t xml:space="preserve">182</t>
  </si>
  <si>
    <t xml:space="preserve">2B122</t>
  </si>
  <si>
    <t xml:space="preserve">1212581</t>
  </si>
  <si>
    <t xml:space="preserve">6168594</t>
  </si>
  <si>
    <t xml:space="preserve">1212447</t>
  </si>
  <si>
    <t xml:space="preserve">6168522</t>
  </si>
  <si>
    <t xml:space="preserve">158</t>
  </si>
  <si>
    <t xml:space="preserve">1224926</t>
  </si>
  <si>
    <t xml:space="preserve">6090088</t>
  </si>
  <si>
    <t xml:space="preserve">1225009</t>
  </si>
  <si>
    <t xml:space="preserve">6089935</t>
  </si>
  <si>
    <t xml:space="preserve">16</t>
  </si>
  <si>
    <t xml:space="preserve">153</t>
  </si>
  <si>
    <t xml:space="preserve">pont azzana</t>
  </si>
  <si>
    <t xml:space="preserve">2A027</t>
  </si>
  <si>
    <t xml:space="preserve">1191206</t>
  </si>
  <si>
    <t xml:space="preserve">6130864</t>
  </si>
  <si>
    <t xml:space="preserve">1190923</t>
  </si>
  <si>
    <t xml:space="preserve">6130738</t>
  </si>
  <si>
    <t xml:space="preserve">12</t>
  </si>
  <si>
    <t xml:space="preserve">290</t>
  </si>
  <si>
    <t xml:space="preserve">2B153</t>
  </si>
  <si>
    <t xml:space="preserve">1174387</t>
  </si>
  <si>
    <t xml:space="preserve">6159473</t>
  </si>
  <si>
    <t xml:space="preserve">1174215</t>
  </si>
  <si>
    <t xml:space="preserve">6159435</t>
  </si>
  <si>
    <t xml:space="preserve">22</t>
  </si>
  <si>
    <t xml:space="preserve">184</t>
  </si>
  <si>
    <t xml:space="preserve">2B318</t>
  </si>
  <si>
    <t xml:space="preserve">1232214</t>
  </si>
  <si>
    <t xml:space="preserve">6171318</t>
  </si>
  <si>
    <t xml:space="preserve">1232498</t>
  </si>
  <si>
    <t xml:space="preserve">6171322</t>
  </si>
  <si>
    <t xml:space="preserve">197</t>
  </si>
  <si>
    <t xml:space="preserve">1227743</t>
  </si>
  <si>
    <t xml:space="preserve">6125014</t>
  </si>
  <si>
    <t xml:space="preserve">1227855</t>
  </si>
  <si>
    <t xml:space="preserve">6124850</t>
  </si>
  <si>
    <t xml:space="preserve">19</t>
  </si>
  <si>
    <t xml:space="preserve">finosa</t>
  </si>
  <si>
    <t xml:space="preserve">2B124</t>
  </si>
  <si>
    <t xml:space="preserve">2B007</t>
  </si>
  <si>
    <t xml:space="preserve">18</t>
  </si>
  <si>
    <t xml:space="preserve">283</t>
  </si>
  <si>
    <t xml:space="preserve">2B355</t>
  </si>
  <si>
    <t xml:space="preserve">1223280</t>
  </si>
  <si>
    <t xml:space="preserve">6177288</t>
  </si>
  <si>
    <t xml:space="preserve">1223464</t>
  </si>
  <si>
    <t xml:space="preserve">6177263</t>
  </si>
  <si>
    <t xml:space="preserve">24</t>
  </si>
  <si>
    <t xml:space="preserve">202</t>
  </si>
  <si>
    <t xml:space="preserve">G-16</t>
  </si>
  <si>
    <t xml:space="preserve">2B055</t>
  </si>
  <si>
    <t xml:space="preserve">1219830</t>
  </si>
  <si>
    <t xml:space="preserve">6177244</t>
  </si>
  <si>
    <t xml:space="preserve">1220027</t>
  </si>
  <si>
    <t xml:space="preserve">6177158</t>
  </si>
  <si>
    <t xml:space="preserve">29</t>
  </si>
  <si>
    <t xml:space="preserve">230</t>
  </si>
  <si>
    <t xml:space="preserve">Pont RN193</t>
  </si>
  <si>
    <t xml:space="preserve">2A040</t>
  </si>
  <si>
    <t xml:space="preserve">1205428</t>
  </si>
  <si>
    <t xml:space="preserve">6129476</t>
  </si>
  <si>
    <t xml:space="preserve">1205433</t>
  </si>
  <si>
    <t xml:space="preserve">6129688</t>
  </si>
  <si>
    <t xml:space="preserve">127</t>
  </si>
  <si>
    <t xml:space="preserve">Pont RN 196</t>
  </si>
  <si>
    <t xml:space="preserve">2A019</t>
  </si>
  <si>
    <t xml:space="preserve">1181858</t>
  </si>
  <si>
    <t xml:space="preserve">6130680</t>
  </si>
  <si>
    <t xml:space="preserve">1181554</t>
  </si>
  <si>
    <t xml:space="preserve">6130587</t>
  </si>
  <si>
    <t xml:space="preserve">34</t>
  </si>
  <si>
    <t xml:space="preserve">295</t>
  </si>
  <si>
    <t xml:space="preserve">pont de belfiore D.23</t>
  </si>
  <si>
    <t xml:space="preserve">2A348</t>
  </si>
  <si>
    <t xml:space="preserve">2B152</t>
  </si>
  <si>
    <t xml:space="preserve">1223438</t>
  </si>
  <si>
    <t xml:space="preserve">6221281</t>
  </si>
  <si>
    <t xml:space="preserve">1223580</t>
  </si>
  <si>
    <t xml:space="preserve">6221211</t>
  </si>
  <si>
    <t xml:space="preserve">10</t>
  </si>
  <si>
    <t xml:space="preserve">132</t>
  </si>
  <si>
    <t xml:space="preserve">2A085</t>
  </si>
  <si>
    <t xml:space="preserve">Tesa, RD113</t>
  </si>
  <si>
    <t xml:space="preserve">2B182</t>
  </si>
  <si>
    <t xml:space="preserve">1191709</t>
  </si>
  <si>
    <t xml:space="preserve">6187539</t>
  </si>
  <si>
    <t xml:space="preserve">1191829</t>
  </si>
  <si>
    <t xml:space="preserve">6187583</t>
  </si>
  <si>
    <t xml:space="preserve">2B096</t>
  </si>
  <si>
    <t xml:space="preserve">2A018</t>
  </si>
  <si>
    <t xml:space="preserve">san clemente route de belgodere</t>
  </si>
  <si>
    <t xml:space="preserve">Aval pont RN.198</t>
  </si>
  <si>
    <t xml:space="preserve">2A232</t>
  </si>
  <si>
    <t xml:space="preserve">pont furciu d26</t>
  </si>
  <si>
    <t xml:space="preserve">2A186</t>
  </si>
  <si>
    <t xml:space="preserve">ponte d'Abra N.196</t>
  </si>
  <si>
    <t xml:space="preserve">2A160</t>
  </si>
  <si>
    <t xml:space="preserve">1196084</t>
  </si>
  <si>
    <t xml:space="preserve">6097803</t>
  </si>
  <si>
    <t xml:space="preserve">1196186</t>
  </si>
  <si>
    <t xml:space="preserve">6097627</t>
  </si>
  <si>
    <t xml:space="preserve">2B080</t>
  </si>
  <si>
    <t xml:space="preserve">Rte Antisanti (clémentiniers)</t>
  </si>
  <si>
    <t xml:space="preserve">2B009</t>
  </si>
  <si>
    <t xml:space="preserve">Pont RN200</t>
  </si>
  <si>
    <t xml:space="preserve">2B012</t>
  </si>
  <si>
    <t xml:space="preserve">G16</t>
  </si>
  <si>
    <t xml:space="preserve">Amont de Pagliajo" (Pedalba)</t>
  </si>
  <si>
    <t xml:space="preserve">2B016</t>
  </si>
  <si>
    <t xml:space="preserve">1229540</t>
  </si>
  <si>
    <t xml:space="preserve">6141546</t>
  </si>
  <si>
    <t xml:space="preserve">1229637</t>
  </si>
  <si>
    <t xml:space="preserve">6141293</t>
  </si>
  <si>
    <t xml:space="preserve">2B366</t>
  </si>
  <si>
    <t xml:space="preserve">la colonne « Données stationnelles » permet le pré-remplissage des champs des autres feuilles</t>
  </si>
  <si>
    <t xml:space="preserve">Numéro du Champ</t>
  </si>
  <si>
    <t xml:space="preserve">Libellé du champ</t>
  </si>
  <si>
    <t xml:space="preserve">Données stationnelles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</si>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</sst>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@"/>
    <numFmt numFmtId="166" formatCode="DD/MM/YY"/>
    <numFmt numFmtId="167" formatCode="&quot;VRAI&quot;;&quot;VRAI&quot;;&quot;FAUX&quot;"/>
    <numFmt numFmtId="168" formatCode="00"/>
    <numFmt numFmtId="169" formatCode="DD/MM/YYYY"/>
    <numFmt numFmtId="170" formatCode="0\ %"/>
    <numFmt numFmtId="171" formatCode="0.0"/>
    <numFmt numFmtId="172" formatCode="0.0%"/>
    <numFmt numFmtId="173" formatCode="#"/>
    <numFmt numFmtId="174" formatCode="DD/MM/YYYY"/>
    <numFmt numFmtId="175" formatCode="0"/>
    <numFmt numFmtId="176" formatCode="MMM\-YY"/>
  </numFmts>
  <fonts count="8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i val="true"/>
      <u val="single"/>
      <sz val="10"/>
      <color rgb="FF000000"/>
      <name val="Arial"/>
      <family val="2"/>
    </font>
    <font>
      <sz val="10"/>
      <color rgb="FF000000"/>
      <name val="Arial"/>
      <family val="2"/>
    </font>
    <font>
      <b val="true"/>
      <sz val="10"/>
      <name val="Arial"/>
      <family val="2"/>
    </font>
    <font>
      <sz val="10"/>
      <color rgb="FF0000FF"/>
      <name val="Times New Roman"/>
      <family val="1"/>
    </font>
    <font>
      <b val="true"/>
      <sz val="12"/>
      <name val="Times New Roman"/>
      <family val="1"/>
    </font>
    <font>
      <sz val="12"/>
      <name val="Times New Roman"/>
      <family val="1"/>
    </font>
    <font>
      <sz val="12"/>
      <color rgb="FF314004"/>
      <name val="Times New Roman"/>
      <family val="1"/>
    </font>
    <font>
      <b val="true"/>
      <sz val="12"/>
      <color rgb="FF314004"/>
      <name val="Times New Roman"/>
      <family val="1"/>
    </font>
    <font>
      <b val="true"/>
      <sz val="12"/>
      <color rgb="FFFF1744"/>
      <name val="Times New Roman"/>
      <family val="1"/>
    </font>
    <font>
      <b val="true"/>
      <sz val="12"/>
      <color rgb="FFFF0000"/>
      <name val="Times New Roman"/>
      <family val="1"/>
    </font>
    <font>
      <b val="true"/>
      <i val="true"/>
      <sz val="14"/>
      <color rgb="FF314004"/>
      <name val="Times New Roman"/>
      <family val="1"/>
    </font>
    <font>
      <b val="true"/>
      <i val="true"/>
      <sz val="12"/>
      <color rgb="FF314004"/>
      <name val="Times New Roman"/>
      <family val="1"/>
    </font>
    <font>
      <i val="true"/>
      <sz val="10"/>
      <name val="Times New Roman"/>
      <family val="1"/>
    </font>
    <font>
      <sz val="12"/>
      <color rgb="FF536DFE"/>
      <name val="Times New Roman"/>
      <family val="1"/>
    </font>
    <font>
      <sz val="10"/>
      <color rgb="FF536DFE"/>
      <name val="Arial"/>
      <family val="2"/>
    </font>
    <font>
      <b val="true"/>
      <sz val="12"/>
      <color rgb="FF536DFE"/>
      <name val="Times New Roman"/>
      <family val="1"/>
    </font>
    <font>
      <b val="true"/>
      <i val="true"/>
      <sz val="14"/>
      <color rgb="FF536DFE"/>
      <name val="Times New Roman"/>
      <family val="1"/>
    </font>
    <font>
      <b val="true"/>
      <i val="true"/>
      <sz val="12"/>
      <color rgb="FF536DFE"/>
      <name val="Times New Roman"/>
      <family val="1"/>
    </font>
    <font>
      <i val="true"/>
      <sz val="10"/>
      <color rgb="FF536DFE"/>
      <name val="Times New Roman"/>
      <family val="1"/>
    </font>
    <font>
      <sz val="12"/>
      <color rgb="FFE040FB"/>
      <name val="Times New Roman"/>
      <family val="1"/>
    </font>
    <font>
      <sz val="10"/>
      <color rgb="FFE040FB"/>
      <name val="Arial"/>
      <family val="2"/>
    </font>
    <font>
      <b val="true"/>
      <sz val="12"/>
      <color rgb="FFE040FB"/>
      <name val="Times New Roman"/>
      <family val="1"/>
    </font>
    <font>
      <b val="true"/>
      <i val="true"/>
      <sz val="14"/>
      <color rgb="FFE040FB"/>
      <name val="Times New Roman"/>
      <family val="1"/>
    </font>
    <font>
      <b val="true"/>
      <i val="true"/>
      <sz val="12"/>
      <color rgb="FFE040FB"/>
      <name val="Times New Roman"/>
      <family val="1"/>
    </font>
    <font>
      <i val="true"/>
      <sz val="10"/>
      <color rgb="FFE040FB"/>
      <name val="Times New Roman"/>
      <family val="1"/>
    </font>
    <font>
      <sz val="10"/>
      <name val="Times New Roman"/>
      <family val="1"/>
    </font>
    <font>
      <sz val="11"/>
      <color rgb="FF000000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sz val="9"/>
      <color rgb="FFFF0000"/>
      <name val="Arial"/>
      <family val="2"/>
    </font>
    <font>
      <b val="true"/>
      <sz val="12"/>
      <color rgb="FF00B050"/>
      <name val="Arial"/>
      <family val="2"/>
    </font>
    <font>
      <sz val="10"/>
      <color rgb="FF666699"/>
      <name val="Arial"/>
      <family val="2"/>
    </font>
    <font>
      <b val="true"/>
      <sz val="9"/>
      <color rgb="FF66669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  <font>
      <sz val="12"/>
      <color rgb="FF000000"/>
      <name val="Marianne bold"/>
      <family val="0"/>
    </font>
    <font>
      <sz val="11"/>
      <name val="Arial"/>
      <family val="2"/>
    </font>
    <font>
      <sz val="11"/>
      <color rgb="FF000000"/>
      <name val="Liberation Sans;Arial"/>
      <family val="2"/>
    </font>
    <font>
      <b val="true"/>
      <sz val="11"/>
      <name val="Liberation Sans;Arial"/>
      <family val="2"/>
    </font>
    <font>
      <sz val="11"/>
      <name val="Liberation Sans;Arial"/>
      <family val="2"/>
    </font>
    <font>
      <sz val="11"/>
      <color rgb="FF0000FF"/>
      <name val="Arial"/>
      <family val="2"/>
    </font>
    <font>
      <i val="true"/>
      <sz val="10"/>
      <name val="Liberation Sans;Arial"/>
      <family val="2"/>
    </font>
    <font>
      <i val="true"/>
      <sz val="11"/>
      <name val="Liberation Sans;Arial"/>
      <family val="2"/>
    </font>
    <font>
      <sz val="12"/>
      <name val="Liberation Sans;Arial"/>
      <family val="2"/>
    </font>
    <font>
      <sz val="11"/>
      <name val="Webdings"/>
      <family val="0"/>
      <charset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 val="true"/>
      <sz val="8"/>
      <name val="Verdana"/>
      <family val="2"/>
    </font>
    <font>
      <b val="true"/>
      <sz val="11"/>
      <color rgb="FFFFFFFF"/>
      <name val="Calibri"/>
      <family val="2"/>
    </font>
    <font>
      <b val="true"/>
      <sz val="11"/>
      <color rgb="FFFF0000"/>
      <name val="Calibri"/>
      <family val="2"/>
    </font>
    <font>
      <sz val="9"/>
      <color rgb="FF800000"/>
      <name val="Arial"/>
      <family val="2"/>
    </font>
    <font>
      <b val="true"/>
      <sz val="12"/>
      <color rgb="FF800000"/>
      <name val="Arial"/>
      <family val="2"/>
    </font>
    <font>
      <b val="true"/>
      <sz val="12"/>
      <color rgb="FF00CC33"/>
      <name val="Arial"/>
      <family val="2"/>
    </font>
    <font>
      <sz val="11"/>
      <name val="Calibri"/>
      <family val="2"/>
    </font>
    <font>
      <sz val="12"/>
      <name val="Arial"/>
      <family val="2"/>
    </font>
    <font>
      <b val="true"/>
      <sz val="10"/>
      <color rgb="FF8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rgb="FFEBF1DE"/>
      </patternFill>
    </fill>
    <fill>
      <patternFill patternType="solid">
        <fgColor rgb="FFCCFFCC"/>
        <bgColor rgb="FFEBF1DE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FCCCC"/>
      </patternFill>
    </fill>
    <fill>
      <patternFill patternType="solid">
        <fgColor rgb="FFC0C0C0"/>
        <bgColor rgb="FFCCCCCC"/>
      </patternFill>
    </fill>
    <fill>
      <patternFill patternType="solid">
        <fgColor rgb="FFF2F2F2"/>
        <bgColor rgb="FFEBF1DE"/>
      </patternFill>
    </fill>
    <fill>
      <patternFill patternType="solid">
        <fgColor rgb="FFCCCCCC"/>
        <bgColor rgb="FFC0C0C0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  <fill>
      <patternFill patternType="solid">
        <fgColor rgb="FFFFCC99"/>
        <bgColor rgb="FFFCD5B5"/>
      </patternFill>
    </fill>
    <fill>
      <patternFill patternType="solid">
        <fgColor rgb="FF99FF66"/>
        <bgColor rgb="FFC3D69B"/>
      </patternFill>
    </fill>
    <fill>
      <patternFill patternType="solid">
        <fgColor rgb="FFCCFF00"/>
        <bgColor rgb="FFFFFF00"/>
      </patternFill>
    </fill>
    <fill>
      <patternFill patternType="solid">
        <fgColor rgb="FFFFFF00"/>
        <bgColor rgb="FFCCFF00"/>
      </patternFill>
    </fill>
  </fills>
  <borders count="6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/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/>
      <top style="hair">
        <color rgb="FF808080"/>
      </top>
      <bottom style="hair">
        <color rgb="FF808080"/>
      </bottom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true" applyProtection="false">
      <alignment horizontal="left" vertical="bottom" textRotation="0" wrapText="false" indent="0" shrinkToFit="false"/>
    </xf>
    <xf numFmtId="164" fontId="18" fillId="0" borderId="0" applyFont="true" applyBorder="false" applyAlignment="true" applyProtection="false">
      <alignment horizontal="left" vertical="bottom" textRotation="0" wrapText="false" indent="0" shrinkToFit="false"/>
    </xf>
    <xf numFmtId="164" fontId="18" fillId="0" borderId="0" applyFont="true" applyBorder="false" applyAlignment="false" applyProtection="false"/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1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21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2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1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8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2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2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2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1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8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19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23" fillId="8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2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9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2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29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9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9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8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30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9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1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4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1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9" fillId="0" borderId="2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9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2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31" fillId="8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9" fillId="0" borderId="19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29" fillId="0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31" fillId="8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3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3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5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35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8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36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35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5" fillId="0" borderId="1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36" fillId="0" borderId="19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35" fillId="0" borderId="2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35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6" fillId="0" borderId="21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37" fillId="8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5" fillId="0" borderId="19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35" fillId="0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37" fillId="8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7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5" xfId="4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7" xfId="4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28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9" xfId="4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30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1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2" xfId="4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18" fillId="0" borderId="33" xfId="4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3" fillId="2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5" fillId="0" borderId="4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5" fillId="0" borderId="5" xfId="4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6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9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1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9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9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11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9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5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5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5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5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45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5" fillId="10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55" fillId="10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55" fillId="1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5" fillId="10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5" fillId="1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5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5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6" fillId="0" borderId="3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3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7" fillId="9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5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3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9" borderId="4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9" borderId="4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9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9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2" fillId="2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9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4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9" borderId="4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11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53" fillId="11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5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3" fillId="9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55" fillId="2" borderId="4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5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5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3" fillId="9" borderId="4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4" fillId="0" borderId="4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55" fillId="2" borderId="4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8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8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3" fillId="9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9" borderId="3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7" fillId="9" borderId="4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9" borderId="5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1" fillId="9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5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2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1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53" fillId="12" borderId="4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9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5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1" fillId="9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1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9" borderId="4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1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53" fillId="1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5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3" fontId="5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8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7" fillId="1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8" fillId="0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8" fillId="0" borderId="5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8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8" fillId="0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8" fillId="0" borderId="5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8" fillId="0" borderId="5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8" fillId="0" borderId="5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7" fillId="13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7" fillId="1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4" fillId="9" borderId="5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4" fillId="9" borderId="5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4" fillId="9" borderId="5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4" fillId="9" borderId="5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5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6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4" fontId="76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6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53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4" fontId="7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6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6" fillId="2" borderId="4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6" fillId="2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76" fillId="0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7" fillId="0" borderId="6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8" fillId="11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7" fillId="0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7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7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8" fillId="11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7" fillId="0" borderId="6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7" fillId="9" borderId="6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7" fillId="9" borderId="6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7" fillId="9" borderId="6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7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4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7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6" fillId="9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6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7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6" fillId="2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7" fillId="2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6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7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73" fontId="55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67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8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79" fillId="14" borderId="6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9" fillId="14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9" fillId="14" borderId="6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9" fillId="14" borderId="6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15" borderId="6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15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15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2" fillId="15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2" fillId="15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15" borderId="6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0" fillId="15" borderId="6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2" fillId="0" borderId="6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2" fillId="0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42" fillId="0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6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2" fillId="0" borderId="6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2" fillId="15" borderId="6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3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6" fillId="0" borderId="3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3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6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17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5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9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1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  <cellStyle name="Résultat" xfId="37"/>
    <cellStyle name="Normal_BV_zh" xfId="38"/>
    <cellStyle name="Coin de la table dynamique" xfId="39"/>
    <cellStyle name="Valeur de la table dynamique" xfId="40"/>
    <cellStyle name="Champ de la table dynamique" xfId="41"/>
    <cellStyle name="Catégorie de la table dynamique" xfId="42"/>
    <cellStyle name="Titre de la table dynamique" xfId="43"/>
    <cellStyle name="Résultat de la table dynamique" xfId="44"/>
    <cellStyle name="Excel Built-in Explanatory Text" xfId="45"/>
  </cellStyles>
  <colors>
    <indexedColors>
      <rgbColor rgb="FF000000"/>
      <rgbColor rgb="FFFFFFFF"/>
      <rgbColor rgb="FFFF0000"/>
      <rgbColor rgb="FF00CC33"/>
      <rgbColor rgb="FF0000FF"/>
      <rgbColor rgb="FFFFFF00"/>
      <rgbColor rgb="FFE040FB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FF1744"/>
      <rgbColor rgb="FFFFFFCC"/>
      <rgbColor rgb="FFEBF1DE"/>
      <rgbColor rgb="FF660066"/>
      <rgbColor rgb="FFFF8080"/>
      <rgbColor rgb="FF0066CC"/>
      <rgbColor rgb="FFCCCCCC"/>
      <rgbColor rgb="FF000080"/>
      <rgbColor rgb="FFFF00FF"/>
      <rgbColor rgb="FFCCFF00"/>
      <rgbColor rgb="FF00FFFF"/>
      <rgbColor rgb="FF800080"/>
      <rgbColor rgb="FFCC0000"/>
      <rgbColor rgb="FF008080"/>
      <rgbColor rgb="FF0000EE"/>
      <rgbColor rgb="FF00CCFF"/>
      <rgbColor rgb="FFF2F2F2"/>
      <rgbColor rgb="FFCCFFCC"/>
      <rgbColor rgb="FFFCD5B5"/>
      <rgbColor rgb="FFC3D69B"/>
      <rgbColor rgb="FFFFCCCC"/>
      <rgbColor rgb="FFDDDDDD"/>
      <rgbColor rgb="FFFFCC99"/>
      <rgbColor rgb="FF536DFE"/>
      <rgbColor rgb="FF99FF66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14004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externalLink" Target="externalLinks/externalLink1.xml"/><Relationship Id="rId22" Type="http://schemas.openxmlformats.org/officeDocument/2006/relationships/sharedStrings" Target="sharedStrings.xml"/><Relationship Id="rId23" Type="http://schemas.openxmlformats.org/officeDocument/2006/relationships/pivotCacheDefinition" Target="pivotCache/pivotCacheDefinition1.xml"/><Relationship Id="rId24" Type="http://schemas.openxmlformats.org/officeDocument/2006/relationships/pivotCacheDefinition" Target="pivotCache/pivotCacheDefinition2.xml"/><Relationship Id="rId25" Type="http://schemas.openxmlformats.org/officeDocument/2006/relationships/pivotCacheDefinition" Target="pivotCache/pivotCacheDefinition3.xml"/><Relationship Id="rId26" Type="http://schemas.openxmlformats.org/officeDocument/2006/relationships/pivotCacheDefinition" Target="pivotCache/pivotCacheDefinition4.xml"/><Relationship Id="rId27" Type="http://schemas.openxmlformats.org/officeDocument/2006/relationships/pivotCacheDefinition" Target="pivotCache/pivotCacheDefinition5.xml"/><Relationship Id="rId28" Type="http://schemas.openxmlformats.org/officeDocument/2006/relationships/pivotCacheDefinition" Target="pivotCache/pivotCacheDefinition6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57.jpeg"/><Relationship Id="rId2" Type="http://schemas.openxmlformats.org/officeDocument/2006/relationships/image" Target="../media/image258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59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60.jpeg"/><Relationship Id="rId2" Type="http://schemas.openxmlformats.org/officeDocument/2006/relationships/image" Target="../media/image261.emf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262.jpe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263.jpe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264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281160</xdr:colOff>
      <xdr:row>0</xdr:row>
      <xdr:rowOff>0</xdr:rowOff>
    </xdr:from>
    <xdr:to>
      <xdr:col>2</xdr:col>
      <xdr:colOff>74160</xdr:colOff>
      <xdr:row>6</xdr:row>
      <xdr:rowOff>95760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28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477000</xdr:colOff>
      <xdr:row>10</xdr:row>
      <xdr:rowOff>151920</xdr:rowOff>
    </xdr:from>
    <xdr:to>
      <xdr:col>6</xdr:col>
      <xdr:colOff>919800</xdr:colOff>
      <xdr:row>15</xdr:row>
      <xdr:rowOff>13680</xdr:rowOff>
    </xdr:to>
    <xdr:pic>
      <xdr:nvPicPr>
        <xdr:cNvPr id="1" name="Image 3" descr=""/>
        <xdr:cNvPicPr/>
      </xdr:nvPicPr>
      <xdr:blipFill>
        <a:blip r:embed="rId2"/>
        <a:stretch/>
      </xdr:blipFill>
      <xdr:spPr>
        <a:xfrm>
          <a:off x="5471640" y="2059920"/>
          <a:ext cx="442800" cy="738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605160</xdr:colOff>
      <xdr:row>0</xdr:row>
      <xdr:rowOff>0</xdr:rowOff>
    </xdr:from>
    <xdr:to>
      <xdr:col>0</xdr:col>
      <xdr:colOff>1749960</xdr:colOff>
      <xdr:row>6</xdr:row>
      <xdr:rowOff>95760</xdr:rowOff>
    </xdr:to>
    <xdr:pic>
      <xdr:nvPicPr>
        <xdr:cNvPr id="2" name="Image 2" descr=""/>
        <xdr:cNvPicPr/>
      </xdr:nvPicPr>
      <xdr:blipFill>
        <a:blip r:embed="rId1"/>
        <a:stretch/>
      </xdr:blipFill>
      <xdr:spPr>
        <a:xfrm>
          <a:off x="605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3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281880</xdr:colOff>
      <xdr:row>17</xdr:row>
      <xdr:rowOff>107640</xdr:rowOff>
    </xdr:from>
    <xdr:to>
      <xdr:col>4</xdr:col>
      <xdr:colOff>2348640</xdr:colOff>
      <xdr:row>22</xdr:row>
      <xdr:rowOff>66240</xdr:rowOff>
    </xdr:to>
    <xdr:pic>
      <xdr:nvPicPr>
        <xdr:cNvPr id="4" name="Image 4" descr=""/>
        <xdr:cNvPicPr/>
      </xdr:nvPicPr>
      <xdr:blipFill>
        <a:blip r:embed="rId2"/>
        <a:stretch/>
      </xdr:blipFill>
      <xdr:spPr>
        <a:xfrm>
          <a:off x="6972120" y="4296600"/>
          <a:ext cx="2066760" cy="1400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91440</xdr:colOff>
      <xdr:row>0</xdr:row>
      <xdr:rowOff>0</xdr:rowOff>
    </xdr:from>
    <xdr:to>
      <xdr:col>0</xdr:col>
      <xdr:colOff>1236240</xdr:colOff>
      <xdr:row>6</xdr:row>
      <xdr:rowOff>95760</xdr:rowOff>
    </xdr:to>
    <xdr:pic>
      <xdr:nvPicPr>
        <xdr:cNvPr id="5" name="Image 2" descr=""/>
        <xdr:cNvPicPr/>
      </xdr:nvPicPr>
      <xdr:blipFill>
        <a:blip r:embed="rId1"/>
        <a:stretch/>
      </xdr:blipFill>
      <xdr:spPr>
        <a:xfrm>
          <a:off x="9144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6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7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AppData/AppData/AppData/AppData/Local/Temp/Deter%20test%20(Copie%20de%20Travail)test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. Taxo."/>
    </sheetNames>
    <sheetDataSet>
      <sheetData sheetId="0">
        <row r="1">
          <cell r="A1" t="str">
            <v>Nom latin de l'appellation du taxon</v>
          </cell>
        </row>
        <row r="2">
          <cell r="A2" t="str">
            <v>Aaptos</v>
          </cell>
        </row>
        <row r="3">
          <cell r="A3" t="str">
            <v>Aaptos papillatus</v>
          </cell>
        </row>
        <row r="4">
          <cell r="A4" t="str">
            <v>Abarenicola</v>
          </cell>
        </row>
        <row r="5">
          <cell r="A5" t="str">
            <v>Abarenicola claparedi</v>
          </cell>
        </row>
        <row r="6">
          <cell r="A6" t="str">
            <v>Abgyra</v>
          </cell>
        </row>
        <row r="7">
          <cell r="A7" t="str">
            <v>Abietinaria</v>
          </cell>
        </row>
        <row r="8">
          <cell r="A8" t="str">
            <v>Abietinaria abietina</v>
          </cell>
        </row>
        <row r="9">
          <cell r="A9" t="str">
            <v>Abiskomyia</v>
          </cell>
        </row>
        <row r="10">
          <cell r="A10" t="str">
            <v>Ablabesmyia</v>
          </cell>
        </row>
        <row r="11">
          <cell r="A11" t="str">
            <v>Abludomelita</v>
          </cell>
        </row>
        <row r="12">
          <cell r="A12" t="str">
            <v>Abludomelita aculeata</v>
          </cell>
        </row>
        <row r="13">
          <cell r="A13" t="str">
            <v>Abludomelita gladiosa</v>
          </cell>
        </row>
        <row r="14">
          <cell r="A14" t="str">
            <v>Abludomelita obtusata</v>
          </cell>
        </row>
        <row r="15">
          <cell r="A15" t="str">
            <v>Abra</v>
          </cell>
        </row>
        <row r="16">
          <cell r="A16" t="str">
            <v>Abra aequalis</v>
          </cell>
        </row>
        <row r="17">
          <cell r="A17" t="str">
            <v>Abra alba</v>
          </cell>
        </row>
        <row r="18">
          <cell r="A18" t="str">
            <v>Abra longicallus</v>
          </cell>
        </row>
        <row r="19">
          <cell r="A19" t="str">
            <v>Abra nitida</v>
          </cell>
        </row>
        <row r="20">
          <cell r="A20" t="str">
            <v>Abra nuculiformis</v>
          </cell>
        </row>
        <row r="21">
          <cell r="A21" t="str">
            <v>Abra ovata</v>
          </cell>
        </row>
        <row r="22">
          <cell r="A22" t="str">
            <v>Abra prismatica</v>
          </cell>
        </row>
        <row r="23">
          <cell r="A23" t="str">
            <v>Abra segmentum</v>
          </cell>
        </row>
        <row r="24">
          <cell r="A24" t="str">
            <v>Abra tenuis</v>
          </cell>
        </row>
        <row r="25">
          <cell r="A25" t="str">
            <v>Abyssoninoe</v>
          </cell>
        </row>
        <row r="26">
          <cell r="A26" t="str">
            <v>Abyssoninoe hibernica</v>
          </cell>
        </row>
        <row r="27">
          <cell r="A27" t="str">
            <v>Abyssoninoe scopa</v>
          </cell>
        </row>
        <row r="28">
          <cell r="A28" t="str">
            <v>Acalcarella</v>
          </cell>
        </row>
        <row r="29">
          <cell r="A29" t="str">
            <v>Acalyptrata</v>
          </cell>
        </row>
        <row r="30">
          <cell r="A30" t="str">
            <v>Acamptocladius</v>
          </cell>
        </row>
        <row r="31">
          <cell r="A31" t="str">
            <v>Acanthagrion</v>
          </cell>
        </row>
        <row r="32">
          <cell r="A32" t="str">
            <v>Acanthagrion apicale</v>
          </cell>
        </row>
        <row r="33">
          <cell r="A33" t="str">
            <v>Acanthagrion ascendens</v>
          </cell>
        </row>
        <row r="34">
          <cell r="A34" t="str">
            <v>Acanthagrion indefensum</v>
          </cell>
        </row>
        <row r="35">
          <cell r="A35" t="str">
            <v>Acanthagrion inexpectum</v>
          </cell>
        </row>
        <row r="36">
          <cell r="A36" t="str">
            <v>Acanthagrion luteum</v>
          </cell>
        </row>
        <row r="37">
          <cell r="A37" t="str">
            <v>Acanthagrion minutum</v>
          </cell>
        </row>
        <row r="38">
          <cell r="A38" t="str">
            <v>Acanthagrion rubrifrons</v>
          </cell>
        </row>
        <row r="39">
          <cell r="A39" t="str">
            <v>Acanthallagma</v>
          </cell>
        </row>
        <row r="40">
          <cell r="A40" t="str">
            <v>Acanthallagma luteum</v>
          </cell>
        </row>
        <row r="41">
          <cell r="A41" t="str">
            <v>Acanthaster</v>
          </cell>
        </row>
        <row r="42">
          <cell r="A42" t="str">
            <v>Acanthaster planci</v>
          </cell>
        </row>
        <row r="43">
          <cell r="A43" t="str">
            <v>Acanthasteridae</v>
          </cell>
        </row>
        <row r="44">
          <cell r="A44" t="str">
            <v>Acanthastrea</v>
          </cell>
        </row>
        <row r="45">
          <cell r="A45" t="str">
            <v>Acanthastrea brevis</v>
          </cell>
        </row>
        <row r="46">
          <cell r="A46" t="str">
            <v>Acanthastrea echinata</v>
          </cell>
        </row>
        <row r="47">
          <cell r="A47" t="str">
            <v>Acanthastrea hemprichii</v>
          </cell>
        </row>
        <row r="48">
          <cell r="A48" t="str">
            <v>Acanthocardia</v>
          </cell>
        </row>
        <row r="49">
          <cell r="A49" t="str">
            <v>Acanthocardia (Rudicardium) tuberculata</v>
          </cell>
        </row>
        <row r="50">
          <cell r="A50" t="str">
            <v>Acanthocardia aculeata</v>
          </cell>
        </row>
        <row r="51">
          <cell r="A51" t="str">
            <v>Acanthocardia echinata</v>
          </cell>
        </row>
        <row r="52">
          <cell r="A52" t="str">
            <v>Acanthocardia paucicostata</v>
          </cell>
        </row>
        <row r="53">
          <cell r="A53" t="str">
            <v>Acanthocardia paucicostatum</v>
          </cell>
        </row>
        <row r="54">
          <cell r="A54" t="str">
            <v>Acanthocardia tuberculata</v>
          </cell>
        </row>
        <row r="55">
          <cell r="A55" t="str">
            <v>Acanthochitona</v>
          </cell>
        </row>
        <row r="56">
          <cell r="A56" t="str">
            <v>Acanthochitona crinita</v>
          </cell>
        </row>
        <row r="57">
          <cell r="A57" t="str">
            <v>Acanthochitona fascicularis</v>
          </cell>
        </row>
        <row r="58">
          <cell r="A58" t="str">
            <v>Acanthochitonidae</v>
          </cell>
        </row>
        <row r="59">
          <cell r="A59" t="str">
            <v>Acanthochitonina</v>
          </cell>
        </row>
        <row r="60">
          <cell r="A60" t="str">
            <v>Acanthocnema</v>
          </cell>
        </row>
        <row r="61">
          <cell r="A61" t="str">
            <v>Acanthocyclops</v>
          </cell>
        </row>
        <row r="62">
          <cell r="A62" t="str">
            <v>Acanthocyclops robustus</v>
          </cell>
        </row>
        <row r="63">
          <cell r="A63" t="str">
            <v>Acanthodoris</v>
          </cell>
        </row>
        <row r="64">
          <cell r="A64" t="str">
            <v>Acanthodoris pilosa</v>
          </cell>
        </row>
        <row r="65">
          <cell r="A65" t="str">
            <v>Acanthomysis</v>
          </cell>
        </row>
        <row r="66">
          <cell r="A66" t="str">
            <v>Acanthomysis longicornis</v>
          </cell>
        </row>
        <row r="67">
          <cell r="A67" t="str">
            <v>Acanthoserolis</v>
          </cell>
        </row>
        <row r="68">
          <cell r="A68" t="str">
            <v>Acanthurus triostegus</v>
          </cell>
        </row>
        <row r="69">
          <cell r="A69" t="str">
            <v>Acar</v>
          </cell>
        </row>
        <row r="70">
          <cell r="A70" t="str">
            <v>Acar domingensis</v>
          </cell>
        </row>
        <row r="71">
          <cell r="A71" t="str">
            <v>Acari</v>
          </cell>
        </row>
        <row r="72">
          <cell r="A72" t="str">
            <v>Acariformes</v>
          </cell>
        </row>
        <row r="73">
          <cell r="A73" t="str">
            <v>Acarina</v>
          </cell>
        </row>
        <row r="74">
          <cell r="A74" t="str">
            <v>Acarnidae</v>
          </cell>
        </row>
        <row r="75">
          <cell r="A75" t="str">
            <v>Acartia</v>
          </cell>
        </row>
        <row r="76">
          <cell r="A76" t="str">
            <v>Acartia (Acanthacartia)</v>
          </cell>
        </row>
        <row r="77">
          <cell r="A77" t="str">
            <v>Acartia (Acanthacartia) bifilosa</v>
          </cell>
        </row>
        <row r="78">
          <cell r="A78" t="str">
            <v>Acartia (Acanthacartia) tonsa</v>
          </cell>
        </row>
        <row r="79">
          <cell r="A79" t="str">
            <v>Acartia (Acartiura)</v>
          </cell>
        </row>
        <row r="80">
          <cell r="A80" t="str">
            <v>Acartia (Acartiura) clausi</v>
          </cell>
        </row>
        <row r="81">
          <cell r="A81" t="str">
            <v>Acartia (Acartiura) discaudata</v>
          </cell>
        </row>
        <row r="82">
          <cell r="A82" t="str">
            <v>Acartia (Acartiura) longiremis</v>
          </cell>
        </row>
        <row r="83">
          <cell r="A83" t="str">
            <v>Acartia bifilosa</v>
          </cell>
        </row>
        <row r="84">
          <cell r="A84" t="str">
            <v>Acartia clausi</v>
          </cell>
        </row>
        <row r="85">
          <cell r="A85" t="str">
            <v>Acartia discaudata</v>
          </cell>
        </row>
        <row r="86">
          <cell r="A86" t="str">
            <v>Acartia grani</v>
          </cell>
        </row>
        <row r="87">
          <cell r="A87" t="str">
            <v>Acartia longiremis</v>
          </cell>
        </row>
        <row r="88">
          <cell r="A88" t="str">
            <v>Acartia tonsa</v>
          </cell>
        </row>
        <row r="89">
          <cell r="A89" t="str">
            <v>Acartiidae</v>
          </cell>
        </row>
        <row r="90">
          <cell r="A90" t="str">
            <v>Acasta</v>
          </cell>
        </row>
        <row r="91">
          <cell r="A91" t="str">
            <v>Acasta spongites</v>
          </cell>
        </row>
        <row r="92">
          <cell r="A92" t="str">
            <v>Acastinae</v>
          </cell>
        </row>
        <row r="93">
          <cell r="A93" t="str">
            <v>Accalathura</v>
          </cell>
        </row>
        <row r="94">
          <cell r="A94" t="str">
            <v>Acentrella</v>
          </cell>
        </row>
        <row r="95">
          <cell r="A95" t="str">
            <v>Acentrella inexpectata</v>
          </cell>
        </row>
        <row r="96">
          <cell r="A96" t="str">
            <v>Acentrella lapponica</v>
          </cell>
        </row>
        <row r="97">
          <cell r="A97" t="str">
            <v>Acentrella sinaica</v>
          </cell>
        </row>
        <row r="98">
          <cell r="A98" t="str">
            <v>Acentria</v>
          </cell>
        </row>
        <row r="99">
          <cell r="A99" t="str">
            <v>Acentria ephemerella</v>
          </cell>
        </row>
        <row r="100">
          <cell r="A100" t="str">
            <v>Acentria nivea</v>
          </cell>
        </row>
        <row r="101">
          <cell r="A101" t="str">
            <v>Acentropidae</v>
          </cell>
        </row>
        <row r="102">
          <cell r="A102" t="str">
            <v>Acentropus</v>
          </cell>
        </row>
        <row r="103">
          <cell r="A103" t="str">
            <v>Acentropus niveus</v>
          </cell>
        </row>
        <row r="104">
          <cell r="A104" t="str">
            <v>Acetes</v>
          </cell>
        </row>
        <row r="105">
          <cell r="A105" t="str">
            <v>Achaeta</v>
          </cell>
        </row>
        <row r="106">
          <cell r="A106" t="str">
            <v>Achaeta affinis</v>
          </cell>
        </row>
        <row r="107">
          <cell r="A107" t="str">
            <v>Achaeta eiseni</v>
          </cell>
        </row>
        <row r="108">
          <cell r="A108" t="str">
            <v>Achaeta littoralis</v>
          </cell>
        </row>
        <row r="109">
          <cell r="A109" t="str">
            <v>Achaeta vesiculata</v>
          </cell>
        </row>
        <row r="110">
          <cell r="A110" t="str">
            <v>Achaeus</v>
          </cell>
        </row>
        <row r="111">
          <cell r="A111" t="str">
            <v>Achaeus cranchii</v>
          </cell>
        </row>
        <row r="112">
          <cell r="A112" t="str">
            <v>Achaeus gracilis</v>
          </cell>
        </row>
        <row r="113">
          <cell r="A113" t="str">
            <v>Achelata</v>
          </cell>
        </row>
        <row r="114">
          <cell r="A114" t="str">
            <v>Achelia</v>
          </cell>
        </row>
        <row r="115">
          <cell r="A115" t="str">
            <v>Achelia echinata</v>
          </cell>
        </row>
        <row r="116">
          <cell r="A116" t="str">
            <v>Achelia hispida</v>
          </cell>
        </row>
        <row r="117">
          <cell r="A117" t="str">
            <v>Achelia laevis</v>
          </cell>
        </row>
        <row r="118">
          <cell r="A118" t="str">
            <v>Achelia simplex</v>
          </cell>
        </row>
        <row r="119">
          <cell r="A119" t="str">
            <v>Achelia vulgaris</v>
          </cell>
        </row>
        <row r="120">
          <cell r="A120" t="str">
            <v>Acholoe</v>
          </cell>
        </row>
        <row r="121">
          <cell r="A121" t="str">
            <v>Acholoe squamosa</v>
          </cell>
        </row>
        <row r="122">
          <cell r="A122" t="str">
            <v>Aciculata</v>
          </cell>
        </row>
        <row r="123">
          <cell r="A123" t="str">
            <v>Acidostoma</v>
          </cell>
        </row>
        <row r="124">
          <cell r="A124" t="str">
            <v>Acidostoma neglectum</v>
          </cell>
        </row>
        <row r="125">
          <cell r="A125" t="str">
            <v>Acidostoma nodiferum</v>
          </cell>
        </row>
        <row r="126">
          <cell r="A126" t="str">
            <v>Acidostoma obesum</v>
          </cell>
        </row>
        <row r="127">
          <cell r="A127" t="str">
            <v>Acidostomatidae</v>
          </cell>
        </row>
        <row r="128">
          <cell r="A128" t="str">
            <v>Aciliini</v>
          </cell>
        </row>
        <row r="129">
          <cell r="A129" t="str">
            <v>Acilius</v>
          </cell>
        </row>
        <row r="130">
          <cell r="A130" t="str">
            <v>Aclididae</v>
          </cell>
        </row>
        <row r="131">
          <cell r="A131" t="str">
            <v>Aclis</v>
          </cell>
        </row>
        <row r="132">
          <cell r="A132" t="str">
            <v>Aclis gulsonae</v>
          </cell>
        </row>
        <row r="133">
          <cell r="A133" t="str">
            <v>Aclis minor</v>
          </cell>
        </row>
        <row r="134">
          <cell r="A134" t="str">
            <v>Acmaea</v>
          </cell>
        </row>
        <row r="135">
          <cell r="A135" t="str">
            <v>Acmaea virginea</v>
          </cell>
        </row>
        <row r="136">
          <cell r="A136" t="str">
            <v>Acmaeidae</v>
          </cell>
        </row>
        <row r="137">
          <cell r="A137" t="str">
            <v>Acoela</v>
          </cell>
        </row>
        <row r="138">
          <cell r="A138" t="str">
            <v>Acoetes</v>
          </cell>
        </row>
        <row r="139">
          <cell r="A139" t="str">
            <v>Acoetes melanonota</v>
          </cell>
        </row>
        <row r="140">
          <cell r="A140" t="str">
            <v>Acoetidae</v>
          </cell>
        </row>
        <row r="141">
          <cell r="A141" t="str">
            <v>Acontiaria</v>
          </cell>
        </row>
        <row r="142">
          <cell r="A142" t="str">
            <v>Acostatrichia</v>
          </cell>
        </row>
        <row r="143">
          <cell r="A143" t="str">
            <v>Acotylea</v>
          </cell>
        </row>
        <row r="144">
          <cell r="A144" t="str">
            <v>Acricotopus</v>
          </cell>
        </row>
        <row r="145">
          <cell r="A145" t="str">
            <v>Acrocirridae</v>
          </cell>
        </row>
        <row r="146">
          <cell r="A146" t="str">
            <v>Acrocnida</v>
          </cell>
        </row>
        <row r="147">
          <cell r="A147" t="str">
            <v>Acrocnida brachiata</v>
          </cell>
        </row>
        <row r="148">
          <cell r="A148" t="str">
            <v>Acrocnida spatulispina</v>
          </cell>
        </row>
        <row r="149">
          <cell r="A149" t="str">
            <v>Acroechinoidea</v>
          </cell>
        </row>
        <row r="150">
          <cell r="A150" t="str">
            <v>Acroloxidae</v>
          </cell>
        </row>
        <row r="151">
          <cell r="A151" t="str">
            <v>Acroloxoidea</v>
          </cell>
        </row>
        <row r="152">
          <cell r="A152" t="str">
            <v>Acroloxus</v>
          </cell>
        </row>
        <row r="153">
          <cell r="A153" t="str">
            <v>Acroloxus lacustris</v>
          </cell>
        </row>
        <row r="154">
          <cell r="A154" t="str">
            <v>Acromegalomma</v>
          </cell>
        </row>
        <row r="155">
          <cell r="A155" t="str">
            <v>Acromegalomma claparedei</v>
          </cell>
        </row>
        <row r="156">
          <cell r="A156" t="str">
            <v>Acromegalomma lanigerum</v>
          </cell>
        </row>
        <row r="157">
          <cell r="A157" t="str">
            <v>Acromegalomma messapicum</v>
          </cell>
        </row>
        <row r="158">
          <cell r="A158" t="str">
            <v>Acromegalomma pseudogesae</v>
          </cell>
        </row>
        <row r="159">
          <cell r="A159" t="str">
            <v>Acromegalomma vesiculosum</v>
          </cell>
        </row>
        <row r="160">
          <cell r="A160" t="str">
            <v>Acroneuriinae</v>
          </cell>
        </row>
        <row r="161">
          <cell r="A161" t="str">
            <v>Acropora</v>
          </cell>
        </row>
        <row r="162">
          <cell r="A162" t="str">
            <v>Acropora abrolhosensis</v>
          </cell>
        </row>
        <row r="163">
          <cell r="A163" t="str">
            <v>Acropora abrotanoides</v>
          </cell>
        </row>
        <row r="164">
          <cell r="A164" t="str">
            <v>Acropora appressa</v>
          </cell>
        </row>
        <row r="165">
          <cell r="A165" t="str">
            <v>Acropora austera</v>
          </cell>
        </row>
        <row r="166">
          <cell r="A166" t="str">
            <v>Acropora cerealis</v>
          </cell>
        </row>
        <row r="167">
          <cell r="A167" t="str">
            <v>Acropora cervicornis</v>
          </cell>
        </row>
        <row r="168">
          <cell r="A168" t="str">
            <v>Acropora clathrata</v>
          </cell>
        </row>
        <row r="169">
          <cell r="A169" t="str">
            <v>Acropora cytherea</v>
          </cell>
        </row>
        <row r="170">
          <cell r="A170" t="str">
            <v>Acropora danai</v>
          </cell>
        </row>
        <row r="171">
          <cell r="A171" t="str">
            <v>Acropora digitifera</v>
          </cell>
        </row>
        <row r="172">
          <cell r="A172" t="str">
            <v>Acropora divaricata</v>
          </cell>
        </row>
        <row r="173">
          <cell r="A173" t="str">
            <v>Acropora florida</v>
          </cell>
        </row>
        <row r="174">
          <cell r="A174" t="str">
            <v>Acropora formosa</v>
          </cell>
        </row>
        <row r="175">
          <cell r="A175" t="str">
            <v>Acropora gemmifera</v>
          </cell>
        </row>
        <row r="176">
          <cell r="A176" t="str">
            <v>Acropora grandis</v>
          </cell>
        </row>
        <row r="177">
          <cell r="A177" t="str">
            <v>Acropora granulosa</v>
          </cell>
        </row>
        <row r="178">
          <cell r="A178" t="str">
            <v>Acropora hemprichii</v>
          </cell>
        </row>
        <row r="179">
          <cell r="A179" t="str">
            <v>Acropora humilis</v>
          </cell>
        </row>
        <row r="180">
          <cell r="A180" t="str">
            <v>Acropora hyacinthus</v>
          </cell>
        </row>
        <row r="181">
          <cell r="A181" t="str">
            <v>Acropora latistella</v>
          </cell>
        </row>
        <row r="182">
          <cell r="A182" t="str">
            <v>Acropora loripes</v>
          </cell>
        </row>
        <row r="183">
          <cell r="A183" t="str">
            <v>Acropora lutkeni</v>
          </cell>
        </row>
        <row r="184">
          <cell r="A184" t="str">
            <v>Acropora microphthalma</v>
          </cell>
        </row>
        <row r="185">
          <cell r="A185" t="str">
            <v>Acropora monticulosa</v>
          </cell>
        </row>
        <row r="186">
          <cell r="A186" t="str">
            <v>Acropora multiacuta</v>
          </cell>
        </row>
        <row r="187">
          <cell r="A187" t="str">
            <v>Acropora muricata</v>
          </cell>
        </row>
        <row r="188">
          <cell r="A188" t="str">
            <v>Acropora nasuta</v>
          </cell>
        </row>
        <row r="189">
          <cell r="A189" t="str">
            <v>Acropora palmata</v>
          </cell>
        </row>
        <row r="190">
          <cell r="A190" t="str">
            <v>Acropora paniculata</v>
          </cell>
        </row>
        <row r="191">
          <cell r="A191" t="str">
            <v>Acropora prolifera</v>
          </cell>
        </row>
        <row r="192">
          <cell r="A192" t="str">
            <v>Acropora robusta</v>
          </cell>
        </row>
        <row r="193">
          <cell r="A193" t="str">
            <v>Acropora samoensis</v>
          </cell>
        </row>
        <row r="194">
          <cell r="A194" t="str">
            <v>Acropora spicifera</v>
          </cell>
        </row>
        <row r="195">
          <cell r="A195" t="str">
            <v>Acropora tenella</v>
          </cell>
        </row>
        <row r="196">
          <cell r="A196" t="str">
            <v>Acropora tenuis</v>
          </cell>
        </row>
        <row r="197">
          <cell r="A197" t="str">
            <v>Acropora valida</v>
          </cell>
        </row>
        <row r="198">
          <cell r="A198" t="str">
            <v>Acroporidae</v>
          </cell>
        </row>
        <row r="199">
          <cell r="A199" t="str">
            <v>Acropsilus</v>
          </cell>
        </row>
        <row r="200">
          <cell r="A200" t="str">
            <v>Acteocina</v>
          </cell>
        </row>
        <row r="201">
          <cell r="A201" t="str">
            <v>Acteocina bullata</v>
          </cell>
        </row>
        <row r="202">
          <cell r="A202" t="str">
            <v>Acteocina candei</v>
          </cell>
        </row>
        <row r="203">
          <cell r="A203" t="str">
            <v>Acteocina conspicua</v>
          </cell>
        </row>
        <row r="204">
          <cell r="A204" t="str">
            <v>Acteocina fusiformis</v>
          </cell>
        </row>
        <row r="205">
          <cell r="A205" t="str">
            <v>Acteocina smithi</v>
          </cell>
        </row>
        <row r="206">
          <cell r="A206" t="str">
            <v>Acteon</v>
          </cell>
        </row>
        <row r="207">
          <cell r="A207" t="str">
            <v>Acteon tornatilis</v>
          </cell>
        </row>
        <row r="208">
          <cell r="A208" t="str">
            <v>Acteonidae</v>
          </cell>
        </row>
        <row r="209">
          <cell r="A209" t="str">
            <v>Acteonoidea</v>
          </cell>
        </row>
        <row r="210">
          <cell r="A210" t="str">
            <v>Actinia</v>
          </cell>
        </row>
        <row r="211">
          <cell r="A211" t="str">
            <v>Actinia equina</v>
          </cell>
        </row>
        <row r="212">
          <cell r="A212" t="str">
            <v>Actinia fragacea</v>
          </cell>
        </row>
        <row r="213">
          <cell r="A213" t="str">
            <v>Actiniaria</v>
          </cell>
        </row>
        <row r="214">
          <cell r="A214" t="str">
            <v>Actiniaria incertae sedis</v>
          </cell>
        </row>
        <row r="215">
          <cell r="A215" t="str">
            <v>Actiniidae</v>
          </cell>
        </row>
        <row r="216">
          <cell r="A216" t="str">
            <v>Actinopyga</v>
          </cell>
        </row>
        <row r="217">
          <cell r="A217" t="str">
            <v>Actinopyga lecanora</v>
          </cell>
        </row>
        <row r="218">
          <cell r="A218" t="str">
            <v>Actinopyga mauritiana</v>
          </cell>
        </row>
        <row r="219">
          <cell r="A219" t="str">
            <v>Actinothoe</v>
          </cell>
        </row>
        <row r="220">
          <cell r="A220" t="str">
            <v>Actinothoe sphyrodeta</v>
          </cell>
        </row>
        <row r="221">
          <cell r="A221" t="str">
            <v>Adamsia</v>
          </cell>
        </row>
        <row r="222">
          <cell r="A222" t="str">
            <v>Adamsia carciniopados</v>
          </cell>
        </row>
        <row r="223">
          <cell r="A223" t="str">
            <v>Adamsia palliata</v>
          </cell>
        </row>
        <row r="224">
          <cell r="A224" t="str">
            <v>Adebrotus</v>
          </cell>
        </row>
        <row r="225">
          <cell r="A225" t="str">
            <v>Adelphomyia</v>
          </cell>
        </row>
        <row r="226">
          <cell r="A226" t="str">
            <v>Adelphotectonica</v>
          </cell>
        </row>
        <row r="227">
          <cell r="A227" t="str">
            <v>Adelphotectonica uruguaya</v>
          </cell>
        </row>
        <row r="228">
          <cell r="A228" t="str">
            <v>Adephaga</v>
          </cell>
        </row>
        <row r="229">
          <cell r="A229" t="str">
            <v>Adicella</v>
          </cell>
        </row>
        <row r="230">
          <cell r="A230" t="str">
            <v>Adicella filicornis</v>
          </cell>
        </row>
        <row r="231">
          <cell r="A231" t="str">
            <v>Adicella reducta</v>
          </cell>
        </row>
        <row r="232">
          <cell r="A232" t="str">
            <v>Adrana</v>
          </cell>
        </row>
        <row r="233">
          <cell r="A233" t="str">
            <v>Adrana gloriosa</v>
          </cell>
        </row>
        <row r="234">
          <cell r="A234" t="str">
            <v>Adrana patagonica</v>
          </cell>
        </row>
        <row r="235">
          <cell r="A235" t="str">
            <v>Adrana tellinoides</v>
          </cell>
        </row>
        <row r="236">
          <cell r="A236" t="str">
            <v>Adreus</v>
          </cell>
        </row>
        <row r="237">
          <cell r="A237" t="str">
            <v>Adreus fascicularis</v>
          </cell>
        </row>
        <row r="238">
          <cell r="A238" t="str">
            <v>Aedes</v>
          </cell>
        </row>
        <row r="239">
          <cell r="A239" t="str">
            <v>Aegidae</v>
          </cell>
        </row>
        <row r="240">
          <cell r="A240" t="str">
            <v>Aeginidae</v>
          </cell>
        </row>
        <row r="241">
          <cell r="A241" t="str">
            <v>Aegiridae</v>
          </cell>
        </row>
        <row r="242">
          <cell r="A242" t="str">
            <v>Aenigmotellininae</v>
          </cell>
        </row>
        <row r="243">
          <cell r="A243" t="str">
            <v>Aeolagrion</v>
          </cell>
        </row>
        <row r="244">
          <cell r="A244" t="str">
            <v>Aeolagrion argenteolineatum</v>
          </cell>
        </row>
        <row r="245">
          <cell r="A245" t="str">
            <v>Aeolagrion dorsale</v>
          </cell>
        </row>
        <row r="246">
          <cell r="A246" t="str">
            <v>Aeolidida</v>
          </cell>
        </row>
        <row r="247">
          <cell r="A247" t="str">
            <v>Aeolidioidea</v>
          </cell>
        </row>
        <row r="248">
          <cell r="A248" t="str">
            <v>Aeolosomatidae</v>
          </cell>
        </row>
        <row r="249">
          <cell r="A249" t="str">
            <v>Aequipecten</v>
          </cell>
        </row>
        <row r="250">
          <cell r="A250" t="str">
            <v>Aequipecten gibbus</v>
          </cell>
        </row>
        <row r="251">
          <cell r="A251" t="str">
            <v>Aequipecten linki</v>
          </cell>
        </row>
        <row r="252">
          <cell r="A252" t="str">
            <v>Aequipecten opercularis</v>
          </cell>
        </row>
        <row r="253">
          <cell r="A253" t="str">
            <v>Aequorea</v>
          </cell>
        </row>
        <row r="254">
          <cell r="A254" t="str">
            <v>Aequorea aequorea</v>
          </cell>
        </row>
        <row r="255">
          <cell r="A255" t="str">
            <v>Aequorea forskalea</v>
          </cell>
        </row>
        <row r="256">
          <cell r="A256" t="str">
            <v>Aequorea vitrina</v>
          </cell>
        </row>
        <row r="257">
          <cell r="A257" t="str">
            <v>Aequoreidae</v>
          </cell>
        </row>
        <row r="258">
          <cell r="A258" t="str">
            <v>Aeschna amazili</v>
          </cell>
        </row>
        <row r="259">
          <cell r="A259" t="str">
            <v>Aeschnosoma</v>
          </cell>
        </row>
        <row r="260">
          <cell r="A260" t="str">
            <v>Aeschnosoma elegans</v>
          </cell>
        </row>
        <row r="261">
          <cell r="A261" t="str">
            <v>Aeschnosoma forcipula</v>
          </cell>
        </row>
        <row r="262">
          <cell r="A262" t="str">
            <v>Aeshna</v>
          </cell>
        </row>
        <row r="263">
          <cell r="A263" t="str">
            <v>Aeshna affinis</v>
          </cell>
        </row>
        <row r="264">
          <cell r="A264" t="str">
            <v>Aeshna caerulea</v>
          </cell>
        </row>
        <row r="265">
          <cell r="A265" t="str">
            <v>Aeshna cyanea</v>
          </cell>
        </row>
        <row r="266">
          <cell r="A266" t="str">
            <v>Aeshna grandis</v>
          </cell>
        </row>
        <row r="267">
          <cell r="A267" t="str">
            <v>Aeshna isoceles</v>
          </cell>
        </row>
        <row r="268">
          <cell r="A268" t="str">
            <v>Aeshna isosceles</v>
          </cell>
        </row>
        <row r="269">
          <cell r="A269" t="str">
            <v>Aeshna juncea</v>
          </cell>
        </row>
        <row r="270">
          <cell r="A270" t="str">
            <v>Aeshna mixta</v>
          </cell>
        </row>
        <row r="271">
          <cell r="A271" t="str">
            <v>Aeshna subarctica</v>
          </cell>
        </row>
        <row r="272">
          <cell r="A272" t="str">
            <v>Aeshna subarctica elisabethae</v>
          </cell>
        </row>
        <row r="273">
          <cell r="A273" t="str">
            <v>Aeshnidae</v>
          </cell>
        </row>
        <row r="274">
          <cell r="A274" t="str">
            <v>Aeshninae</v>
          </cell>
        </row>
        <row r="275">
          <cell r="A275" t="str">
            <v>Aeshnini</v>
          </cell>
        </row>
        <row r="276">
          <cell r="A276" t="str">
            <v>Aeshnoidea</v>
          </cell>
        </row>
        <row r="277">
          <cell r="A277" t="str">
            <v>Aetea</v>
          </cell>
        </row>
        <row r="278">
          <cell r="A278" t="str">
            <v>Aetea anguina</v>
          </cell>
        </row>
        <row r="279">
          <cell r="A279" t="str">
            <v>Aetea sica</v>
          </cell>
        </row>
        <row r="280">
          <cell r="A280" t="str">
            <v>Aeteidae</v>
          </cell>
        </row>
        <row r="281">
          <cell r="A281" t="str">
            <v>Aeteoidea</v>
          </cell>
        </row>
        <row r="282">
          <cell r="A282" t="str">
            <v>Aetideidae</v>
          </cell>
        </row>
        <row r="283">
          <cell r="A283" t="str">
            <v>Aetideus</v>
          </cell>
        </row>
        <row r="284">
          <cell r="A284" t="str">
            <v>Aetideus armatus</v>
          </cell>
        </row>
        <row r="285">
          <cell r="A285" t="str">
            <v>Aetidius</v>
          </cell>
        </row>
        <row r="286">
          <cell r="A286" t="str">
            <v>Aetidius armatus</v>
          </cell>
        </row>
        <row r="287">
          <cell r="A287" t="str">
            <v>Africanogyrus</v>
          </cell>
        </row>
        <row r="288">
          <cell r="A288" t="str">
            <v>Africanogyrus crassilabrum</v>
          </cell>
        </row>
        <row r="289">
          <cell r="A289" t="str">
            <v>Africasia</v>
          </cell>
        </row>
        <row r="290">
          <cell r="A290" t="str">
            <v>Africasia comorosensis</v>
          </cell>
        </row>
        <row r="291">
          <cell r="A291" t="str">
            <v>Afrogyrus rodriguezensis</v>
          </cell>
        </row>
        <row r="292">
          <cell r="A292" t="str">
            <v>Afroptilum</v>
          </cell>
        </row>
        <row r="293">
          <cell r="A293" t="str">
            <v>Agabini</v>
          </cell>
        </row>
        <row r="294">
          <cell r="A294" t="str">
            <v>Agabus</v>
          </cell>
        </row>
        <row r="295">
          <cell r="A295" t="str">
            <v>Agabus biguttatus</v>
          </cell>
        </row>
        <row r="296">
          <cell r="A296" t="str">
            <v>Agabus bipustulatus</v>
          </cell>
        </row>
        <row r="297">
          <cell r="A297" t="str">
            <v>Agabus guttatus</v>
          </cell>
        </row>
        <row r="298">
          <cell r="A298" t="str">
            <v>Agalma</v>
          </cell>
        </row>
        <row r="299">
          <cell r="A299" t="str">
            <v>Agalma elegans</v>
          </cell>
        </row>
        <row r="300">
          <cell r="A300" t="str">
            <v>Agalmatidae</v>
          </cell>
        </row>
        <row r="301">
          <cell r="A301" t="str">
            <v>Agalmidae</v>
          </cell>
        </row>
        <row r="302">
          <cell r="A302" t="str">
            <v>Agapetinae</v>
          </cell>
        </row>
        <row r="303">
          <cell r="A303" t="str">
            <v>Agapetus</v>
          </cell>
        </row>
        <row r="304">
          <cell r="A304" t="str">
            <v>Agapetus cyrnensis</v>
          </cell>
        </row>
        <row r="305">
          <cell r="A305" t="str">
            <v>Agapetus delicatulus</v>
          </cell>
        </row>
        <row r="306">
          <cell r="A306" t="str">
            <v>Agapetus fuscipes</v>
          </cell>
        </row>
        <row r="307">
          <cell r="A307" t="str">
            <v>Agapetus laniger</v>
          </cell>
        </row>
        <row r="308">
          <cell r="A308" t="str">
            <v>Agapetus nimbulus</v>
          </cell>
        </row>
        <row r="309">
          <cell r="A309" t="str">
            <v>Agapetus ochripes</v>
          </cell>
        </row>
        <row r="310">
          <cell r="A310" t="str">
            <v>Agapetus quadratus</v>
          </cell>
        </row>
        <row r="311">
          <cell r="A311" t="str">
            <v>Agapetus-synagapetus</v>
          </cell>
        </row>
        <row r="312">
          <cell r="A312" t="str">
            <v>Agaricia</v>
          </cell>
        </row>
        <row r="313">
          <cell r="A313" t="str">
            <v>Agaricia agaricites</v>
          </cell>
        </row>
        <row r="314">
          <cell r="A314" t="str">
            <v>Agaricia humilis</v>
          </cell>
        </row>
        <row r="315">
          <cell r="A315" t="str">
            <v>Agaricia lamarcki</v>
          </cell>
        </row>
        <row r="316">
          <cell r="A316" t="str">
            <v>Agariciidae</v>
          </cell>
        </row>
        <row r="317">
          <cell r="A317" t="str">
            <v>Agastra</v>
          </cell>
        </row>
        <row r="318">
          <cell r="A318" t="str">
            <v>Agastra mira</v>
          </cell>
        </row>
        <row r="319">
          <cell r="A319" t="str">
            <v>Agelasida</v>
          </cell>
        </row>
        <row r="320">
          <cell r="A320" t="str">
            <v>Agladrillia</v>
          </cell>
        </row>
        <row r="321">
          <cell r="A321" t="str">
            <v>Agladrillia rhodochroa</v>
          </cell>
        </row>
        <row r="322">
          <cell r="A322" t="str">
            <v>Aglantha</v>
          </cell>
        </row>
        <row r="323">
          <cell r="A323" t="str">
            <v>Aglantha digitale</v>
          </cell>
        </row>
        <row r="324">
          <cell r="A324" t="str">
            <v>Aglantha digitalis</v>
          </cell>
        </row>
        <row r="325">
          <cell r="A325" t="str">
            <v>Aglaophamus</v>
          </cell>
        </row>
        <row r="326">
          <cell r="A326" t="str">
            <v>Aglaophamus agilis</v>
          </cell>
        </row>
        <row r="327">
          <cell r="A327" t="str">
            <v>Aglaophamus dibranchis</v>
          </cell>
        </row>
        <row r="328">
          <cell r="A328" t="str">
            <v>Aglaophamus macroura</v>
          </cell>
        </row>
        <row r="329">
          <cell r="A329" t="str">
            <v>Aglaophamus malmgreni</v>
          </cell>
        </row>
        <row r="330">
          <cell r="A330" t="str">
            <v>Aglaophamus pulcher</v>
          </cell>
        </row>
        <row r="331">
          <cell r="A331" t="str">
            <v>Aglaophamus rubella</v>
          </cell>
        </row>
        <row r="332">
          <cell r="A332" t="str">
            <v>Aglaophenia</v>
          </cell>
        </row>
        <row r="333">
          <cell r="A333" t="str">
            <v>Aglaophenia acacia</v>
          </cell>
        </row>
        <row r="334">
          <cell r="A334" t="str">
            <v>Aglaophenia cupressina</v>
          </cell>
        </row>
        <row r="335">
          <cell r="A335" t="str">
            <v>Aglaophenia elongata</v>
          </cell>
        </row>
        <row r="336">
          <cell r="A336" t="str">
            <v>Aglaophenia kirchenpaueri</v>
          </cell>
        </row>
        <row r="337">
          <cell r="A337" t="str">
            <v>Aglaophenia lophocarpa</v>
          </cell>
        </row>
        <row r="338">
          <cell r="A338" t="str">
            <v>Aglaophenia octodonta</v>
          </cell>
        </row>
        <row r="339">
          <cell r="A339" t="str">
            <v>Aglaophenia parvula</v>
          </cell>
        </row>
        <row r="340">
          <cell r="A340" t="str">
            <v>Aglaophenia pluma</v>
          </cell>
        </row>
        <row r="341">
          <cell r="A341" t="str">
            <v>Aglaophenia plumosa</v>
          </cell>
        </row>
        <row r="342">
          <cell r="A342" t="str">
            <v>Aglaophenia tubulifera</v>
          </cell>
        </row>
        <row r="343">
          <cell r="A343" t="str">
            <v>Aglaopheniidae</v>
          </cell>
        </row>
        <row r="344">
          <cell r="A344" t="str">
            <v>Aglymbus</v>
          </cell>
        </row>
        <row r="345">
          <cell r="A345" t="str">
            <v>Agraylea</v>
          </cell>
        </row>
        <row r="346">
          <cell r="A346" t="str">
            <v>Agraylea multipunctata</v>
          </cell>
        </row>
        <row r="347">
          <cell r="A347" t="str">
            <v>Agraylea sexmaculata</v>
          </cell>
        </row>
        <row r="348">
          <cell r="A348" t="str">
            <v>Agria</v>
          </cell>
        </row>
        <row r="349">
          <cell r="A349" t="str">
            <v>Agriinae</v>
          </cell>
        </row>
        <row r="350">
          <cell r="A350" t="str">
            <v>Agrion</v>
          </cell>
        </row>
        <row r="351">
          <cell r="A351" t="str">
            <v>Agriotypidae</v>
          </cell>
        </row>
        <row r="352">
          <cell r="A352" t="str">
            <v>Agriotypus</v>
          </cell>
        </row>
        <row r="353">
          <cell r="A353" t="str">
            <v>Agriotypus armatus</v>
          </cell>
        </row>
        <row r="354">
          <cell r="A354" t="str">
            <v>Agrypnia</v>
          </cell>
        </row>
        <row r="355">
          <cell r="A355" t="str">
            <v>Agrypnia obsoleta</v>
          </cell>
        </row>
        <row r="356">
          <cell r="A356" t="str">
            <v>Agrypnia pagetana</v>
          </cell>
        </row>
        <row r="357">
          <cell r="A357" t="str">
            <v>Agrypnia varia</v>
          </cell>
        </row>
        <row r="358">
          <cell r="A358" t="str">
            <v>Aiptasia</v>
          </cell>
        </row>
        <row r="359">
          <cell r="A359" t="str">
            <v>Aiptasia mutabilis</v>
          </cell>
        </row>
        <row r="360">
          <cell r="A360" t="str">
            <v>Aiptasiidae</v>
          </cell>
        </row>
        <row r="361">
          <cell r="A361" t="str">
            <v>Akanthophoreidae</v>
          </cell>
        </row>
        <row r="362">
          <cell r="A362" t="str">
            <v>Akanthophoreinae</v>
          </cell>
        </row>
        <row r="363">
          <cell r="A363" t="str">
            <v>Akanthophoreus</v>
          </cell>
        </row>
        <row r="364">
          <cell r="A364" t="str">
            <v>Akanthophoreus gracilis</v>
          </cell>
        </row>
        <row r="365">
          <cell r="A365" t="str">
            <v>Akera</v>
          </cell>
        </row>
        <row r="366">
          <cell r="A366" t="str">
            <v>Akera bullata</v>
          </cell>
        </row>
        <row r="367">
          <cell r="A367" t="str">
            <v>Akeridae</v>
          </cell>
        </row>
        <row r="368">
          <cell r="A368" t="str">
            <v>Akeroidea</v>
          </cell>
        </row>
        <row r="369">
          <cell r="A369" t="str">
            <v>Aktedrilus</v>
          </cell>
        </row>
        <row r="370">
          <cell r="A370" t="str">
            <v>Aktedrilus monospermathecus</v>
          </cell>
        </row>
        <row r="371">
          <cell r="A371" t="str">
            <v>Alainites</v>
          </cell>
        </row>
        <row r="372">
          <cell r="A372" t="str">
            <v>Alainites muticus</v>
          </cell>
        </row>
        <row r="373">
          <cell r="A373" t="str">
            <v>Alboglossiphonia</v>
          </cell>
        </row>
        <row r="374">
          <cell r="A374" t="str">
            <v>Alboglossiphonia heteroclita</v>
          </cell>
        </row>
        <row r="375">
          <cell r="A375" t="str">
            <v>Alboglossiphonia hyalina</v>
          </cell>
        </row>
        <row r="376">
          <cell r="A376" t="str">
            <v>Albunea</v>
          </cell>
        </row>
        <row r="377">
          <cell r="A377" t="str">
            <v>Albuneidae</v>
          </cell>
        </row>
        <row r="378">
          <cell r="A378" t="str">
            <v>Albuneinae</v>
          </cell>
        </row>
        <row r="379">
          <cell r="A379" t="str">
            <v>Alcyonacea</v>
          </cell>
        </row>
        <row r="380">
          <cell r="A380" t="str">
            <v>Alcyonidiidae</v>
          </cell>
        </row>
        <row r="381">
          <cell r="A381" t="str">
            <v>Alcyonidiina</v>
          </cell>
        </row>
        <row r="382">
          <cell r="A382" t="str">
            <v>Alcyonidioidea</v>
          </cell>
        </row>
        <row r="383">
          <cell r="A383" t="str">
            <v>Alcyonidium</v>
          </cell>
        </row>
        <row r="384">
          <cell r="A384" t="str">
            <v>Alcyonidium diaphanum</v>
          </cell>
        </row>
        <row r="385">
          <cell r="A385" t="str">
            <v>Alcyonidium gelatinosum</v>
          </cell>
        </row>
        <row r="386">
          <cell r="A386" t="str">
            <v>Alcyoniidae</v>
          </cell>
        </row>
        <row r="387">
          <cell r="A387" t="str">
            <v>Alcyoniina</v>
          </cell>
        </row>
        <row r="388">
          <cell r="A388" t="str">
            <v>Alcyonium</v>
          </cell>
        </row>
        <row r="389">
          <cell r="A389" t="str">
            <v>Alcyonium coralloides</v>
          </cell>
        </row>
        <row r="390">
          <cell r="A390" t="str">
            <v>Alcyonium digitatum</v>
          </cell>
        </row>
        <row r="391">
          <cell r="A391" t="str">
            <v>Alcyonium glomeratum</v>
          </cell>
        </row>
        <row r="392">
          <cell r="A392" t="str">
            <v>Alderia</v>
          </cell>
        </row>
        <row r="393">
          <cell r="A393" t="str">
            <v>Alderia modesta</v>
          </cell>
        </row>
        <row r="394">
          <cell r="A394" t="str">
            <v>Alentia</v>
          </cell>
        </row>
        <row r="395">
          <cell r="A395" t="str">
            <v>Alentia gelatinosa</v>
          </cell>
        </row>
        <row r="396">
          <cell r="A396" t="str">
            <v>Aliciidae</v>
          </cell>
        </row>
        <row r="397">
          <cell r="A397" t="str">
            <v>Aliculastrum</v>
          </cell>
        </row>
        <row r="398">
          <cell r="A398" t="str">
            <v>Aliculastrum cylindricum</v>
          </cell>
        </row>
        <row r="399">
          <cell r="A399" t="str">
            <v>Aliger</v>
          </cell>
        </row>
        <row r="400">
          <cell r="A400" t="str">
            <v>Aliger costatus</v>
          </cell>
        </row>
        <row r="401">
          <cell r="A401" t="str">
            <v>Aliger gallus</v>
          </cell>
        </row>
        <row r="402">
          <cell r="A402" t="str">
            <v>Alima</v>
          </cell>
        </row>
        <row r="403">
          <cell r="A403" t="str">
            <v>Alima orientalis</v>
          </cell>
        </row>
        <row r="404">
          <cell r="A404" t="str">
            <v>Alisotrichia</v>
          </cell>
        </row>
        <row r="405">
          <cell r="A405" t="str">
            <v>Alitta</v>
          </cell>
        </row>
        <row r="406">
          <cell r="A406" t="str">
            <v>Alitta succinea</v>
          </cell>
        </row>
        <row r="407">
          <cell r="A407" t="str">
            <v>Alitta virens</v>
          </cell>
        </row>
        <row r="408">
          <cell r="A408" t="str">
            <v>Alkmaria</v>
          </cell>
        </row>
        <row r="409">
          <cell r="A409" t="str">
            <v>Alkmaria romijni</v>
          </cell>
        </row>
        <row r="410">
          <cell r="A410" t="str">
            <v>Allogamus</v>
          </cell>
        </row>
        <row r="411">
          <cell r="A411" t="str">
            <v>Allogamus auricollis</v>
          </cell>
        </row>
        <row r="412">
          <cell r="A412" t="str">
            <v>Allogamus corsicus</v>
          </cell>
        </row>
        <row r="413">
          <cell r="A413" t="str">
            <v>Allogamus ligonifer</v>
          </cell>
        </row>
        <row r="414">
          <cell r="A414" t="str">
            <v>Allomelita</v>
          </cell>
        </row>
        <row r="415">
          <cell r="A415" t="str">
            <v>Allomelita pellucida</v>
          </cell>
        </row>
        <row r="416">
          <cell r="A416" t="str">
            <v>Alloteuthis</v>
          </cell>
        </row>
        <row r="417">
          <cell r="A417" t="str">
            <v>Alloteuthis subulata</v>
          </cell>
        </row>
        <row r="418">
          <cell r="A418" t="str">
            <v>Allotrichia</v>
          </cell>
        </row>
        <row r="419">
          <cell r="A419" t="str">
            <v>Allotrichia pallicornis</v>
          </cell>
        </row>
        <row r="420">
          <cell r="A420" t="str">
            <v>Alona</v>
          </cell>
        </row>
        <row r="421">
          <cell r="A421" t="str">
            <v>Alona rectangula</v>
          </cell>
        </row>
        <row r="422">
          <cell r="A422" t="str">
            <v>Alotanypus</v>
          </cell>
        </row>
        <row r="423">
          <cell r="A423" t="str">
            <v>Alpheidae</v>
          </cell>
        </row>
        <row r="424">
          <cell r="A424" t="str">
            <v>Alpheoidea</v>
          </cell>
        </row>
        <row r="425">
          <cell r="A425" t="str">
            <v>Alpheus</v>
          </cell>
        </row>
        <row r="426">
          <cell r="A426" t="str">
            <v>Alpheus bouvieri</v>
          </cell>
        </row>
        <row r="427">
          <cell r="A427" t="str">
            <v>Alpheus glaber</v>
          </cell>
        </row>
        <row r="428">
          <cell r="A428" t="str">
            <v>Alpheus macrocheles</v>
          </cell>
        </row>
        <row r="429">
          <cell r="A429" t="str">
            <v>Alteutha</v>
          </cell>
        </row>
        <row r="430">
          <cell r="A430" t="str">
            <v>Alvania</v>
          </cell>
        </row>
        <row r="431">
          <cell r="A431" t="str">
            <v>Alvania beanii</v>
          </cell>
        </row>
        <row r="432">
          <cell r="A432" t="str">
            <v>Alvania punctura</v>
          </cell>
        </row>
        <row r="433">
          <cell r="A433" t="str">
            <v>Alvania semistriata</v>
          </cell>
        </row>
        <row r="434">
          <cell r="A434" t="str">
            <v>Alveopora</v>
          </cell>
        </row>
        <row r="435">
          <cell r="A435" t="str">
            <v>Alveopora fenestrata</v>
          </cell>
        </row>
        <row r="436">
          <cell r="A436" t="str">
            <v>Amaea</v>
          </cell>
        </row>
        <row r="437">
          <cell r="A437" t="str">
            <v>Amaea mitchelli</v>
          </cell>
        </row>
        <row r="438">
          <cell r="A438" t="str">
            <v>Amaeana</v>
          </cell>
        </row>
        <row r="439">
          <cell r="A439" t="str">
            <v>Amaeana trilobata</v>
          </cell>
        </row>
        <row r="440">
          <cell r="A440" t="str">
            <v>Amage</v>
          </cell>
        </row>
        <row r="441">
          <cell r="A441" t="str">
            <v>Amage adspersa</v>
          </cell>
        </row>
        <row r="442">
          <cell r="A442" t="str">
            <v>Amalorrhynchus</v>
          </cell>
        </row>
        <row r="443">
          <cell r="A443" t="str">
            <v>Amanahyphes</v>
          </cell>
        </row>
        <row r="444">
          <cell r="A444" t="str">
            <v>Amathia</v>
          </cell>
        </row>
        <row r="445">
          <cell r="A445" t="str">
            <v>Amathia citrina</v>
          </cell>
        </row>
        <row r="446">
          <cell r="A446" t="str">
            <v>Amathia lendigera</v>
          </cell>
        </row>
        <row r="447">
          <cell r="A447" t="str">
            <v>Amathia pustulosa</v>
          </cell>
        </row>
        <row r="448">
          <cell r="A448" t="str">
            <v>Amathia semiconvoluta</v>
          </cell>
        </row>
        <row r="449">
          <cell r="A449" t="str">
            <v>Amblyosyllis</v>
          </cell>
        </row>
        <row r="450">
          <cell r="A450" t="str">
            <v>Amblyosyllis formosa</v>
          </cell>
        </row>
        <row r="451">
          <cell r="A451" t="str">
            <v>Ambrysini</v>
          </cell>
        </row>
        <row r="452">
          <cell r="A452" t="str">
            <v>Ambrysus</v>
          </cell>
        </row>
        <row r="453">
          <cell r="A453" t="str">
            <v>Ambrysus stali</v>
          </cell>
        </row>
        <row r="454">
          <cell r="A454" t="str">
            <v>Ambrysus usingeri</v>
          </cell>
        </row>
        <row r="455">
          <cell r="A455" t="str">
            <v>Ameletidae</v>
          </cell>
        </row>
        <row r="456">
          <cell r="A456" t="str">
            <v>Ameletus</v>
          </cell>
        </row>
        <row r="457">
          <cell r="A457" t="str">
            <v>Ameletus alpinus</v>
          </cell>
        </row>
        <row r="458">
          <cell r="A458" t="str">
            <v>Ameletus inopinatus</v>
          </cell>
        </row>
        <row r="459">
          <cell r="A459" t="str">
            <v>Amerianna</v>
          </cell>
        </row>
        <row r="460">
          <cell r="A460" t="str">
            <v>Amerianna carinata</v>
          </cell>
        </row>
        <row r="461">
          <cell r="A461" t="str">
            <v>Americabaetis</v>
          </cell>
        </row>
        <row r="462">
          <cell r="A462" t="str">
            <v>Americabaetis spinosus</v>
          </cell>
        </row>
        <row r="463">
          <cell r="A463" t="str">
            <v>Ametropodidae</v>
          </cell>
        </row>
        <row r="464">
          <cell r="A464" t="str">
            <v>Ametropus</v>
          </cell>
        </row>
        <row r="465">
          <cell r="A465" t="str">
            <v>Ametropus fragilis</v>
          </cell>
        </row>
        <row r="466">
          <cell r="A466" t="str">
            <v>Ammothea</v>
          </cell>
        </row>
        <row r="467">
          <cell r="A467" t="str">
            <v>Ammotheidae</v>
          </cell>
        </row>
        <row r="468">
          <cell r="A468" t="str">
            <v>Ammothella</v>
          </cell>
        </row>
        <row r="469">
          <cell r="A469" t="str">
            <v>Ammothella hispida</v>
          </cell>
        </row>
        <row r="470">
          <cell r="A470" t="str">
            <v>Ammothella longipes</v>
          </cell>
        </row>
        <row r="471">
          <cell r="A471" t="str">
            <v>Ampelisca</v>
          </cell>
        </row>
        <row r="472">
          <cell r="A472" t="str">
            <v>Ampelisca abdita</v>
          </cell>
        </row>
        <row r="473">
          <cell r="A473" t="str">
            <v>Ampelisca armoricana</v>
          </cell>
        </row>
        <row r="474">
          <cell r="A474" t="str">
            <v>Ampelisca brevicornis</v>
          </cell>
        </row>
        <row r="475">
          <cell r="A475" t="str">
            <v>Ampelisca calypsonis</v>
          </cell>
        </row>
        <row r="476">
          <cell r="A476" t="str">
            <v>Ampelisca diadema</v>
          </cell>
        </row>
        <row r="477">
          <cell r="A477" t="str">
            <v>Ampelisca gibba</v>
          </cell>
        </row>
        <row r="478">
          <cell r="A478" t="str">
            <v>Ampelisca intermedia</v>
          </cell>
        </row>
        <row r="479">
          <cell r="A479" t="str">
            <v>Ampelisca ledoyeri</v>
          </cell>
        </row>
        <row r="480">
          <cell r="A480" t="str">
            <v>Ampelisca massiliensis</v>
          </cell>
        </row>
        <row r="481">
          <cell r="A481" t="str">
            <v>Ampelisca multispinosa</v>
          </cell>
        </row>
        <row r="482">
          <cell r="A482" t="str">
            <v>Ampelisca planierensis</v>
          </cell>
        </row>
        <row r="483">
          <cell r="A483" t="str">
            <v>Ampelisca provincialis</v>
          </cell>
        </row>
        <row r="484">
          <cell r="A484" t="str">
            <v>Ampelisca pseudosarsi</v>
          </cell>
        </row>
        <row r="485">
          <cell r="A485" t="str">
            <v>Ampelisca pseudospinimana</v>
          </cell>
        </row>
        <row r="486">
          <cell r="A486" t="str">
            <v>Ampelisca rubella</v>
          </cell>
        </row>
        <row r="487">
          <cell r="A487" t="str">
            <v>Ampelisca ruffoi</v>
          </cell>
        </row>
        <row r="488">
          <cell r="A488" t="str">
            <v>Ampelisca sarsi</v>
          </cell>
        </row>
        <row r="489">
          <cell r="A489" t="str">
            <v>Ampelisca spinifer</v>
          </cell>
        </row>
        <row r="490">
          <cell r="A490" t="str">
            <v>Ampelisca spinimana</v>
          </cell>
        </row>
        <row r="491">
          <cell r="A491" t="str">
            <v>Ampelisca spinipes</v>
          </cell>
        </row>
        <row r="492">
          <cell r="A492" t="str">
            <v>Ampelisca spooneri</v>
          </cell>
        </row>
        <row r="493">
          <cell r="A493" t="str">
            <v>Ampelisca tenuicornis</v>
          </cell>
        </row>
        <row r="494">
          <cell r="A494" t="str">
            <v>Ampelisca toulemonti</v>
          </cell>
        </row>
        <row r="495">
          <cell r="A495" t="str">
            <v>Ampelisca truncata</v>
          </cell>
        </row>
        <row r="496">
          <cell r="A496" t="str">
            <v>Ampelisca typica</v>
          </cell>
        </row>
        <row r="497">
          <cell r="A497" t="str">
            <v>Ampelisca vervecei</v>
          </cell>
        </row>
        <row r="498">
          <cell r="A498" t="str">
            <v>Ampeliscidae</v>
          </cell>
        </row>
        <row r="499">
          <cell r="A499" t="str">
            <v>Ampharete</v>
          </cell>
        </row>
        <row r="500">
          <cell r="A500" t="str">
            <v>Ampharete acutifrons</v>
          </cell>
        </row>
        <row r="501">
          <cell r="A501" t="str">
            <v>Ampharete agulhasensis</v>
          </cell>
        </row>
        <row r="502">
          <cell r="A502" t="str">
            <v>Ampharete baltica</v>
          </cell>
        </row>
        <row r="503">
          <cell r="A503" t="str">
            <v>Ampharete borealis</v>
          </cell>
        </row>
        <row r="504">
          <cell r="A504" t="str">
            <v>Ampharete finmarchica</v>
          </cell>
        </row>
        <row r="505">
          <cell r="A505" t="str">
            <v>Ampharete grubei</v>
          </cell>
        </row>
        <row r="506">
          <cell r="A506" t="str">
            <v>Ampharete lindstroemi</v>
          </cell>
        </row>
        <row r="507">
          <cell r="A507" t="str">
            <v>Ampharete octocirrata</v>
          </cell>
        </row>
        <row r="508">
          <cell r="A508" t="str">
            <v>Ampharetidae</v>
          </cell>
        </row>
        <row r="509">
          <cell r="A509" t="str">
            <v>Ampharetinae</v>
          </cell>
        </row>
        <row r="510">
          <cell r="A510" t="str">
            <v>Amphascandria</v>
          </cell>
        </row>
        <row r="511">
          <cell r="A511" t="str">
            <v>Amphibalaninae</v>
          </cell>
        </row>
        <row r="512">
          <cell r="A512" t="str">
            <v>Amphibalanus</v>
          </cell>
        </row>
        <row r="513">
          <cell r="A513" t="str">
            <v>Amphibalanus amphitrite</v>
          </cell>
        </row>
        <row r="514">
          <cell r="A514" t="str">
            <v>Amphibalanus eburneus</v>
          </cell>
        </row>
        <row r="515">
          <cell r="A515" t="str">
            <v>Amphibalanus improvisus</v>
          </cell>
        </row>
        <row r="516">
          <cell r="A516" t="str">
            <v>Amphichaeta</v>
          </cell>
        </row>
        <row r="517">
          <cell r="A517" t="str">
            <v>Amphichaeta leydigi</v>
          </cell>
        </row>
        <row r="518">
          <cell r="A518" t="str">
            <v>Amphichaeta leydigii</v>
          </cell>
        </row>
        <row r="519">
          <cell r="A519" t="str">
            <v>Amphichaeta sannio</v>
          </cell>
        </row>
        <row r="520">
          <cell r="A520" t="str">
            <v>Amphicorina</v>
          </cell>
        </row>
        <row r="521">
          <cell r="A521" t="str">
            <v>Amphicteis</v>
          </cell>
        </row>
        <row r="522">
          <cell r="A522" t="str">
            <v>Amphicteis gunneri</v>
          </cell>
        </row>
        <row r="523">
          <cell r="A523" t="str">
            <v>Amphicteis midas</v>
          </cell>
        </row>
        <row r="524">
          <cell r="A524" t="str">
            <v>Amphictene</v>
          </cell>
        </row>
        <row r="525">
          <cell r="A525" t="str">
            <v>Amphictene auricoma</v>
          </cell>
        </row>
        <row r="526">
          <cell r="A526" t="str">
            <v>Amphidurini</v>
          </cell>
        </row>
        <row r="527">
          <cell r="A527" t="str">
            <v>Amphiglena</v>
          </cell>
        </row>
        <row r="528">
          <cell r="A528" t="str">
            <v>Amphiglena mediterranea</v>
          </cell>
        </row>
        <row r="529">
          <cell r="A529" t="str">
            <v>Amphilectus</v>
          </cell>
        </row>
        <row r="530">
          <cell r="A530" t="str">
            <v>Amphilectus fucorum</v>
          </cell>
        </row>
        <row r="531">
          <cell r="A531" t="str">
            <v>Amphilochidae</v>
          </cell>
        </row>
        <row r="532">
          <cell r="A532" t="str">
            <v>Amphilochus</v>
          </cell>
        </row>
        <row r="533">
          <cell r="A533" t="str">
            <v>Amphilochus manudens</v>
          </cell>
        </row>
        <row r="534">
          <cell r="A534" t="str">
            <v>Amphilochus neapolitanus</v>
          </cell>
        </row>
        <row r="535">
          <cell r="A535" t="str">
            <v>Amphilochus spencebatei</v>
          </cell>
        </row>
        <row r="536">
          <cell r="A536" t="str">
            <v>Amphinema</v>
          </cell>
        </row>
        <row r="537">
          <cell r="A537" t="str">
            <v>Amphinema dinema</v>
          </cell>
        </row>
        <row r="538">
          <cell r="A538" t="str">
            <v>Amphinemura</v>
          </cell>
        </row>
        <row r="539">
          <cell r="A539" t="str">
            <v>Amphinemura borealis</v>
          </cell>
        </row>
        <row r="540">
          <cell r="A540" t="str">
            <v>Amphinemura standfussi</v>
          </cell>
        </row>
        <row r="541">
          <cell r="A541" t="str">
            <v>Amphinemura sulcicollis</v>
          </cell>
        </row>
        <row r="542">
          <cell r="A542" t="str">
            <v>Amphinemura triangularis</v>
          </cell>
        </row>
        <row r="543">
          <cell r="A543" t="str">
            <v>Amphinomida</v>
          </cell>
        </row>
        <row r="544">
          <cell r="A544" t="str">
            <v>Amphinomidae</v>
          </cell>
        </row>
        <row r="545">
          <cell r="A545" t="str">
            <v>Amphinominae</v>
          </cell>
        </row>
        <row r="546">
          <cell r="A546" t="str">
            <v>Amphiodia</v>
          </cell>
        </row>
        <row r="547">
          <cell r="A547" t="str">
            <v>Amphioplus</v>
          </cell>
        </row>
        <row r="548">
          <cell r="A548" t="str">
            <v>Amphipholis</v>
          </cell>
        </row>
        <row r="549">
          <cell r="A549" t="str">
            <v>Amphipholis squamata</v>
          </cell>
        </row>
        <row r="550">
          <cell r="A550" t="str">
            <v>Amphipoda</v>
          </cell>
        </row>
        <row r="551">
          <cell r="A551" t="str">
            <v>Amphisbetia</v>
          </cell>
        </row>
        <row r="552">
          <cell r="A552" t="str">
            <v>Amphisbetia operculata</v>
          </cell>
        </row>
        <row r="553">
          <cell r="A553" t="str">
            <v>Amphitrite</v>
          </cell>
        </row>
        <row r="554">
          <cell r="A554" t="str">
            <v>Amphitrite affinis</v>
          </cell>
        </row>
        <row r="555">
          <cell r="A555" t="str">
            <v>Amphitrite cirrata</v>
          </cell>
        </row>
        <row r="556">
          <cell r="A556" t="str">
            <v>Amphitrite edwardsii</v>
          </cell>
        </row>
        <row r="557">
          <cell r="A557" t="str">
            <v>Amphitrite pauciseta</v>
          </cell>
        </row>
        <row r="558">
          <cell r="A558" t="str">
            <v>Amphitrite rubra</v>
          </cell>
        </row>
        <row r="559">
          <cell r="A559" t="str">
            <v>Amphitrite variabilis</v>
          </cell>
        </row>
        <row r="560">
          <cell r="A560" t="str">
            <v>Amphitritides</v>
          </cell>
        </row>
        <row r="561">
          <cell r="A561" t="str">
            <v>Amphitritides gracilis</v>
          </cell>
        </row>
        <row r="562">
          <cell r="A562" t="str">
            <v>Amphiura</v>
          </cell>
        </row>
        <row r="563">
          <cell r="A563" t="str">
            <v>Amphiura (Amphiura)</v>
          </cell>
        </row>
        <row r="564">
          <cell r="A564" t="str">
            <v>Amphiura (Amphiura) incana</v>
          </cell>
        </row>
        <row r="565">
          <cell r="A565" t="str">
            <v>Amphiura (Ophiopeltis) securigera</v>
          </cell>
        </row>
        <row r="566">
          <cell r="A566" t="str">
            <v>Amphiura borealis</v>
          </cell>
        </row>
        <row r="567">
          <cell r="A567" t="str">
            <v>Amphiura chiajei</v>
          </cell>
        </row>
        <row r="568">
          <cell r="A568" t="str">
            <v>Amphiura filiformis</v>
          </cell>
        </row>
        <row r="569">
          <cell r="A569" t="str">
            <v>Amphiura incana</v>
          </cell>
        </row>
        <row r="570">
          <cell r="A570" t="str">
            <v>Amphiura mediterranea</v>
          </cell>
        </row>
        <row r="571">
          <cell r="A571" t="str">
            <v>Amphiuridae</v>
          </cell>
        </row>
        <row r="572">
          <cell r="A572" t="str">
            <v>Amphiute</v>
          </cell>
        </row>
        <row r="573">
          <cell r="A573" t="str">
            <v>Amphiute paulini</v>
          </cell>
        </row>
        <row r="574">
          <cell r="A574" t="str">
            <v>Amphoropsyche</v>
          </cell>
        </row>
        <row r="575">
          <cell r="A575" t="str">
            <v>Ampithoe</v>
          </cell>
        </row>
        <row r="576">
          <cell r="A576" t="str">
            <v>Ampithoe ferox</v>
          </cell>
        </row>
        <row r="577">
          <cell r="A577" t="str">
            <v>Ampithoe gammaroides</v>
          </cell>
        </row>
        <row r="578">
          <cell r="A578" t="str">
            <v>Ampithoe helleri</v>
          </cell>
        </row>
        <row r="579">
          <cell r="A579" t="str">
            <v>Ampithoe ramondi</v>
          </cell>
        </row>
        <row r="580">
          <cell r="A580" t="str">
            <v>Ampithoe rubricata</v>
          </cell>
        </row>
        <row r="581">
          <cell r="A581" t="str">
            <v>Ampithoe spuria</v>
          </cell>
        </row>
        <row r="582">
          <cell r="A582" t="str">
            <v>Ampithoe valida</v>
          </cell>
        </row>
        <row r="583">
          <cell r="A583" t="str">
            <v>Ampithoidae</v>
          </cell>
        </row>
        <row r="584">
          <cell r="A584" t="str">
            <v>Ampithoinae</v>
          </cell>
        </row>
        <row r="585">
          <cell r="A585" t="str">
            <v>Ampullariidae</v>
          </cell>
        </row>
        <row r="586">
          <cell r="A586" t="str">
            <v>Ampullarioidea</v>
          </cell>
        </row>
        <row r="587">
          <cell r="A587" t="str">
            <v>Amygdalum</v>
          </cell>
        </row>
        <row r="588">
          <cell r="A588" t="str">
            <v>Amygdalum politum</v>
          </cell>
        </row>
        <row r="589">
          <cell r="A589" t="str">
            <v>Amygdalum sagittatum</v>
          </cell>
        </row>
        <row r="590">
          <cell r="A590" t="str">
            <v>Amygdalum soyoae</v>
          </cell>
        </row>
        <row r="591">
          <cell r="A591" t="str">
            <v>Anabolia</v>
          </cell>
        </row>
        <row r="592">
          <cell r="A592" t="str">
            <v>Anabolia brevipennis</v>
          </cell>
        </row>
        <row r="593">
          <cell r="A593" t="str">
            <v>Anabolia furcata</v>
          </cell>
        </row>
        <row r="594">
          <cell r="A594" t="str">
            <v>Anabolia nervosa</v>
          </cell>
        </row>
        <row r="595">
          <cell r="A595" t="str">
            <v>Anacaena</v>
          </cell>
        </row>
        <row r="596">
          <cell r="A596" t="str">
            <v>Anacaena bipustulata</v>
          </cell>
        </row>
        <row r="597">
          <cell r="A597" t="str">
            <v>Anacaena globulus</v>
          </cell>
        </row>
        <row r="598">
          <cell r="A598" t="str">
            <v>Anacaena limbata</v>
          </cell>
        </row>
        <row r="599">
          <cell r="A599" t="str">
            <v>Anacaenini</v>
          </cell>
        </row>
        <row r="600">
          <cell r="A600" t="str">
            <v>Anaciaeschna</v>
          </cell>
        </row>
        <row r="601">
          <cell r="A601" t="str">
            <v>Anaciaeschna isosceles</v>
          </cell>
        </row>
        <row r="602">
          <cell r="A602" t="str">
            <v>Anacroneuria</v>
          </cell>
        </row>
        <row r="603">
          <cell r="A603" t="str">
            <v>Anacroneuria pictipes</v>
          </cell>
        </row>
        <row r="604">
          <cell r="A604" t="str">
            <v>Anacroneuriini</v>
          </cell>
        </row>
        <row r="605">
          <cell r="A605" t="str">
            <v>Anactini</v>
          </cell>
        </row>
        <row r="606">
          <cell r="A606" t="str">
            <v>Anadara</v>
          </cell>
        </row>
        <row r="607">
          <cell r="A607" t="str">
            <v>Anadara antiquata</v>
          </cell>
        </row>
        <row r="608">
          <cell r="A608" t="str">
            <v>Anadara baughmani</v>
          </cell>
        </row>
        <row r="609">
          <cell r="A609" t="str">
            <v>Anadara corbuloides</v>
          </cell>
        </row>
        <row r="610">
          <cell r="A610" t="str">
            <v>Anadara deshayesi</v>
          </cell>
        </row>
        <row r="611">
          <cell r="A611" t="str">
            <v>Anadara gibbosa</v>
          </cell>
        </row>
        <row r="612">
          <cell r="A612" t="str">
            <v>Anadara inaequivalvis</v>
          </cell>
        </row>
        <row r="613">
          <cell r="A613" t="str">
            <v>Anadara notabilis</v>
          </cell>
        </row>
        <row r="614">
          <cell r="A614" t="str">
            <v>Anadara secernenda</v>
          </cell>
        </row>
        <row r="615">
          <cell r="A615" t="str">
            <v>Anadara springeri</v>
          </cell>
        </row>
        <row r="616">
          <cell r="A616" t="str">
            <v>Anadarinae</v>
          </cell>
        </row>
        <row r="617">
          <cell r="A617" t="str">
            <v>Anapagurus</v>
          </cell>
        </row>
        <row r="618">
          <cell r="A618" t="str">
            <v>Anapagurus bicorniger</v>
          </cell>
        </row>
        <row r="619">
          <cell r="A619" t="str">
            <v>Anapagurus breviaculeatus</v>
          </cell>
        </row>
        <row r="620">
          <cell r="A620" t="str">
            <v>Anapagurus brevicarpus</v>
          </cell>
        </row>
        <row r="621">
          <cell r="A621" t="str">
            <v>Anapagurus chiroacanthus</v>
          </cell>
        </row>
        <row r="622">
          <cell r="A622" t="str">
            <v>Anapagurus curvidactylus</v>
          </cell>
        </row>
        <row r="623">
          <cell r="A623" t="str">
            <v>Anapagurus hyndmanni</v>
          </cell>
        </row>
        <row r="624">
          <cell r="A624" t="str">
            <v>Anapagurus laevis</v>
          </cell>
        </row>
        <row r="625">
          <cell r="A625" t="str">
            <v>Anapagurus longispina</v>
          </cell>
        </row>
        <row r="626">
          <cell r="A626" t="str">
            <v>Anapagurus petiti</v>
          </cell>
        </row>
        <row r="627">
          <cell r="A627" t="str">
            <v>Anapagurus pusillus</v>
          </cell>
        </row>
        <row r="628">
          <cell r="A628" t="str">
            <v>Anarthruridae</v>
          </cell>
        </row>
        <row r="629">
          <cell r="A629" t="str">
            <v>Anaspidea</v>
          </cell>
        </row>
        <row r="630">
          <cell r="A630" t="str">
            <v>Anatanaini</v>
          </cell>
        </row>
        <row r="631">
          <cell r="A631" t="str">
            <v>Anatopynia</v>
          </cell>
        </row>
        <row r="632">
          <cell r="A632" t="str">
            <v>Anatya</v>
          </cell>
        </row>
        <row r="633">
          <cell r="A633" t="str">
            <v>Anatya guttata</v>
          </cell>
        </row>
        <row r="634">
          <cell r="A634" t="str">
            <v>Anax</v>
          </cell>
        </row>
        <row r="635">
          <cell r="A635" t="str">
            <v>Anax amazili</v>
          </cell>
        </row>
        <row r="636">
          <cell r="A636" t="str">
            <v>Anax concolor</v>
          </cell>
        </row>
        <row r="637">
          <cell r="A637" t="str">
            <v>Anax imperator</v>
          </cell>
        </row>
        <row r="638">
          <cell r="A638" t="str">
            <v>Anax imperator mauricianus</v>
          </cell>
        </row>
        <row r="639">
          <cell r="A639" t="str">
            <v>Anax maculatus</v>
          </cell>
        </row>
        <row r="640">
          <cell r="A640" t="str">
            <v>Anax parthenope</v>
          </cell>
        </row>
        <row r="641">
          <cell r="A641" t="str">
            <v>Anchialina</v>
          </cell>
        </row>
        <row r="642">
          <cell r="A642" t="str">
            <v>Anchialina agilis</v>
          </cell>
        </row>
        <row r="643">
          <cell r="A643" t="str">
            <v>Anchytarsus</v>
          </cell>
        </row>
        <row r="644">
          <cell r="A644" t="str">
            <v>Ancilla</v>
          </cell>
        </row>
        <row r="645">
          <cell r="A645" t="str">
            <v>Ancistargis</v>
          </cell>
        </row>
        <row r="646">
          <cell r="A646" t="str">
            <v>Ancistargis hamata</v>
          </cell>
        </row>
        <row r="647">
          <cell r="A647" t="str">
            <v>Ancistrosyllis</v>
          </cell>
        </row>
        <row r="648">
          <cell r="A648" t="str">
            <v>Ancistrosyllis cingulata</v>
          </cell>
        </row>
        <row r="649">
          <cell r="A649" t="str">
            <v>Ancistrosyllis falcata</v>
          </cell>
        </row>
        <row r="650">
          <cell r="A650" t="str">
            <v>Ancistrosyllis hamata</v>
          </cell>
        </row>
        <row r="651">
          <cell r="A651" t="str">
            <v>Ancorinidae</v>
          </cell>
        </row>
        <row r="652">
          <cell r="A652" t="str">
            <v>Ancylidae</v>
          </cell>
        </row>
        <row r="653">
          <cell r="A653" t="str">
            <v>Ancylinae</v>
          </cell>
        </row>
        <row r="654">
          <cell r="A654" t="str">
            <v>Ancylus</v>
          </cell>
        </row>
        <row r="655">
          <cell r="A655" t="str">
            <v>Ancylus fluviatilis</v>
          </cell>
        </row>
        <row r="656">
          <cell r="A656" t="str">
            <v>Andresia</v>
          </cell>
        </row>
        <row r="657">
          <cell r="A657" t="str">
            <v>Andresia partenopea</v>
          </cell>
        </row>
        <row r="658">
          <cell r="A658" t="str">
            <v>Andresia parthenopea</v>
          </cell>
        </row>
        <row r="659">
          <cell r="A659" t="str">
            <v>Andresiidae</v>
          </cell>
        </row>
        <row r="660">
          <cell r="A660" t="str">
            <v>Anemonia</v>
          </cell>
        </row>
        <row r="661">
          <cell r="A661" t="str">
            <v>Anemonia sulcata</v>
          </cell>
        </row>
        <row r="662">
          <cell r="A662" t="str">
            <v>Anemonia viridis</v>
          </cell>
        </row>
        <row r="663">
          <cell r="A663" t="str">
            <v>Angulus</v>
          </cell>
        </row>
        <row r="664">
          <cell r="A664" t="str">
            <v>Angulus diantha</v>
          </cell>
        </row>
        <row r="665">
          <cell r="A665" t="str">
            <v>Angulus pygmaeus</v>
          </cell>
        </row>
        <row r="666">
          <cell r="A666" t="str">
            <v>Angulus tenuis</v>
          </cell>
        </row>
        <row r="667">
          <cell r="A667" t="str">
            <v>Anilocra</v>
          </cell>
        </row>
        <row r="668">
          <cell r="A668" t="str">
            <v>Animoceradocus</v>
          </cell>
        </row>
        <row r="669">
          <cell r="A669" t="str">
            <v>Animoceradocus semiserratus</v>
          </cell>
        </row>
        <row r="670">
          <cell r="A670" t="str">
            <v>Anisitsiellidae</v>
          </cell>
        </row>
        <row r="671">
          <cell r="A671" t="str">
            <v>Anisocentropus</v>
          </cell>
        </row>
        <row r="672">
          <cell r="A672" t="str">
            <v>Anisocentropus voeltzkowi</v>
          </cell>
        </row>
        <row r="673">
          <cell r="A673" t="str">
            <v>Anisopinae</v>
          </cell>
        </row>
        <row r="674">
          <cell r="A674" t="str">
            <v>Anisops</v>
          </cell>
        </row>
        <row r="675">
          <cell r="A675" t="str">
            <v>Anisops sardea</v>
          </cell>
        </row>
        <row r="676">
          <cell r="A676" t="str">
            <v>Anisops sardeus</v>
          </cell>
        </row>
        <row r="677">
          <cell r="A677" t="str">
            <v>Anisops sardeus sardeus</v>
          </cell>
        </row>
        <row r="678">
          <cell r="A678" t="str">
            <v>Anisops vitrea</v>
          </cell>
        </row>
        <row r="679">
          <cell r="A679" t="str">
            <v>Anisoptera</v>
          </cell>
        </row>
        <row r="680">
          <cell r="A680" t="str">
            <v>Anisus</v>
          </cell>
        </row>
        <row r="681">
          <cell r="A681" t="str">
            <v>Anisus leucostoma</v>
          </cell>
        </row>
        <row r="682">
          <cell r="A682" t="str">
            <v>Anisus septemgyratus</v>
          </cell>
        </row>
        <row r="683">
          <cell r="A683" t="str">
            <v>Anisus spirorbis</v>
          </cell>
        </row>
        <row r="684">
          <cell r="A684" t="str">
            <v>Anisus vortex</v>
          </cell>
        </row>
        <row r="685">
          <cell r="A685" t="str">
            <v>Anisus vorticulus</v>
          </cell>
        </row>
        <row r="686">
          <cell r="A686" t="str">
            <v>Annachlamys</v>
          </cell>
        </row>
        <row r="687">
          <cell r="A687" t="str">
            <v>Annelida</v>
          </cell>
        </row>
        <row r="688">
          <cell r="A688" t="str">
            <v>Annelida incertae sedis</v>
          </cell>
        </row>
        <row r="689">
          <cell r="A689" t="str">
            <v>Annella</v>
          </cell>
        </row>
        <row r="690">
          <cell r="A690" t="str">
            <v>Annella mollis</v>
          </cell>
        </row>
        <row r="691">
          <cell r="A691" t="str">
            <v>Annitella</v>
          </cell>
        </row>
        <row r="692">
          <cell r="A692" t="str">
            <v>Annulipalpia</v>
          </cell>
        </row>
        <row r="693">
          <cell r="A693" t="str">
            <v>Anobothrus</v>
          </cell>
        </row>
        <row r="694">
          <cell r="A694" t="str">
            <v>Anobothrus gracilis</v>
          </cell>
        </row>
        <row r="695">
          <cell r="A695" t="str">
            <v>Anodocheilus</v>
          </cell>
        </row>
        <row r="696">
          <cell r="A696" t="str">
            <v>Anodonta</v>
          </cell>
        </row>
        <row r="697">
          <cell r="A697" t="str">
            <v>Anodonta anatina</v>
          </cell>
        </row>
        <row r="698">
          <cell r="A698" t="str">
            <v>Anodonta cygnea</v>
          </cell>
        </row>
        <row r="699">
          <cell r="A699" t="str">
            <v>Anodontia</v>
          </cell>
        </row>
        <row r="700">
          <cell r="A700" t="str">
            <v>Anodontia (Loripinus) fragilis</v>
          </cell>
        </row>
        <row r="701">
          <cell r="A701" t="str">
            <v>Anodontia edentula</v>
          </cell>
        </row>
        <row r="702">
          <cell r="A702" t="str">
            <v>Anomalocera</v>
          </cell>
        </row>
        <row r="703">
          <cell r="A703" t="str">
            <v>Anomalocera patersoni</v>
          </cell>
        </row>
        <row r="704">
          <cell r="A704" t="str">
            <v>Anomalodesmata</v>
          </cell>
        </row>
        <row r="705">
          <cell r="A705" t="str">
            <v>Anomalopterygella</v>
          </cell>
        </row>
        <row r="706">
          <cell r="A706" t="str">
            <v>Anomalopterygella chauviniana</v>
          </cell>
        </row>
        <row r="707">
          <cell r="A707" t="str">
            <v>Anomalopteryx</v>
          </cell>
        </row>
        <row r="708">
          <cell r="A708" t="str">
            <v>Anomia</v>
          </cell>
        </row>
        <row r="709">
          <cell r="A709" t="str">
            <v>Anomia acontes</v>
          </cell>
        </row>
        <row r="710">
          <cell r="A710" t="str">
            <v>Anomia ephippium</v>
          </cell>
        </row>
        <row r="711">
          <cell r="A711" t="str">
            <v>Anomia simplex</v>
          </cell>
        </row>
        <row r="712">
          <cell r="A712" t="str">
            <v>Anomiidae</v>
          </cell>
        </row>
        <row r="713">
          <cell r="A713" t="str">
            <v>Anomioidea</v>
          </cell>
        </row>
        <row r="714">
          <cell r="A714" t="str">
            <v>Anomopoda</v>
          </cell>
        </row>
        <row r="715">
          <cell r="A715" t="str">
            <v>Anomura</v>
          </cell>
        </row>
        <row r="716">
          <cell r="A716" t="str">
            <v>Anonyx</v>
          </cell>
        </row>
        <row r="717">
          <cell r="A717" t="str">
            <v>Anonyx lilljeborgi</v>
          </cell>
        </row>
        <row r="718">
          <cell r="A718" t="str">
            <v>Anonyx sarsi</v>
          </cell>
        </row>
        <row r="719">
          <cell r="A719" t="str">
            <v>Anopheles</v>
          </cell>
        </row>
        <row r="720">
          <cell r="A720" t="str">
            <v>Anopheles coustani</v>
          </cell>
        </row>
        <row r="721">
          <cell r="A721" t="str">
            <v>Anophelinae</v>
          </cell>
        </row>
        <row r="722">
          <cell r="A722" t="str">
            <v>Anopla</v>
          </cell>
        </row>
        <row r="723">
          <cell r="A723" t="str">
            <v>Anoplodactylus</v>
          </cell>
        </row>
        <row r="724">
          <cell r="A724" t="str">
            <v>Anoplodactylus angulatus</v>
          </cell>
        </row>
        <row r="725">
          <cell r="A725" t="str">
            <v>Anoplodactylus massiliensis</v>
          </cell>
        </row>
        <row r="726">
          <cell r="A726" t="str">
            <v>Anoplodactylus petiolatus</v>
          </cell>
        </row>
        <row r="727">
          <cell r="A727" t="str">
            <v>Anoplodactylus pygmaeus</v>
          </cell>
        </row>
        <row r="728">
          <cell r="A728" t="str">
            <v>Anoplodactylus virescens</v>
          </cell>
        </row>
        <row r="729">
          <cell r="A729" t="str">
            <v>Anoplosyllinae</v>
          </cell>
        </row>
        <row r="730">
          <cell r="A730" t="str">
            <v>Anostraca</v>
          </cell>
        </row>
        <row r="731">
          <cell r="A731" t="str">
            <v>Anostraces</v>
          </cell>
        </row>
        <row r="732">
          <cell r="A732" t="str">
            <v>Anostracina</v>
          </cell>
        </row>
        <row r="733">
          <cell r="A733" t="str">
            <v>Ansates</v>
          </cell>
        </row>
        <row r="734">
          <cell r="A734" t="str">
            <v>Ansates pellucida</v>
          </cell>
        </row>
        <row r="735">
          <cell r="A735" t="str">
            <v>Anseropoda</v>
          </cell>
        </row>
        <row r="736">
          <cell r="A736" t="str">
            <v>Anseropoda placenta</v>
          </cell>
        </row>
        <row r="737">
          <cell r="A737" t="str">
            <v>Antalis</v>
          </cell>
        </row>
        <row r="738">
          <cell r="A738" t="str">
            <v>Antalis agilis</v>
          </cell>
        </row>
        <row r="739">
          <cell r="A739" t="str">
            <v>Antalis dentalis</v>
          </cell>
        </row>
        <row r="740">
          <cell r="A740" t="str">
            <v>Antalis entalis</v>
          </cell>
        </row>
        <row r="741">
          <cell r="A741" t="str">
            <v>Antalis guillei</v>
          </cell>
        </row>
        <row r="742">
          <cell r="A742" t="str">
            <v>Antalis inaequicostata</v>
          </cell>
        </row>
        <row r="743">
          <cell r="A743" t="str">
            <v>Antalis novemcostata</v>
          </cell>
        </row>
        <row r="744">
          <cell r="A744" t="str">
            <v>Antalis vulgaris</v>
          </cell>
        </row>
        <row r="745">
          <cell r="A745" t="str">
            <v>Antedon</v>
          </cell>
        </row>
        <row r="746">
          <cell r="A746" t="str">
            <v>Antedon bifida</v>
          </cell>
        </row>
        <row r="747">
          <cell r="A747" t="str">
            <v>Antedonidae</v>
          </cell>
        </row>
        <row r="748">
          <cell r="A748" t="str">
            <v>Antedoninae</v>
          </cell>
        </row>
        <row r="749">
          <cell r="A749" t="str">
            <v>Antedonoidea</v>
          </cell>
        </row>
        <row r="750">
          <cell r="A750" t="str">
            <v>Antennella</v>
          </cell>
        </row>
        <row r="751">
          <cell r="A751" t="str">
            <v>Antennella secundaria</v>
          </cell>
        </row>
        <row r="752">
          <cell r="A752" t="str">
            <v>Antho</v>
          </cell>
        </row>
        <row r="753">
          <cell r="A753" t="str">
            <v>Antho (Acarnia)</v>
          </cell>
        </row>
        <row r="754">
          <cell r="A754" t="str">
            <v>Antho (Acarnia) coriacea</v>
          </cell>
        </row>
        <row r="755">
          <cell r="A755" t="str">
            <v>Antho (Antho)</v>
          </cell>
        </row>
        <row r="756">
          <cell r="A756" t="str">
            <v>Antho (Antho) inconstans</v>
          </cell>
        </row>
        <row r="757">
          <cell r="A757" t="str">
            <v>Antho (Antho) involvens</v>
          </cell>
        </row>
        <row r="758">
          <cell r="A758" t="str">
            <v>Antho coriacea</v>
          </cell>
        </row>
        <row r="759">
          <cell r="A759" t="str">
            <v>Antho involvens</v>
          </cell>
        </row>
        <row r="760">
          <cell r="A760" t="str">
            <v>Anthoathecata</v>
          </cell>
        </row>
        <row r="761">
          <cell r="A761" t="str">
            <v>Anthomedusae</v>
          </cell>
        </row>
        <row r="762">
          <cell r="A762" t="str">
            <v>Anthomyiidae</v>
          </cell>
        </row>
        <row r="763">
          <cell r="A763" t="str">
            <v>Anthopleura</v>
          </cell>
        </row>
        <row r="764">
          <cell r="A764" t="str">
            <v>Anthopleura ballii</v>
          </cell>
        </row>
        <row r="765">
          <cell r="A765" t="str">
            <v>Anthothelidae</v>
          </cell>
        </row>
        <row r="766">
          <cell r="A766" t="str">
            <v>Anthozoa</v>
          </cell>
        </row>
        <row r="767">
          <cell r="A767" t="str">
            <v>Anthura</v>
          </cell>
        </row>
        <row r="768">
          <cell r="A768" t="str">
            <v>Anthura gracilis</v>
          </cell>
        </row>
        <row r="769">
          <cell r="A769" t="str">
            <v>Anthuridae</v>
          </cell>
        </row>
        <row r="770">
          <cell r="A770" t="str">
            <v>Anthuridea</v>
          </cell>
        </row>
        <row r="771">
          <cell r="A771" t="str">
            <v>Anthuroidea</v>
          </cell>
        </row>
        <row r="772">
          <cell r="A772" t="str">
            <v>Anticheta</v>
          </cell>
        </row>
        <row r="773">
          <cell r="A773" t="str">
            <v>Anticorbula</v>
          </cell>
        </row>
        <row r="774">
          <cell r="A774" t="str">
            <v>Anticorbula sinuosa</v>
          </cell>
        </row>
        <row r="775">
          <cell r="A775" t="str">
            <v>Antidythemis</v>
          </cell>
        </row>
        <row r="776">
          <cell r="A776" t="str">
            <v>Antidythemis trameiformis</v>
          </cell>
        </row>
        <row r="777">
          <cell r="A777" t="str">
            <v>Antillocladius</v>
          </cell>
        </row>
        <row r="778">
          <cell r="A778" t="str">
            <v>Antillophos</v>
          </cell>
        </row>
        <row r="779">
          <cell r="A779" t="str">
            <v>Antillophos candeanus</v>
          </cell>
        </row>
        <row r="780">
          <cell r="A780" t="str">
            <v>Antillophos candei</v>
          </cell>
        </row>
        <row r="781">
          <cell r="A781" t="str">
            <v>Antillophos elegans</v>
          </cell>
        </row>
        <row r="782">
          <cell r="A782" t="str">
            <v>Antipatharia</v>
          </cell>
        </row>
        <row r="783">
          <cell r="A783" t="str">
            <v>Antipathes</v>
          </cell>
        </row>
        <row r="784">
          <cell r="A784" t="str">
            <v>Antipathidae</v>
          </cell>
        </row>
        <row r="785">
          <cell r="A785" t="str">
            <v>Antocha</v>
          </cell>
        </row>
        <row r="786">
          <cell r="A786" t="str">
            <v>Antocha vitripennis</v>
          </cell>
        </row>
        <row r="787">
          <cell r="A787" t="str">
            <v>Antonbruunidae</v>
          </cell>
        </row>
        <row r="788">
          <cell r="A788" t="str">
            <v>Anuraeopsis fissa</v>
          </cell>
        </row>
        <row r="789">
          <cell r="A789" t="str">
            <v>Anuraeopsis hypelasma</v>
          </cell>
        </row>
        <row r="790">
          <cell r="A790" t="str">
            <v>Anurida</v>
          </cell>
        </row>
        <row r="791">
          <cell r="A791" t="str">
            <v>Anurida maritima</v>
          </cell>
        </row>
        <row r="792">
          <cell r="A792" t="str">
            <v>Anystina</v>
          </cell>
        </row>
        <row r="793">
          <cell r="A793" t="str">
            <v>Aonides</v>
          </cell>
        </row>
        <row r="794">
          <cell r="A794" t="str">
            <v>Aonides oxycephala</v>
          </cell>
        </row>
        <row r="795">
          <cell r="A795" t="str">
            <v>Aonides paucibranchiata</v>
          </cell>
        </row>
        <row r="796">
          <cell r="A796" t="str">
            <v>Aora</v>
          </cell>
        </row>
        <row r="797">
          <cell r="A797" t="str">
            <v>Aora gracilis</v>
          </cell>
        </row>
        <row r="798">
          <cell r="A798" t="str">
            <v>Aora spinicornis</v>
          </cell>
        </row>
        <row r="799">
          <cell r="A799" t="str">
            <v>Aora typica</v>
          </cell>
        </row>
        <row r="800">
          <cell r="A800" t="str">
            <v>Aoridae</v>
          </cell>
        </row>
        <row r="801">
          <cell r="A801" t="str">
            <v>Aoroidea</v>
          </cell>
        </row>
        <row r="802">
          <cell r="A802" t="str">
            <v>Aoroides</v>
          </cell>
        </row>
        <row r="803">
          <cell r="A803" t="str">
            <v>Aoroides semicurvatus</v>
          </cell>
        </row>
        <row r="804">
          <cell r="A804" t="str">
            <v>Apatania</v>
          </cell>
        </row>
        <row r="805">
          <cell r="A805" t="str">
            <v>Apatania fimbriata</v>
          </cell>
        </row>
        <row r="806">
          <cell r="A806" t="str">
            <v>Apataniinae</v>
          </cell>
        </row>
        <row r="807">
          <cell r="A807" t="str">
            <v>Aphanoneura</v>
          </cell>
        </row>
        <row r="808">
          <cell r="A808" t="str">
            <v>Aphelochaeta</v>
          </cell>
        </row>
        <row r="809">
          <cell r="A809" t="str">
            <v>Aphelochaeta filiformis</v>
          </cell>
        </row>
        <row r="810">
          <cell r="A810" t="str">
            <v>Aphelochaeta marioni</v>
          </cell>
        </row>
        <row r="811">
          <cell r="A811" t="str">
            <v>Aphelochaeta multibranchis</v>
          </cell>
        </row>
        <row r="812">
          <cell r="A812" t="str">
            <v>Aphelochaeta vivipara</v>
          </cell>
        </row>
        <row r="813">
          <cell r="A813" t="str">
            <v>Aphelocheiridae</v>
          </cell>
        </row>
        <row r="814">
          <cell r="A814" t="str">
            <v>Aphelocheirus</v>
          </cell>
        </row>
        <row r="815">
          <cell r="A815" t="str">
            <v>Aphelocheirus aestivalis</v>
          </cell>
        </row>
        <row r="816">
          <cell r="A816" t="str">
            <v>Apherusa</v>
          </cell>
        </row>
        <row r="817">
          <cell r="A817" t="str">
            <v>Apherusa alacris</v>
          </cell>
        </row>
        <row r="818">
          <cell r="A818" t="str">
            <v>Apherusa bispinosa</v>
          </cell>
        </row>
        <row r="819">
          <cell r="A819" t="str">
            <v>Apherusa chiereghinii</v>
          </cell>
        </row>
        <row r="820">
          <cell r="A820" t="str">
            <v>Apherusa cirrus</v>
          </cell>
        </row>
        <row r="821">
          <cell r="A821" t="str">
            <v>Apherusa clevei</v>
          </cell>
        </row>
        <row r="822">
          <cell r="A822" t="str">
            <v>Apherusa jurinei</v>
          </cell>
        </row>
        <row r="823">
          <cell r="A823" t="str">
            <v>Apherusa ovalipes</v>
          </cell>
        </row>
        <row r="824">
          <cell r="A824" t="str">
            <v>Apherusa vexatrix</v>
          </cell>
        </row>
        <row r="825">
          <cell r="A825" t="str">
            <v>Aphragmophora</v>
          </cell>
        </row>
        <row r="826">
          <cell r="A826" t="str">
            <v>Aphroceras</v>
          </cell>
        </row>
        <row r="827">
          <cell r="A827" t="str">
            <v>Aphroceras ensata</v>
          </cell>
        </row>
        <row r="828">
          <cell r="A828" t="str">
            <v>Aphrodita</v>
          </cell>
        </row>
        <row r="829">
          <cell r="A829" t="str">
            <v>Aphrodita aculeata</v>
          </cell>
        </row>
        <row r="830">
          <cell r="A830" t="str">
            <v>Aphrodita clava</v>
          </cell>
        </row>
        <row r="831">
          <cell r="A831" t="str">
            <v>Aphrodita perarmata</v>
          </cell>
        </row>
        <row r="832">
          <cell r="A832" t="str">
            <v>Aphrodita squamata</v>
          </cell>
        </row>
        <row r="833">
          <cell r="A833" t="str">
            <v>Aphroditidae</v>
          </cell>
        </row>
        <row r="834">
          <cell r="A834" t="str">
            <v>Aphroditiformia</v>
          </cell>
        </row>
        <row r="835">
          <cell r="A835" t="str">
            <v>Aphylla</v>
          </cell>
        </row>
        <row r="836">
          <cell r="A836" t="str">
            <v>Aphylla albinensis</v>
          </cell>
        </row>
        <row r="837">
          <cell r="A837" t="str">
            <v>Aphylla brevipes</v>
          </cell>
        </row>
        <row r="838">
          <cell r="A838" t="str">
            <v>Aphylla dentata</v>
          </cell>
        </row>
        <row r="839">
          <cell r="A839" t="str">
            <v>Aphylla producta</v>
          </cell>
        </row>
        <row r="840">
          <cell r="A840" t="str">
            <v>Apionsoma</v>
          </cell>
        </row>
        <row r="841">
          <cell r="A841" t="str">
            <v>Apionsoma (Apionsoma)</v>
          </cell>
        </row>
        <row r="842">
          <cell r="A842" t="str">
            <v>Apionsoma (Apionsoma) murinae</v>
          </cell>
        </row>
        <row r="843">
          <cell r="A843" t="str">
            <v>Apionsoma (Edmondsius)</v>
          </cell>
        </row>
        <row r="844">
          <cell r="A844" t="str">
            <v>Apionsoma (Edmondsius) pectinatum</v>
          </cell>
        </row>
        <row r="845">
          <cell r="A845" t="str">
            <v>Apistobranchidae</v>
          </cell>
        </row>
        <row r="846">
          <cell r="A846" t="str">
            <v>Apistobranchus</v>
          </cell>
        </row>
        <row r="847">
          <cell r="A847" t="str">
            <v>Apistobranchus tullbergi</v>
          </cell>
        </row>
        <row r="848">
          <cell r="A848" t="str">
            <v>Apistomyia</v>
          </cell>
        </row>
        <row r="849">
          <cell r="A849" t="str">
            <v>Apistomyia elegans</v>
          </cell>
        </row>
        <row r="850">
          <cell r="A850" t="str">
            <v>Aplanulata</v>
          </cell>
        </row>
        <row r="851">
          <cell r="A851" t="str">
            <v>Aplexa</v>
          </cell>
        </row>
        <row r="852">
          <cell r="A852" t="str">
            <v>Aplexa hypnorum</v>
          </cell>
        </row>
        <row r="853">
          <cell r="A853" t="str">
            <v>Aplustridae</v>
          </cell>
        </row>
        <row r="854">
          <cell r="A854" t="str">
            <v>Aplysia</v>
          </cell>
        </row>
        <row r="855">
          <cell r="A855" t="str">
            <v>Aplysia depilans</v>
          </cell>
        </row>
        <row r="856">
          <cell r="A856" t="str">
            <v>Aplysia punctata</v>
          </cell>
        </row>
        <row r="857">
          <cell r="A857" t="str">
            <v>Aplysiidae</v>
          </cell>
        </row>
        <row r="858">
          <cell r="A858" t="str">
            <v>Aplysina</v>
          </cell>
        </row>
        <row r="859">
          <cell r="A859" t="str">
            <v>Aplysinidae</v>
          </cell>
        </row>
        <row r="860">
          <cell r="A860" t="str">
            <v>Aplysioidea</v>
          </cell>
        </row>
        <row r="861">
          <cell r="A861" t="str">
            <v>Aplysiomorpha</v>
          </cell>
        </row>
        <row r="862">
          <cell r="A862" t="str">
            <v>Apobaetis</v>
          </cell>
        </row>
        <row r="863">
          <cell r="A863" t="str">
            <v>Apocorophium</v>
          </cell>
        </row>
        <row r="864">
          <cell r="A864" t="str">
            <v>Apocorophium acutum</v>
          </cell>
        </row>
        <row r="865">
          <cell r="A865" t="str">
            <v>Apodida</v>
          </cell>
        </row>
        <row r="866">
          <cell r="A866" t="str">
            <v>Apohyale</v>
          </cell>
        </row>
        <row r="867">
          <cell r="A867" t="str">
            <v>Apohyale prevostii</v>
          </cell>
        </row>
        <row r="868">
          <cell r="A868" t="str">
            <v>Apolochus</v>
          </cell>
        </row>
        <row r="869">
          <cell r="A869" t="str">
            <v>Apolochus neapolitanus</v>
          </cell>
        </row>
        <row r="870">
          <cell r="A870" t="str">
            <v>Apomatus</v>
          </cell>
        </row>
        <row r="871">
          <cell r="A871" t="str">
            <v>Apomatus similis</v>
          </cell>
        </row>
        <row r="872">
          <cell r="A872" t="str">
            <v>Apometriocnemus</v>
          </cell>
        </row>
        <row r="873">
          <cell r="A873" t="str">
            <v>Aponuphis</v>
          </cell>
        </row>
        <row r="874">
          <cell r="A874" t="str">
            <v>Aponuphis bilineata</v>
          </cell>
        </row>
        <row r="875">
          <cell r="A875" t="str">
            <v>Aponuphis brementi</v>
          </cell>
        </row>
        <row r="876">
          <cell r="A876" t="str">
            <v>Aponuphis fauveli</v>
          </cell>
        </row>
        <row r="877">
          <cell r="A877" t="str">
            <v>Aponuphis ornata</v>
          </cell>
        </row>
        <row r="878">
          <cell r="A878" t="str">
            <v>Aporrhaidae</v>
          </cell>
        </row>
        <row r="879">
          <cell r="A879" t="str">
            <v>Aporrhais</v>
          </cell>
        </row>
        <row r="880">
          <cell r="A880" t="str">
            <v>Aporrhais pespelecani</v>
          </cell>
        </row>
        <row r="881">
          <cell r="A881" t="str">
            <v>Apsectrotanypus</v>
          </cell>
        </row>
        <row r="882">
          <cell r="A882" t="str">
            <v>Apseudes</v>
          </cell>
        </row>
        <row r="883">
          <cell r="A883" t="str">
            <v>Apseudes holthuisi</v>
          </cell>
        </row>
        <row r="884">
          <cell r="A884" t="str">
            <v>Apseudes spinosus</v>
          </cell>
        </row>
        <row r="885">
          <cell r="A885" t="str">
            <v>Apseudes talpa</v>
          </cell>
        </row>
        <row r="886">
          <cell r="A886" t="str">
            <v>Apseudidae</v>
          </cell>
        </row>
        <row r="887">
          <cell r="A887" t="str">
            <v>Apseudinae</v>
          </cell>
        </row>
        <row r="888">
          <cell r="A888" t="str">
            <v>Apseudoidea</v>
          </cell>
        </row>
        <row r="889">
          <cell r="A889" t="str">
            <v>Apseudomorpha</v>
          </cell>
        </row>
        <row r="890">
          <cell r="A890" t="str">
            <v>Apseudopsis</v>
          </cell>
        </row>
        <row r="891">
          <cell r="A891" t="str">
            <v>Apseudopsis latreillii</v>
          </cell>
        </row>
        <row r="892">
          <cell r="A892" t="str">
            <v>Aquarius</v>
          </cell>
        </row>
        <row r="893">
          <cell r="A893" t="str">
            <v>Aquarius najas</v>
          </cell>
        </row>
        <row r="894">
          <cell r="A894" t="str">
            <v>Arabella</v>
          </cell>
        </row>
        <row r="895">
          <cell r="A895" t="str">
            <v>Arabella (Arabella) iricolor</v>
          </cell>
        </row>
        <row r="896">
          <cell r="A896" t="str">
            <v>Arabella geniculata</v>
          </cell>
        </row>
        <row r="897">
          <cell r="A897" t="str">
            <v>Arabella iricolor</v>
          </cell>
        </row>
        <row r="898">
          <cell r="A898" t="str">
            <v>Arabellidae</v>
          </cell>
        </row>
        <row r="899">
          <cell r="A899" t="str">
            <v>Arachnida</v>
          </cell>
        </row>
        <row r="900">
          <cell r="A900" t="str">
            <v>Araphura</v>
          </cell>
        </row>
        <row r="901">
          <cell r="A901" t="str">
            <v>Araphura brevimanus</v>
          </cell>
        </row>
        <row r="902">
          <cell r="A902" t="str">
            <v>Arbacia</v>
          </cell>
        </row>
        <row r="903">
          <cell r="A903" t="str">
            <v>Arbacia lixula</v>
          </cell>
        </row>
        <row r="904">
          <cell r="A904" t="str">
            <v>Arbaciidae</v>
          </cell>
        </row>
        <row r="905">
          <cell r="A905" t="str">
            <v>Arbacioida</v>
          </cell>
        </row>
        <row r="906">
          <cell r="A906" t="str">
            <v>Arca</v>
          </cell>
        </row>
        <row r="907">
          <cell r="A907" t="str">
            <v>Arca imbricata</v>
          </cell>
        </row>
        <row r="908">
          <cell r="A908" t="str">
            <v>Arca occidentalis</v>
          </cell>
        </row>
        <row r="909">
          <cell r="A909" t="str">
            <v>Arca tetragona</v>
          </cell>
        </row>
        <row r="910">
          <cell r="A910" t="str">
            <v>Arca umbonata</v>
          </cell>
        </row>
        <row r="911">
          <cell r="A911" t="str">
            <v>Arca zebra</v>
          </cell>
        </row>
        <row r="912">
          <cell r="A912" t="str">
            <v>Archaeobalanidae</v>
          </cell>
        </row>
        <row r="913">
          <cell r="A913" t="str">
            <v>Archaeobalaninae</v>
          </cell>
        </row>
        <row r="914">
          <cell r="A914" t="str">
            <v>Archaeobrachyura</v>
          </cell>
        </row>
        <row r="915">
          <cell r="A915" t="str">
            <v>Archaeogastropoda</v>
          </cell>
        </row>
        <row r="916">
          <cell r="A916" t="str">
            <v>Archaeogomphus</v>
          </cell>
        </row>
        <row r="917">
          <cell r="A917" t="str">
            <v>Archaeogomphus nanus</v>
          </cell>
        </row>
        <row r="918">
          <cell r="A918" t="str">
            <v>Archiannelida</v>
          </cell>
        </row>
        <row r="919">
          <cell r="A919" t="str">
            <v>Archidorididae</v>
          </cell>
        </row>
        <row r="920">
          <cell r="A920" t="str">
            <v>Archidoris</v>
          </cell>
        </row>
        <row r="921">
          <cell r="A921" t="str">
            <v>Archidoris pseudoargus</v>
          </cell>
        </row>
        <row r="922">
          <cell r="A922" t="str">
            <v>Archiheterodonta</v>
          </cell>
        </row>
        <row r="923">
          <cell r="A923" t="str">
            <v>Architaenioglossa</v>
          </cell>
        </row>
        <row r="924">
          <cell r="A924" t="str">
            <v>Architectonica</v>
          </cell>
        </row>
        <row r="925">
          <cell r="A925" t="str">
            <v>Architectonica nobilis</v>
          </cell>
        </row>
        <row r="926">
          <cell r="A926" t="str">
            <v>Architectonicidae</v>
          </cell>
        </row>
        <row r="927">
          <cell r="A927" t="str">
            <v>Architectonicoidea</v>
          </cell>
        </row>
        <row r="928">
          <cell r="A928" t="str">
            <v>Arcidae</v>
          </cell>
        </row>
        <row r="929">
          <cell r="A929" t="str">
            <v>Arcinae</v>
          </cell>
        </row>
        <row r="930">
          <cell r="A930" t="str">
            <v>Arcinella</v>
          </cell>
        </row>
        <row r="931">
          <cell r="A931" t="str">
            <v>Arcinella arcinella</v>
          </cell>
        </row>
        <row r="932">
          <cell r="A932" t="str">
            <v>Arcoida</v>
          </cell>
        </row>
        <row r="933">
          <cell r="A933" t="str">
            <v>Arcoidea</v>
          </cell>
        </row>
        <row r="934">
          <cell r="A934" t="str">
            <v>Arcopagia</v>
          </cell>
        </row>
        <row r="935">
          <cell r="A935" t="str">
            <v>Arcopagia balaustina</v>
          </cell>
        </row>
        <row r="936">
          <cell r="A936" t="str">
            <v>Arcopagia crassa</v>
          </cell>
        </row>
        <row r="937">
          <cell r="A937" t="str">
            <v>Arcopagia fausta</v>
          </cell>
        </row>
        <row r="938">
          <cell r="A938" t="str">
            <v>Arcopella</v>
          </cell>
        </row>
        <row r="939">
          <cell r="A939" t="str">
            <v>Arcopella balaustina</v>
          </cell>
        </row>
        <row r="940">
          <cell r="A940" t="str">
            <v>Arcopsis</v>
          </cell>
        </row>
        <row r="941">
          <cell r="A941" t="str">
            <v>Arcopsis adamsi</v>
          </cell>
        </row>
        <row r="942">
          <cell r="A942" t="str">
            <v>Arcteobia</v>
          </cell>
        </row>
        <row r="943">
          <cell r="A943" t="str">
            <v>Arcteobia anticostiensis</v>
          </cell>
        </row>
        <row r="944">
          <cell r="A944" t="str">
            <v>Arctica</v>
          </cell>
        </row>
        <row r="945">
          <cell r="A945" t="str">
            <v>Arctica islandica</v>
          </cell>
        </row>
        <row r="946">
          <cell r="A946" t="str">
            <v>Arcticidae</v>
          </cell>
        </row>
        <row r="947">
          <cell r="A947" t="str">
            <v>Arcticoidea</v>
          </cell>
        </row>
        <row r="948">
          <cell r="A948" t="str">
            <v>Arctocorisa</v>
          </cell>
        </row>
        <row r="949">
          <cell r="A949" t="str">
            <v>Arctocorisa carinata</v>
          </cell>
        </row>
        <row r="950">
          <cell r="A950" t="str">
            <v>Arctodiamesa</v>
          </cell>
        </row>
        <row r="951">
          <cell r="A951" t="str">
            <v>Arctopelopia</v>
          </cell>
        </row>
        <row r="952">
          <cell r="A952" t="str">
            <v>Arctoperlaria</v>
          </cell>
        </row>
        <row r="953">
          <cell r="A953" t="str">
            <v>Arcturella</v>
          </cell>
        </row>
        <row r="954">
          <cell r="A954" t="str">
            <v>Arcturella danmoniensis</v>
          </cell>
        </row>
        <row r="955">
          <cell r="A955" t="str">
            <v>Arcturella dilatata</v>
          </cell>
        </row>
        <row r="956">
          <cell r="A956" t="str">
            <v>Arcturidae</v>
          </cell>
        </row>
        <row r="957">
          <cell r="A957" t="str">
            <v>Arcuatula</v>
          </cell>
        </row>
        <row r="958">
          <cell r="A958" t="str">
            <v>Arcuatula senhousia</v>
          </cell>
        </row>
        <row r="959">
          <cell r="A959" t="str">
            <v>Arcynopteryx</v>
          </cell>
        </row>
        <row r="960">
          <cell r="A960" t="str">
            <v>Arcynopteryx compacta</v>
          </cell>
        </row>
        <row r="961">
          <cell r="A961" t="str">
            <v>Arenicola</v>
          </cell>
        </row>
        <row r="962">
          <cell r="A962" t="str">
            <v>Arenicola defodiens</v>
          </cell>
        </row>
        <row r="963">
          <cell r="A963" t="str">
            <v>Arenicola marina</v>
          </cell>
        </row>
        <row r="964">
          <cell r="A964" t="str">
            <v>Arenicolidae</v>
          </cell>
        </row>
        <row r="965">
          <cell r="A965" t="str">
            <v>Arenicolides</v>
          </cell>
        </row>
        <row r="966">
          <cell r="A966" t="str">
            <v>Arenicolides ecaudata</v>
          </cell>
        </row>
        <row r="967">
          <cell r="A967" t="str">
            <v>Arenicolides grubii</v>
          </cell>
        </row>
        <row r="968">
          <cell r="A968" t="str">
            <v>Argia</v>
          </cell>
        </row>
        <row r="969">
          <cell r="A969" t="str">
            <v>Argia collata</v>
          </cell>
        </row>
        <row r="970">
          <cell r="A970" t="str">
            <v>Argia concinna</v>
          </cell>
        </row>
        <row r="971">
          <cell r="A971" t="str">
            <v>Argia espinalensis</v>
          </cell>
        </row>
        <row r="972">
          <cell r="A972" t="str">
            <v>Argia fumigata</v>
          </cell>
        </row>
        <row r="973">
          <cell r="A973" t="str">
            <v>Argia insipida</v>
          </cell>
        </row>
        <row r="974">
          <cell r="A974" t="str">
            <v>Argia mollusca</v>
          </cell>
        </row>
        <row r="975">
          <cell r="A975" t="str">
            <v>Argia oculata</v>
          </cell>
        </row>
        <row r="976">
          <cell r="A976" t="str">
            <v>Argia thespis</v>
          </cell>
        </row>
        <row r="977">
          <cell r="A977" t="str">
            <v>Argia translata</v>
          </cell>
        </row>
        <row r="978">
          <cell r="A978" t="str">
            <v>Argiolestinae</v>
          </cell>
        </row>
        <row r="979">
          <cell r="A979" t="str">
            <v>Argissa</v>
          </cell>
        </row>
        <row r="980">
          <cell r="A980" t="str">
            <v>Argissa hamatipes</v>
          </cell>
        </row>
        <row r="981">
          <cell r="A981" t="str">
            <v>Argissidae</v>
          </cell>
        </row>
        <row r="982">
          <cell r="A982" t="str">
            <v>Argopecten</v>
          </cell>
        </row>
        <row r="983">
          <cell r="A983" t="str">
            <v>Argopecten gibbus</v>
          </cell>
        </row>
        <row r="984">
          <cell r="A984" t="str">
            <v>Argopecten noronhensis</v>
          </cell>
        </row>
        <row r="985">
          <cell r="A985" t="str">
            <v>Argopecten nucleus</v>
          </cell>
        </row>
        <row r="986">
          <cell r="A986" t="str">
            <v>Argulidae</v>
          </cell>
        </row>
        <row r="987">
          <cell r="A987" t="str">
            <v>Arguloidea</v>
          </cell>
        </row>
        <row r="988">
          <cell r="A988" t="str">
            <v>Argulus</v>
          </cell>
        </row>
        <row r="989">
          <cell r="A989" t="str">
            <v>Argyra</v>
          </cell>
        </row>
        <row r="990">
          <cell r="A990" t="str">
            <v>Argyrothemis</v>
          </cell>
        </row>
        <row r="991">
          <cell r="A991" t="str">
            <v>Argyrothemis argentea</v>
          </cell>
        </row>
        <row r="992">
          <cell r="A992" t="str">
            <v>Arhynchite</v>
          </cell>
        </row>
        <row r="993">
          <cell r="A993" t="str">
            <v>Arhynchite arhynchite</v>
          </cell>
        </row>
        <row r="994">
          <cell r="A994" t="str">
            <v>Arichlidon</v>
          </cell>
        </row>
        <row r="995">
          <cell r="A995" t="str">
            <v>Arichlidon reyssi</v>
          </cell>
        </row>
        <row r="996">
          <cell r="A996" t="str">
            <v>Aricia</v>
          </cell>
        </row>
        <row r="997">
          <cell r="A997" t="str">
            <v>Aricidea</v>
          </cell>
        </row>
        <row r="998">
          <cell r="A998" t="str">
            <v>Aricidea (Acmira)</v>
          </cell>
        </row>
        <row r="999">
          <cell r="A999" t="str">
            <v>Aricidea (Acmira) assimilis</v>
          </cell>
        </row>
        <row r="1000">
          <cell r="A1000" t="str">
            <v>Aricidea (Acmira) catherinae</v>
          </cell>
        </row>
        <row r="1001">
          <cell r="A1001" t="str">
            <v>Aricidea (Acmira) cerrutii</v>
          </cell>
        </row>
        <row r="1002">
          <cell r="A1002" t="str">
            <v>Aricidea (Acmira) lopezi</v>
          </cell>
        </row>
        <row r="1003">
          <cell r="A1003" t="str">
            <v>Aricidea (Acmira) simonae</v>
          </cell>
        </row>
        <row r="1004">
          <cell r="A1004" t="str">
            <v>Aricidea (Acmira) simplex</v>
          </cell>
        </row>
        <row r="1005">
          <cell r="A1005" t="str">
            <v>Aricidea (Allia)</v>
          </cell>
        </row>
        <row r="1006">
          <cell r="A1006" t="str">
            <v>Aricidea (Allia) belgicae</v>
          </cell>
        </row>
        <row r="1007">
          <cell r="A1007" t="str">
            <v>Aricidea (Aricidea)</v>
          </cell>
        </row>
        <row r="1008">
          <cell r="A1008" t="str">
            <v>Aricidea (Aricidea) capensis</v>
          </cell>
        </row>
        <row r="1009">
          <cell r="A1009" t="str">
            <v>Aricidea (Aricidea) curviseta</v>
          </cell>
        </row>
        <row r="1010">
          <cell r="A1010" t="str">
            <v>Aricidea (Aricidea) fragilis</v>
          </cell>
        </row>
        <row r="1011">
          <cell r="A1011" t="str">
            <v>Aricidea (Aricidea) minuta</v>
          </cell>
        </row>
        <row r="1012">
          <cell r="A1012" t="str">
            <v>Aricidea (Aricidea) pseudoarticulata</v>
          </cell>
        </row>
        <row r="1013">
          <cell r="A1013" t="str">
            <v>Aricidea (Aricidea) wassi</v>
          </cell>
        </row>
        <row r="1014">
          <cell r="A1014" t="str">
            <v>Aricidea (Strelzovia)</v>
          </cell>
        </row>
        <row r="1015">
          <cell r="A1015" t="str">
            <v>Aricidea (Strelzovia) claudiae</v>
          </cell>
        </row>
        <row r="1016">
          <cell r="A1016" t="str">
            <v>Aricidea (Strelzovia) suecica</v>
          </cell>
        </row>
        <row r="1017">
          <cell r="A1017" t="str">
            <v>Aricidea annae</v>
          </cell>
        </row>
        <row r="1018">
          <cell r="A1018" t="str">
            <v>Aricidea capensis</v>
          </cell>
        </row>
        <row r="1019">
          <cell r="A1019" t="str">
            <v>Aricidea catherinae</v>
          </cell>
        </row>
        <row r="1020">
          <cell r="A1020" t="str">
            <v>Aricidea claudiae</v>
          </cell>
        </row>
        <row r="1021">
          <cell r="A1021" t="str">
            <v>Aricidea fauveli</v>
          </cell>
        </row>
        <row r="1022">
          <cell r="A1022" t="str">
            <v>Aricidea fragilis</v>
          </cell>
        </row>
        <row r="1023">
          <cell r="A1023" t="str">
            <v>Aricidea fragilis mediterranea</v>
          </cell>
        </row>
        <row r="1024">
          <cell r="A1024" t="str">
            <v>Aricidea longobranchiata</v>
          </cell>
        </row>
        <row r="1025">
          <cell r="A1025" t="str">
            <v>Aricidea minuta</v>
          </cell>
        </row>
        <row r="1026">
          <cell r="A1026" t="str">
            <v>Aricidea simonae</v>
          </cell>
        </row>
        <row r="1027">
          <cell r="A1027" t="str">
            <v>Aricidea suecica</v>
          </cell>
        </row>
        <row r="1028">
          <cell r="A1028" t="str">
            <v>Aricidea suecica simplex</v>
          </cell>
        </row>
        <row r="1029">
          <cell r="A1029" t="str">
            <v>Ariophantidae</v>
          </cell>
        </row>
        <row r="1030">
          <cell r="A1030" t="str">
            <v>Aristiidae</v>
          </cell>
        </row>
        <row r="1031">
          <cell r="A1031" t="str">
            <v>Armandia</v>
          </cell>
        </row>
        <row r="1032">
          <cell r="A1032" t="str">
            <v>Armandia cirrhosa</v>
          </cell>
        </row>
        <row r="1033">
          <cell r="A1033" t="str">
            <v>Armandia intermedia</v>
          </cell>
        </row>
        <row r="1034">
          <cell r="A1034" t="str">
            <v>Armandia longicaudata</v>
          </cell>
        </row>
        <row r="1035">
          <cell r="A1035" t="str">
            <v>Armandia polyophthalma</v>
          </cell>
        </row>
        <row r="1036">
          <cell r="A1036" t="str">
            <v>Armases</v>
          </cell>
        </row>
        <row r="1037">
          <cell r="A1037" t="str">
            <v>Armases roberti</v>
          </cell>
        </row>
        <row r="1038">
          <cell r="A1038" t="str">
            <v>Armiger</v>
          </cell>
        </row>
        <row r="1039">
          <cell r="A1039" t="str">
            <v>Armiger crista</v>
          </cell>
        </row>
        <row r="1040">
          <cell r="A1040" t="str">
            <v>Arminoidea</v>
          </cell>
        </row>
        <row r="1041">
          <cell r="A1041" t="str">
            <v>Aroapyrgus</v>
          </cell>
        </row>
        <row r="1042">
          <cell r="A1042" t="str">
            <v>Aroapyrgus vivens</v>
          </cell>
        </row>
        <row r="1043">
          <cell r="A1043" t="str">
            <v>Aroui</v>
          </cell>
        </row>
        <row r="1044">
          <cell r="A1044" t="str">
            <v>Aroui setosus</v>
          </cell>
        </row>
        <row r="1045">
          <cell r="A1045" t="str">
            <v>Arrenuridae</v>
          </cell>
        </row>
        <row r="1046">
          <cell r="A1046" t="str">
            <v>Arrenuroidea</v>
          </cell>
        </row>
        <row r="1047">
          <cell r="A1047" t="str">
            <v>Arrenurus</v>
          </cell>
        </row>
        <row r="1048">
          <cell r="A1048" t="str">
            <v>Arrenurus flavus</v>
          </cell>
        </row>
        <row r="1049">
          <cell r="A1049" t="str">
            <v>Artemia</v>
          </cell>
        </row>
        <row r="1050">
          <cell r="A1050" t="str">
            <v>Arthroplea</v>
          </cell>
        </row>
        <row r="1051">
          <cell r="A1051" t="str">
            <v>Arthroplea congener</v>
          </cell>
        </row>
        <row r="1052">
          <cell r="A1052" t="str">
            <v>Arthropleidae</v>
          </cell>
        </row>
        <row r="1053">
          <cell r="A1053" t="str">
            <v>Arthropoda</v>
          </cell>
        </row>
        <row r="1054">
          <cell r="A1054" t="str">
            <v>Articulata</v>
          </cell>
        </row>
        <row r="1055">
          <cell r="A1055" t="str">
            <v>Articulina</v>
          </cell>
        </row>
        <row r="1056">
          <cell r="A1056" t="str">
            <v>Asaphidae</v>
          </cell>
        </row>
        <row r="1057">
          <cell r="A1057" t="str">
            <v>Asbjornsenia</v>
          </cell>
        </row>
        <row r="1058">
          <cell r="A1058" t="str">
            <v>Asbjornsenia pygmaea</v>
          </cell>
        </row>
        <row r="1059">
          <cell r="A1059" t="str">
            <v>Ascandra</v>
          </cell>
        </row>
        <row r="1060">
          <cell r="A1060" t="str">
            <v>Ascandra falcata</v>
          </cell>
        </row>
        <row r="1061">
          <cell r="A1061" t="str">
            <v>Asclerocheilus</v>
          </cell>
        </row>
        <row r="1062">
          <cell r="A1062" t="str">
            <v>Asclerocheilus intermedius</v>
          </cell>
        </row>
        <row r="1063">
          <cell r="A1063" t="str">
            <v>Ascophora</v>
          </cell>
        </row>
        <row r="1064">
          <cell r="A1064" t="str">
            <v>Ascorhynchidae</v>
          </cell>
        </row>
        <row r="1065">
          <cell r="A1065" t="str">
            <v>Ascorhynchoidea</v>
          </cell>
        </row>
        <row r="1066">
          <cell r="A1066" t="str">
            <v>Ascorhynchus</v>
          </cell>
        </row>
        <row r="1067">
          <cell r="A1067" t="str">
            <v>Ascorhynchus arenicola</v>
          </cell>
        </row>
        <row r="1068">
          <cell r="A1068" t="str">
            <v>Asellidae</v>
          </cell>
        </row>
        <row r="1069">
          <cell r="A1069" t="str">
            <v>Asellota</v>
          </cell>
        </row>
        <row r="1070">
          <cell r="A1070" t="str">
            <v>Asellus</v>
          </cell>
        </row>
        <row r="1071">
          <cell r="A1071" t="str">
            <v>Asellus (Asellus) aquaticus </v>
          </cell>
        </row>
        <row r="1072">
          <cell r="A1072" t="str">
            <v>Asellus aquaticus</v>
          </cell>
        </row>
        <row r="1073">
          <cell r="A1073" t="str">
            <v>Aselotta</v>
          </cell>
        </row>
        <row r="1074">
          <cell r="A1074" t="str">
            <v>Asheum</v>
          </cell>
        </row>
        <row r="1075">
          <cell r="A1075" t="str">
            <v>Asilomorpha</v>
          </cell>
        </row>
        <row r="1076">
          <cell r="A1076" t="str">
            <v>Aslia</v>
          </cell>
        </row>
        <row r="1077">
          <cell r="A1077" t="str">
            <v>Aslia lefevrii</v>
          </cell>
        </row>
        <row r="1078">
          <cell r="A1078" t="str">
            <v>Asolene</v>
          </cell>
        </row>
        <row r="1079">
          <cell r="A1079" t="str">
            <v>Asolene crassa</v>
          </cell>
        </row>
        <row r="1080">
          <cell r="A1080" t="str">
            <v>Asolene granulosa</v>
          </cell>
        </row>
        <row r="1081">
          <cell r="A1081" t="str">
            <v>Asolene sinamarina</v>
          </cell>
        </row>
        <row r="1082">
          <cell r="A1082" t="str">
            <v>Aspellinae</v>
          </cell>
        </row>
        <row r="1083">
          <cell r="A1083" t="str">
            <v>Aspidochirotida</v>
          </cell>
        </row>
        <row r="1084">
          <cell r="A1084" t="str">
            <v>Aspidosiphon</v>
          </cell>
        </row>
        <row r="1085">
          <cell r="A1085" t="str">
            <v>Aspidosiphon (Akrikos)</v>
          </cell>
        </row>
        <row r="1086">
          <cell r="A1086" t="str">
            <v>Aspidosiphon (Akrikos) albus</v>
          </cell>
        </row>
        <row r="1087">
          <cell r="A1087" t="str">
            <v>Aspidosiphon (Akrikos) thomassini</v>
          </cell>
        </row>
        <row r="1088">
          <cell r="A1088" t="str">
            <v>Aspidosiphon (Aspidosiphon)</v>
          </cell>
        </row>
        <row r="1089">
          <cell r="A1089" t="str">
            <v>Aspidosiphon (Aspidosiphon) muelleri muelleri</v>
          </cell>
        </row>
        <row r="1090">
          <cell r="A1090" t="str">
            <v>Aspidosiphon muelleri</v>
          </cell>
        </row>
        <row r="1091">
          <cell r="A1091" t="str">
            <v>Aspidosiphonida</v>
          </cell>
        </row>
        <row r="1092">
          <cell r="A1092" t="str">
            <v>Aspidosiphonidae</v>
          </cell>
        </row>
        <row r="1093">
          <cell r="A1093" t="str">
            <v>Assiminea</v>
          </cell>
        </row>
        <row r="1094">
          <cell r="A1094" t="str">
            <v>Assiminea parvula</v>
          </cell>
        </row>
        <row r="1095">
          <cell r="A1095" t="str">
            <v>Assimineidae</v>
          </cell>
        </row>
        <row r="1096">
          <cell r="A1096" t="str">
            <v>Assimineinae</v>
          </cell>
        </row>
        <row r="1097">
          <cell r="A1097" t="str">
            <v>Astacidae</v>
          </cell>
        </row>
        <row r="1098">
          <cell r="A1098" t="str">
            <v>Astacidea</v>
          </cell>
        </row>
        <row r="1099">
          <cell r="A1099" t="str">
            <v>Astacilla</v>
          </cell>
        </row>
        <row r="1100">
          <cell r="A1100" t="str">
            <v>Astacilla danmoniensis</v>
          </cell>
        </row>
        <row r="1101">
          <cell r="A1101" t="str">
            <v>Astacilla dilatata</v>
          </cell>
        </row>
        <row r="1102">
          <cell r="A1102" t="str">
            <v>Astacilla longicornis</v>
          </cell>
        </row>
        <row r="1103">
          <cell r="A1103" t="str">
            <v>Astacilla spinata</v>
          </cell>
        </row>
        <row r="1104">
          <cell r="A1104" t="str">
            <v>Astacoidea</v>
          </cell>
        </row>
        <row r="1105">
          <cell r="A1105" t="str">
            <v>Astacus</v>
          </cell>
        </row>
        <row r="1106">
          <cell r="A1106" t="str">
            <v>Astacus astacus</v>
          </cell>
        </row>
        <row r="1107">
          <cell r="A1107" t="str">
            <v>Astacus beroni</v>
          </cell>
        </row>
        <row r="1108">
          <cell r="A1108" t="str">
            <v>Astacus corsicanus</v>
          </cell>
        </row>
        <row r="1109">
          <cell r="A1109" t="str">
            <v>Astacus fluminensis</v>
          </cell>
        </row>
        <row r="1110">
          <cell r="A1110" t="str">
            <v>Astacus ibericum tauricum</v>
          </cell>
        </row>
        <row r="1111">
          <cell r="A1111" t="str">
            <v>Astacus leptodactylus</v>
          </cell>
        </row>
        <row r="1112">
          <cell r="A1112" t="str">
            <v>Astarte</v>
          </cell>
        </row>
        <row r="1113">
          <cell r="A1113" t="str">
            <v>Astarte fusca</v>
          </cell>
        </row>
        <row r="1114">
          <cell r="A1114" t="str">
            <v>Astarte montagui</v>
          </cell>
        </row>
        <row r="1115">
          <cell r="A1115" t="str">
            <v>Astarte sulcata</v>
          </cell>
        </row>
        <row r="1116">
          <cell r="A1116" t="str">
            <v>Astartidae</v>
          </cell>
        </row>
        <row r="1117">
          <cell r="A1117" t="str">
            <v>Astartoidea</v>
          </cell>
        </row>
        <row r="1118">
          <cell r="A1118" t="str">
            <v>Asterias</v>
          </cell>
        </row>
        <row r="1119">
          <cell r="A1119" t="str">
            <v>Asterias amurensis</v>
          </cell>
        </row>
        <row r="1120">
          <cell r="A1120" t="str">
            <v>Asterias rubens</v>
          </cell>
        </row>
        <row r="1121">
          <cell r="A1121" t="str">
            <v>Asteriidae</v>
          </cell>
        </row>
        <row r="1122">
          <cell r="A1122" t="str">
            <v>Asterina</v>
          </cell>
        </row>
        <row r="1123">
          <cell r="A1123" t="str">
            <v>Asterina gibbosa</v>
          </cell>
        </row>
        <row r="1124">
          <cell r="A1124" t="str">
            <v>Asterinidae</v>
          </cell>
        </row>
        <row r="1125">
          <cell r="A1125" t="str">
            <v>Asteroidea</v>
          </cell>
        </row>
        <row r="1126">
          <cell r="A1126" t="str">
            <v>Asterozoa</v>
          </cell>
        </row>
        <row r="1127">
          <cell r="A1127" t="str">
            <v>Asthenognathinae</v>
          </cell>
        </row>
        <row r="1128">
          <cell r="A1128" t="str">
            <v>Asthenognathus</v>
          </cell>
        </row>
        <row r="1129">
          <cell r="A1129" t="str">
            <v>Asthenognathus atlanticus</v>
          </cell>
        </row>
        <row r="1130">
          <cell r="A1130" t="str">
            <v>Asthenopodinae</v>
          </cell>
        </row>
        <row r="1131">
          <cell r="A1131" t="str">
            <v>Asthenopus</v>
          </cell>
        </row>
        <row r="1132">
          <cell r="A1132" t="str">
            <v>Astrea</v>
          </cell>
        </row>
        <row r="1133">
          <cell r="A1133" t="str">
            <v>Astrea annuligera</v>
          </cell>
        </row>
        <row r="1134">
          <cell r="A1134" t="str">
            <v>Astrea curta</v>
          </cell>
        </row>
        <row r="1135">
          <cell r="A1135" t="str">
            <v>Astrea devantieri</v>
          </cell>
        </row>
        <row r="1136">
          <cell r="A1136" t="str">
            <v>Astreopora</v>
          </cell>
        </row>
        <row r="1137">
          <cell r="A1137" t="str">
            <v>Astreopora listeri</v>
          </cell>
        </row>
        <row r="1138">
          <cell r="A1138" t="str">
            <v>Astreopora myriophthalma</v>
          </cell>
        </row>
        <row r="1139">
          <cell r="A1139" t="str">
            <v>Astriclypeidae</v>
          </cell>
        </row>
        <row r="1140">
          <cell r="A1140" t="str">
            <v>Astrocoeniidae</v>
          </cell>
        </row>
        <row r="1141">
          <cell r="A1141" t="str">
            <v>Astropecten</v>
          </cell>
        </row>
        <row r="1142">
          <cell r="A1142" t="str">
            <v>Astropecten irregularis</v>
          </cell>
        </row>
        <row r="1143">
          <cell r="A1143" t="str">
            <v>Astropecten jonstoni</v>
          </cell>
        </row>
        <row r="1144">
          <cell r="A1144" t="str">
            <v>Astropectinidae</v>
          </cell>
        </row>
        <row r="1145">
          <cell r="A1145" t="str">
            <v>Astrophorida</v>
          </cell>
        </row>
        <row r="1146">
          <cell r="A1146" t="str">
            <v>Astrophorina</v>
          </cell>
        </row>
        <row r="1147">
          <cell r="A1147" t="str">
            <v>Astropyga</v>
          </cell>
        </row>
        <row r="1148">
          <cell r="A1148" t="str">
            <v>Astropyga radiata</v>
          </cell>
        </row>
        <row r="1149">
          <cell r="A1149" t="str">
            <v>Astyris</v>
          </cell>
        </row>
        <row r="1150">
          <cell r="A1150" t="str">
            <v>Astyris lunata</v>
          </cell>
        </row>
        <row r="1151">
          <cell r="A1151" t="str">
            <v>Asynarchus</v>
          </cell>
        </row>
        <row r="1152">
          <cell r="A1152" t="str">
            <v>Atalanta</v>
          </cell>
        </row>
        <row r="1153">
          <cell r="A1153" t="str">
            <v>Atalantinae</v>
          </cell>
        </row>
        <row r="1154">
          <cell r="A1154" t="str">
            <v>Atalophlebiinae</v>
          </cell>
        </row>
        <row r="1155">
          <cell r="A1155" t="str">
            <v>Atanatolica</v>
          </cell>
        </row>
        <row r="1156">
          <cell r="A1156" t="str">
            <v>Atelecyclidae</v>
          </cell>
        </row>
        <row r="1157">
          <cell r="A1157" t="str">
            <v>Atelecyclus</v>
          </cell>
        </row>
        <row r="1158">
          <cell r="A1158" t="str">
            <v>Atelecyclus rotundatus</v>
          </cell>
        </row>
        <row r="1159">
          <cell r="A1159" t="str">
            <v>Atelecyclus undecimdentatus</v>
          </cell>
        </row>
        <row r="1160">
          <cell r="A1160" t="str">
            <v>Atelostomata</v>
          </cell>
        </row>
        <row r="1161">
          <cell r="A1161" t="str">
            <v>Athanas</v>
          </cell>
        </row>
        <row r="1162">
          <cell r="A1162" t="str">
            <v>Athanas nitescens</v>
          </cell>
        </row>
        <row r="1163">
          <cell r="A1163" t="str">
            <v>Athécates</v>
          </cell>
        </row>
        <row r="1164">
          <cell r="A1164" t="str">
            <v>Athenaria</v>
          </cell>
        </row>
        <row r="1165">
          <cell r="A1165" t="str">
            <v>Athericidae</v>
          </cell>
        </row>
        <row r="1166">
          <cell r="A1166" t="str">
            <v>Atherix</v>
          </cell>
        </row>
        <row r="1167">
          <cell r="A1167" t="str">
            <v>Atherix ibis</v>
          </cell>
        </row>
        <row r="1168">
          <cell r="A1168" t="str">
            <v>Atherix marginata</v>
          </cell>
        </row>
        <row r="1169">
          <cell r="A1169" t="str">
            <v>Atherospio</v>
          </cell>
        </row>
        <row r="1170">
          <cell r="A1170" t="str">
            <v>Atherospio disticha</v>
          </cell>
        </row>
        <row r="1171">
          <cell r="A1171" t="str">
            <v>Atherospio guillei</v>
          </cell>
        </row>
        <row r="1172">
          <cell r="A1172" t="str">
            <v>Athienemanniidae</v>
          </cell>
        </row>
        <row r="1173">
          <cell r="A1173" t="str">
            <v>Athripsodes</v>
          </cell>
        </row>
        <row r="1174">
          <cell r="A1174" t="str">
            <v>Athripsodes albifrons</v>
          </cell>
        </row>
        <row r="1175">
          <cell r="A1175" t="str">
            <v>Athripsodes aterrimus</v>
          </cell>
        </row>
        <row r="1176">
          <cell r="A1176" t="str">
            <v>Athripsodes bilineatus</v>
          </cell>
        </row>
        <row r="1177">
          <cell r="A1177" t="str">
            <v>Athripsodes cinereus</v>
          </cell>
        </row>
        <row r="1178">
          <cell r="A1178" t="str">
            <v>Athripsodes commutatus</v>
          </cell>
        </row>
        <row r="1179">
          <cell r="A1179" t="str">
            <v>Athripsodes genei</v>
          </cell>
        </row>
        <row r="1180">
          <cell r="A1180" t="str">
            <v>Athripsodes leucophaeus</v>
          </cell>
        </row>
        <row r="1181">
          <cell r="A1181" t="str">
            <v>Atlanta</v>
          </cell>
        </row>
        <row r="1182">
          <cell r="A1182" t="str">
            <v>Atlanta peronii</v>
          </cell>
        </row>
        <row r="1183">
          <cell r="A1183" t="str">
            <v>Atlantella</v>
          </cell>
        </row>
        <row r="1184">
          <cell r="A1184" t="str">
            <v>Atlantella distorta</v>
          </cell>
        </row>
        <row r="1185">
          <cell r="A1185" t="str">
            <v>Atlantella pulchella</v>
          </cell>
        </row>
        <row r="1186">
          <cell r="A1186" t="str">
            <v>Atlantidae</v>
          </cell>
        </row>
        <row r="1187">
          <cell r="A1187" t="str">
            <v>Atlantopandalus propinqvus</v>
          </cell>
        </row>
        <row r="1188">
          <cell r="A1188" t="str">
            <v>Atopsyche</v>
          </cell>
        </row>
        <row r="1189">
          <cell r="A1189" t="str">
            <v>Atractides</v>
          </cell>
        </row>
        <row r="1190">
          <cell r="A1190" t="str">
            <v>Atractides comorosensis</v>
          </cell>
        </row>
        <row r="1191">
          <cell r="A1191" t="str">
            <v>Atractides thoracatus</v>
          </cell>
        </row>
        <row r="1192">
          <cell r="A1192" t="str">
            <v>Atrichopogon</v>
          </cell>
        </row>
        <row r="1193">
          <cell r="A1193" t="str">
            <v>Atrichops</v>
          </cell>
        </row>
        <row r="1194">
          <cell r="A1194" t="str">
            <v>Atrichops crassipes</v>
          </cell>
        </row>
        <row r="1195">
          <cell r="A1195" t="str">
            <v>Atrigopogon</v>
          </cell>
        </row>
        <row r="1196">
          <cell r="A1196" t="str">
            <v>Atrina</v>
          </cell>
        </row>
        <row r="1197">
          <cell r="A1197" t="str">
            <v>Atrina seminuda</v>
          </cell>
        </row>
        <row r="1198">
          <cell r="A1198" t="str">
            <v>Atrina serrata</v>
          </cell>
        </row>
        <row r="1199">
          <cell r="A1199" t="str">
            <v>Atrina vexillum</v>
          </cell>
        </row>
        <row r="1200">
          <cell r="A1200" t="str">
            <v>Aturbina</v>
          </cell>
        </row>
        <row r="1201">
          <cell r="A1201" t="str">
            <v>Aturbina georgei</v>
          </cell>
        </row>
        <row r="1202">
          <cell r="A1202" t="str">
            <v>Atya</v>
          </cell>
        </row>
        <row r="1203">
          <cell r="A1203" t="str">
            <v>Atya innocous</v>
          </cell>
        </row>
        <row r="1204">
          <cell r="A1204" t="str">
            <v>Atya scabra</v>
          </cell>
        </row>
        <row r="1205">
          <cell r="A1205" t="str">
            <v>Atyaephyra</v>
          </cell>
        </row>
        <row r="1206">
          <cell r="A1206" t="str">
            <v>Atyaephyra desmarestii</v>
          </cell>
        </row>
        <row r="1207">
          <cell r="A1207" t="str">
            <v>Atyidae</v>
          </cell>
        </row>
        <row r="1208">
          <cell r="A1208" t="str">
            <v>Atylidae</v>
          </cell>
        </row>
        <row r="1209">
          <cell r="A1209" t="str">
            <v>Atylinae</v>
          </cell>
        </row>
        <row r="1210">
          <cell r="A1210" t="str">
            <v>Atylus</v>
          </cell>
        </row>
        <row r="1211">
          <cell r="A1211" t="str">
            <v>Atylus falcatus</v>
          </cell>
        </row>
        <row r="1212">
          <cell r="A1212" t="str">
            <v>Atylus guttatus</v>
          </cell>
        </row>
        <row r="1213">
          <cell r="A1213" t="str">
            <v>Atylus massiliensis</v>
          </cell>
        </row>
        <row r="1214">
          <cell r="A1214" t="str">
            <v>Atylus swammerdami</v>
          </cell>
        </row>
        <row r="1215">
          <cell r="A1215" t="str">
            <v>Atylus vedlomensis</v>
          </cell>
        </row>
        <row r="1216">
          <cell r="A1216" t="str">
            <v>Atyoida</v>
          </cell>
        </row>
        <row r="1217">
          <cell r="A1217" t="str">
            <v>Atyoida pilipes</v>
          </cell>
        </row>
        <row r="1218">
          <cell r="A1218" t="str">
            <v>Atyoida serrata</v>
          </cell>
        </row>
        <row r="1219">
          <cell r="A1219" t="str">
            <v>Atyoidea</v>
          </cell>
        </row>
        <row r="1220">
          <cell r="A1220" t="str">
            <v>Auchenoplax</v>
          </cell>
        </row>
        <row r="1221">
          <cell r="A1221" t="str">
            <v>Auchenoplax crinita</v>
          </cell>
        </row>
        <row r="1222">
          <cell r="A1222" t="str">
            <v>Augaptilidae</v>
          </cell>
        </row>
        <row r="1223">
          <cell r="A1223" t="str">
            <v>Augeneria</v>
          </cell>
        </row>
        <row r="1224">
          <cell r="A1224" t="str">
            <v>Augeneria tentaculata</v>
          </cell>
        </row>
        <row r="1225">
          <cell r="A1225" t="str">
            <v>Aulactinia</v>
          </cell>
        </row>
        <row r="1226">
          <cell r="A1226" t="str">
            <v>Aulactinia verrucosa</v>
          </cell>
        </row>
        <row r="1227">
          <cell r="A1227" t="str">
            <v>Aulodrilus</v>
          </cell>
        </row>
        <row r="1228">
          <cell r="A1228" t="str">
            <v>Aulodrilus japonicus</v>
          </cell>
        </row>
        <row r="1229">
          <cell r="A1229" t="str">
            <v>Aulodrilus limnobius</v>
          </cell>
        </row>
        <row r="1230">
          <cell r="A1230" t="str">
            <v>Aulodrilus pigueti</v>
          </cell>
        </row>
        <row r="1231">
          <cell r="A1231" t="str">
            <v>Aulodrilus pluriseta</v>
          </cell>
        </row>
        <row r="1232">
          <cell r="A1232" t="str">
            <v>Aulonogyrus</v>
          </cell>
        </row>
        <row r="1233">
          <cell r="A1233" t="str">
            <v>Aulophorus</v>
          </cell>
        </row>
        <row r="1234">
          <cell r="A1234" t="str">
            <v>Aulophorus furcatus</v>
          </cell>
        </row>
        <row r="1235">
          <cell r="A1235" t="str">
            <v>Aurelia</v>
          </cell>
        </row>
        <row r="1236">
          <cell r="A1236" t="str">
            <v>Aurelia aurita</v>
          </cell>
        </row>
        <row r="1237">
          <cell r="A1237" t="str">
            <v>Aureliana</v>
          </cell>
        </row>
        <row r="1238">
          <cell r="A1238" t="str">
            <v>Aureliana heterocera</v>
          </cell>
        </row>
        <row r="1239">
          <cell r="A1239" t="str">
            <v>Aureliania</v>
          </cell>
        </row>
        <row r="1240">
          <cell r="A1240" t="str">
            <v>Aurelianiidae</v>
          </cell>
        </row>
        <row r="1241">
          <cell r="A1241" t="str">
            <v>Aurospio</v>
          </cell>
        </row>
        <row r="1242">
          <cell r="A1242" t="str">
            <v>Aurospio banyulensis</v>
          </cell>
        </row>
        <row r="1243">
          <cell r="A1243" t="str">
            <v>Austrobalanidae</v>
          </cell>
        </row>
        <row r="1244">
          <cell r="A1244" t="str">
            <v>Austrolimnius</v>
          </cell>
        </row>
        <row r="1245">
          <cell r="A1245" t="str">
            <v>Austrominius</v>
          </cell>
        </row>
        <row r="1246">
          <cell r="A1246" t="str">
            <v>Austrominius modestus</v>
          </cell>
        </row>
        <row r="1247">
          <cell r="A1247" t="str">
            <v>Austropotamobius</v>
          </cell>
        </row>
        <row r="1248">
          <cell r="A1248" t="str">
            <v>Austropotamobius pallipes</v>
          </cell>
        </row>
        <row r="1249">
          <cell r="A1249" t="str">
            <v>Austropotamobius torrentium</v>
          </cell>
        </row>
        <row r="1250">
          <cell r="A1250" t="str">
            <v>Austrotinodes</v>
          </cell>
        </row>
        <row r="1251">
          <cell r="A1251" t="str">
            <v>Autolytinae</v>
          </cell>
        </row>
        <row r="1252">
          <cell r="A1252" t="str">
            <v>Autolytus</v>
          </cell>
        </row>
        <row r="1253">
          <cell r="A1253" t="str">
            <v>Autolytus brachycephalus</v>
          </cell>
        </row>
        <row r="1254">
          <cell r="A1254" t="str">
            <v>Autolytus edwardsii</v>
          </cell>
        </row>
        <row r="1255">
          <cell r="A1255" t="str">
            <v>Autolytus prolifer</v>
          </cell>
        </row>
        <row r="1256">
          <cell r="A1256" t="str">
            <v>Autolytus prolifera</v>
          </cell>
        </row>
        <row r="1257">
          <cell r="A1257" t="str">
            <v>Automedusa</v>
          </cell>
        </row>
        <row r="1258">
          <cell r="A1258" t="str">
            <v>Autonoe</v>
          </cell>
        </row>
        <row r="1259">
          <cell r="A1259" t="str">
            <v>Autonoe angularis</v>
          </cell>
        </row>
        <row r="1260">
          <cell r="A1260" t="str">
            <v>Autonoe denticarpus</v>
          </cell>
        </row>
        <row r="1261">
          <cell r="A1261" t="str">
            <v>Autonoe karamani</v>
          </cell>
        </row>
        <row r="1262">
          <cell r="A1262" t="str">
            <v>Autonoe longipes</v>
          </cell>
        </row>
        <row r="1263">
          <cell r="A1263" t="str">
            <v>Autonoe rubromaculatus</v>
          </cell>
        </row>
        <row r="1264">
          <cell r="A1264" t="str">
            <v>Autonoe spiniventris</v>
          </cell>
        </row>
        <row r="1265">
          <cell r="A1265" t="str">
            <v>Avenionia</v>
          </cell>
        </row>
        <row r="1266">
          <cell r="A1266" t="str">
            <v>Avenionia brevis</v>
          </cell>
        </row>
        <row r="1267">
          <cell r="A1267" t="str">
            <v>Axarus</v>
          </cell>
        </row>
        <row r="1268">
          <cell r="A1268" t="str">
            <v>Axelella</v>
          </cell>
        </row>
        <row r="1269">
          <cell r="A1269" t="str">
            <v>Axelella scalatella</v>
          </cell>
        </row>
        <row r="1270">
          <cell r="A1270" t="str">
            <v>Axelsonia</v>
          </cell>
        </row>
        <row r="1271">
          <cell r="A1271" t="str">
            <v>Axelsonia littoralis</v>
          </cell>
        </row>
        <row r="1272">
          <cell r="A1272" t="str">
            <v>Axiidae</v>
          </cell>
        </row>
        <row r="1273">
          <cell r="A1273" t="str">
            <v>Axiidea</v>
          </cell>
        </row>
        <row r="1274">
          <cell r="A1274" t="str">
            <v>Axinella</v>
          </cell>
        </row>
        <row r="1275">
          <cell r="A1275" t="str">
            <v>Axinella damicornis</v>
          </cell>
        </row>
        <row r="1276">
          <cell r="A1276" t="str">
            <v>Axinella dissimilis</v>
          </cell>
        </row>
        <row r="1277">
          <cell r="A1277" t="str">
            <v>Axinella flustra</v>
          </cell>
        </row>
        <row r="1278">
          <cell r="A1278" t="str">
            <v>Axinella infundibuliformis</v>
          </cell>
        </row>
        <row r="1279">
          <cell r="A1279" t="str">
            <v>Axinellida</v>
          </cell>
        </row>
        <row r="1280">
          <cell r="A1280" t="str">
            <v>Axinellidae</v>
          </cell>
        </row>
        <row r="1281">
          <cell r="A1281" t="str">
            <v>Axiocerina</v>
          </cell>
        </row>
        <row r="1282">
          <cell r="A1282" t="str">
            <v>Axiocerina reunionis</v>
          </cell>
        </row>
        <row r="1283">
          <cell r="A1283" t="str">
            <v>Axioidea</v>
          </cell>
        </row>
        <row r="1284">
          <cell r="A1284" t="str">
            <v>Axiokebuita</v>
          </cell>
        </row>
        <row r="1285">
          <cell r="A1285" t="str">
            <v>Axiothella</v>
          </cell>
        </row>
        <row r="1286">
          <cell r="A1286" t="str">
            <v>Axiothella constricta</v>
          </cell>
        </row>
        <row r="1287">
          <cell r="A1287" t="str">
            <v>Axius</v>
          </cell>
        </row>
        <row r="1288">
          <cell r="A1288" t="str">
            <v>Axius stirhynchus</v>
          </cell>
        </row>
        <row r="1289">
          <cell r="A1289" t="str">
            <v>Axius stirynchus</v>
          </cell>
        </row>
        <row r="1290">
          <cell r="A1290" t="str">
            <v>Aylacostoma</v>
          </cell>
        </row>
        <row r="1291">
          <cell r="A1291" t="str">
            <v>Aylacostoma atra</v>
          </cell>
        </row>
        <row r="1292">
          <cell r="A1292" t="str">
            <v>Aylacostoma devians</v>
          </cell>
        </row>
        <row r="1293">
          <cell r="A1293" t="str">
            <v>Aylacostoma hohenackeri</v>
          </cell>
        </row>
        <row r="1294">
          <cell r="A1294" t="str">
            <v>Azorinus</v>
          </cell>
        </row>
        <row r="1295">
          <cell r="A1295" t="str">
            <v>Azorinus chamasolen</v>
          </cell>
        </row>
        <row r="1296">
          <cell r="A1296" t="str">
            <v>Azorinus cunhai</v>
          </cell>
        </row>
        <row r="1297">
          <cell r="A1297" t="str">
            <v>Babelomurex</v>
          </cell>
        </row>
        <row r="1298">
          <cell r="A1298" t="str">
            <v>Babelomurex tectumsinense</v>
          </cell>
        </row>
        <row r="1299">
          <cell r="A1299" t="str">
            <v>Babelomurex tectumsinensis</v>
          </cell>
        </row>
        <row r="1300">
          <cell r="A1300" t="str">
            <v>Baeoctenus</v>
          </cell>
        </row>
        <row r="1301">
          <cell r="A1301" t="str">
            <v>Baerida</v>
          </cell>
        </row>
        <row r="1302">
          <cell r="A1302" t="str">
            <v>Baeriidae</v>
          </cell>
        </row>
        <row r="1303">
          <cell r="A1303" t="str">
            <v>Baetidae</v>
          </cell>
        </row>
        <row r="1304">
          <cell r="A1304" t="str">
            <v>Baetinae</v>
          </cell>
        </row>
        <row r="1305">
          <cell r="A1305" t="str">
            <v>Baetis</v>
          </cell>
        </row>
        <row r="1306">
          <cell r="A1306" t="str">
            <v>Baetis albinatii</v>
          </cell>
        </row>
        <row r="1307">
          <cell r="A1307" t="str">
            <v>Baetis alpinus</v>
          </cell>
        </row>
        <row r="1308">
          <cell r="A1308" t="str">
            <v>Baetis atrebatinus</v>
          </cell>
        </row>
        <row r="1309">
          <cell r="A1309" t="str">
            <v>Baetis buceratus</v>
          </cell>
        </row>
        <row r="1310">
          <cell r="A1310" t="str">
            <v>Baetis cyrneus</v>
          </cell>
        </row>
        <row r="1311">
          <cell r="A1311" t="str">
            <v>Baetis digitatus</v>
          </cell>
        </row>
        <row r="1312">
          <cell r="A1312" t="str">
            <v>Baetis fuscatus</v>
          </cell>
        </row>
        <row r="1313">
          <cell r="A1313" t="str">
            <v>Baetis gemellus</v>
          </cell>
        </row>
        <row r="1314">
          <cell r="A1314" t="str">
            <v>Baetis ingridae</v>
          </cell>
        </row>
        <row r="1315">
          <cell r="A1315" t="str">
            <v>Baetis lapponicus</v>
          </cell>
        </row>
        <row r="1316">
          <cell r="A1316" t="str">
            <v>Baetis lato sensu</v>
          </cell>
        </row>
        <row r="1317">
          <cell r="A1317" t="str">
            <v>Baetis liebenauae</v>
          </cell>
        </row>
        <row r="1318">
          <cell r="A1318" t="str">
            <v>Baetis lutheri</v>
          </cell>
        </row>
        <row r="1319">
          <cell r="A1319" t="str">
            <v>Baetis melanonyx</v>
          </cell>
        </row>
        <row r="1320">
          <cell r="A1320" t="str">
            <v>Baetis muticus</v>
          </cell>
        </row>
        <row r="1321">
          <cell r="A1321" t="str">
            <v>Baetis nexus</v>
          </cell>
        </row>
        <row r="1322">
          <cell r="A1322" t="str">
            <v>Baetis niger</v>
          </cell>
        </row>
        <row r="1323">
          <cell r="A1323" t="str">
            <v>Baetis nubecularis</v>
          </cell>
        </row>
        <row r="1324">
          <cell r="A1324" t="str">
            <v>Baetis pavidus</v>
          </cell>
        </row>
        <row r="1325">
          <cell r="A1325" t="str">
            <v>Baetis pentaphlebodes</v>
          </cell>
        </row>
        <row r="1326">
          <cell r="A1326" t="str">
            <v>Baetis rhodani</v>
          </cell>
        </row>
        <row r="1327">
          <cell r="A1327" t="str">
            <v>Baetis scambus</v>
          </cell>
        </row>
        <row r="1328">
          <cell r="A1328" t="str">
            <v>Baetis sinaicus</v>
          </cell>
        </row>
        <row r="1329">
          <cell r="A1329" t="str">
            <v>Baetis tricolor</v>
          </cell>
        </row>
        <row r="1330">
          <cell r="A1330" t="str">
            <v>Baetis vardarensis</v>
          </cell>
        </row>
        <row r="1331">
          <cell r="A1331" t="str">
            <v>Baetis vernus</v>
          </cell>
        </row>
        <row r="1332">
          <cell r="A1332" t="str">
            <v>Baetoidea</v>
          </cell>
        </row>
        <row r="1333">
          <cell r="A1333" t="str">
            <v>Baetopus</v>
          </cell>
        </row>
        <row r="1334">
          <cell r="A1334" t="str">
            <v>Baetopus tenellus</v>
          </cell>
        </row>
        <row r="1335">
          <cell r="A1335" t="str">
            <v>Baetopus wartensis</v>
          </cell>
        </row>
        <row r="1336">
          <cell r="A1336" t="str">
            <v>Bagous</v>
          </cell>
        </row>
        <row r="1337">
          <cell r="A1337" t="str">
            <v>Balanidae</v>
          </cell>
        </row>
        <row r="1338">
          <cell r="A1338" t="str">
            <v>Balaninae</v>
          </cell>
        </row>
        <row r="1339">
          <cell r="A1339" t="str">
            <v>Balanoglossus</v>
          </cell>
        </row>
        <row r="1340">
          <cell r="A1340" t="str">
            <v>Balanoidea</v>
          </cell>
        </row>
        <row r="1341">
          <cell r="A1341" t="str">
            <v>Balanomorpha</v>
          </cell>
        </row>
        <row r="1342">
          <cell r="A1342" t="str">
            <v>Balanophyllia</v>
          </cell>
        </row>
        <row r="1343">
          <cell r="A1343" t="str">
            <v>Balanophyllia (Balanophyllia)</v>
          </cell>
        </row>
        <row r="1344">
          <cell r="A1344" t="str">
            <v>Balanophyllia regia</v>
          </cell>
        </row>
        <row r="1345">
          <cell r="A1345" t="str">
            <v>Balanus</v>
          </cell>
        </row>
        <row r="1346">
          <cell r="A1346" t="str">
            <v>Balanus amphitrite</v>
          </cell>
        </row>
        <row r="1347">
          <cell r="A1347" t="str">
            <v>Balanus balanoides</v>
          </cell>
        </row>
        <row r="1348">
          <cell r="A1348" t="str">
            <v>Balanus balanus</v>
          </cell>
        </row>
        <row r="1349">
          <cell r="A1349" t="str">
            <v>Balanus crenatus</v>
          </cell>
        </row>
        <row r="1350">
          <cell r="A1350" t="str">
            <v>Balanus improvisus</v>
          </cell>
        </row>
        <row r="1351">
          <cell r="A1351" t="str">
            <v>Balanus perforatus</v>
          </cell>
        </row>
        <row r="1352">
          <cell r="A1352" t="str">
            <v>Balanus trigonus</v>
          </cell>
        </row>
        <row r="1353">
          <cell r="A1353" t="str">
            <v>Barbatia</v>
          </cell>
        </row>
        <row r="1354">
          <cell r="A1354" t="str">
            <v>Barbatia barbata</v>
          </cell>
        </row>
        <row r="1355">
          <cell r="A1355" t="str">
            <v>Barbatia cancellaria</v>
          </cell>
        </row>
        <row r="1356">
          <cell r="A1356" t="str">
            <v>Barbronia weberi</v>
          </cell>
        </row>
        <row r="1357">
          <cell r="A1357" t="str">
            <v>Barentsiidae</v>
          </cell>
        </row>
        <row r="1358">
          <cell r="A1358" t="str">
            <v>Barleeia</v>
          </cell>
        </row>
        <row r="1359">
          <cell r="A1359" t="str">
            <v>Barleeia unifasciata</v>
          </cell>
        </row>
        <row r="1360">
          <cell r="A1360" t="str">
            <v>Barleeidae</v>
          </cell>
        </row>
        <row r="1361">
          <cell r="A1361" t="str">
            <v>Barleeiidae</v>
          </cell>
        </row>
        <row r="1362">
          <cell r="A1362" t="str">
            <v>Barnea</v>
          </cell>
        </row>
        <row r="1363">
          <cell r="A1363" t="str">
            <v>Barnea candida</v>
          </cell>
        </row>
        <row r="1364">
          <cell r="A1364" t="str">
            <v>Barnea parva</v>
          </cell>
        </row>
        <row r="1365">
          <cell r="A1365" t="str">
            <v>Barnea truncata</v>
          </cell>
        </row>
        <row r="1366">
          <cell r="A1366" t="str">
            <v>Basommatophora</v>
          </cell>
        </row>
        <row r="1367">
          <cell r="A1367" t="str">
            <v>Basterotia</v>
          </cell>
        </row>
        <row r="1368">
          <cell r="A1368" t="str">
            <v>Basterotia elliptica</v>
          </cell>
        </row>
        <row r="1369">
          <cell r="A1369" t="str">
            <v>Bathyarca</v>
          </cell>
        </row>
        <row r="1370">
          <cell r="A1370" t="str">
            <v>Bathyarca pectunculoides</v>
          </cell>
        </row>
        <row r="1371">
          <cell r="A1371" t="str">
            <v>Bathyarca philippiana</v>
          </cell>
        </row>
        <row r="1372">
          <cell r="A1372" t="str">
            <v>Bathyomphalus</v>
          </cell>
        </row>
        <row r="1373">
          <cell r="A1373" t="str">
            <v>Bathyomphalus contortus</v>
          </cell>
        </row>
        <row r="1374">
          <cell r="A1374" t="str">
            <v>Bathyporeia</v>
          </cell>
        </row>
        <row r="1375">
          <cell r="A1375" t="str">
            <v>Bathyporeia elegans</v>
          </cell>
        </row>
        <row r="1376">
          <cell r="A1376" t="str">
            <v>Bathyporeia gracilis</v>
          </cell>
        </row>
        <row r="1377">
          <cell r="A1377" t="str">
            <v>Bathyporeia guilliamsoniana</v>
          </cell>
        </row>
        <row r="1378">
          <cell r="A1378" t="str">
            <v>Bathyporeia leucophthalma</v>
          </cell>
        </row>
        <row r="1379">
          <cell r="A1379" t="str">
            <v>Bathyporeia lindstromi</v>
          </cell>
        </row>
        <row r="1380">
          <cell r="A1380" t="str">
            <v>Bathyporeia megalops</v>
          </cell>
        </row>
        <row r="1381">
          <cell r="A1381" t="str">
            <v>Bathyporeia nana</v>
          </cell>
        </row>
        <row r="1382">
          <cell r="A1382" t="str">
            <v>Bathyporeia pelagica</v>
          </cell>
        </row>
        <row r="1383">
          <cell r="A1383" t="str">
            <v>Bathyporeia phaiophthalma</v>
          </cell>
        </row>
        <row r="1384">
          <cell r="A1384" t="str">
            <v>Bathyporeia pilosa</v>
          </cell>
        </row>
        <row r="1385">
          <cell r="A1385" t="str">
            <v>Bathyporeia sardoa</v>
          </cell>
        </row>
        <row r="1386">
          <cell r="A1386" t="str">
            <v>Bathyporeia sarsi</v>
          </cell>
        </row>
        <row r="1387">
          <cell r="A1387" t="str">
            <v>Bathyporeia sophiae</v>
          </cell>
        </row>
        <row r="1388">
          <cell r="A1388" t="str">
            <v>Bathyporeia sunnivae</v>
          </cell>
        </row>
        <row r="1389">
          <cell r="A1389" t="str">
            <v>Bathyporeia tenuipes</v>
          </cell>
        </row>
        <row r="1390">
          <cell r="A1390" t="str">
            <v>Bathyporeiidae</v>
          </cell>
        </row>
        <row r="1391">
          <cell r="A1391" t="str">
            <v>Batracobdella</v>
          </cell>
        </row>
        <row r="1392">
          <cell r="A1392" t="str">
            <v>Batracobdella paludosa</v>
          </cell>
        </row>
        <row r="1393">
          <cell r="A1393" t="str">
            <v>Batracobdella verrucata</v>
          </cell>
        </row>
        <row r="1394">
          <cell r="A1394" t="str">
            <v>Bazarella</v>
          </cell>
        </row>
        <row r="1395">
          <cell r="A1395" t="str">
            <v>Bdellocephala</v>
          </cell>
        </row>
        <row r="1396">
          <cell r="A1396" t="str">
            <v>Bdellocephala punctata</v>
          </cell>
        </row>
        <row r="1397">
          <cell r="A1397" t="str">
            <v>Bdelloidea</v>
          </cell>
        </row>
        <row r="1398">
          <cell r="A1398" t="str">
            <v>Beania</v>
          </cell>
        </row>
        <row r="1399">
          <cell r="A1399" t="str">
            <v>Beania hirtissima</v>
          </cell>
        </row>
        <row r="1400">
          <cell r="A1400" t="str">
            <v>Beaniidae</v>
          </cell>
        </row>
        <row r="1401">
          <cell r="A1401" t="str">
            <v>Beardius</v>
          </cell>
        </row>
        <row r="1402">
          <cell r="A1402" t="str">
            <v>Beckidia</v>
          </cell>
        </row>
        <row r="1403">
          <cell r="A1403" t="str">
            <v>Bela</v>
          </cell>
        </row>
        <row r="1404">
          <cell r="A1404" t="str">
            <v>Bela nebula</v>
          </cell>
        </row>
        <row r="1405">
          <cell r="A1405" t="str">
            <v>Bela powisiana</v>
          </cell>
        </row>
        <row r="1406">
          <cell r="A1406" t="str">
            <v>Bela zonata</v>
          </cell>
        </row>
        <row r="1407">
          <cell r="A1407" t="str">
            <v>Belgrandia</v>
          </cell>
        </row>
        <row r="1408">
          <cell r="A1408" t="str">
            <v>Belgrandiella</v>
          </cell>
        </row>
        <row r="1409">
          <cell r="A1409" t="str">
            <v>Bellaspira</v>
          </cell>
        </row>
        <row r="1410">
          <cell r="A1410" t="str">
            <v>Bellaspira margaritensis</v>
          </cell>
        </row>
        <row r="1411">
          <cell r="A1411" t="str">
            <v>Belostoma</v>
          </cell>
        </row>
        <row r="1412">
          <cell r="A1412" t="str">
            <v>Belostoma aurivillianum</v>
          </cell>
        </row>
        <row r="1413">
          <cell r="A1413" t="str">
            <v>Belostoma denticolle</v>
          </cell>
        </row>
        <row r="1414">
          <cell r="A1414" t="str">
            <v>Belostoma harrisi</v>
          </cell>
        </row>
        <row r="1415">
          <cell r="A1415" t="str">
            <v>Belostoma micantulum</v>
          </cell>
        </row>
        <row r="1416">
          <cell r="A1416" t="str">
            <v>Belostoma plebejum</v>
          </cell>
        </row>
        <row r="1417">
          <cell r="A1417" t="str">
            <v>Belostoma stollii</v>
          </cell>
        </row>
        <row r="1418">
          <cell r="A1418" t="str">
            <v>Belostomatidae</v>
          </cell>
        </row>
        <row r="1419">
          <cell r="A1419" t="str">
            <v>Belostomatinae</v>
          </cell>
        </row>
        <row r="1420">
          <cell r="A1420" t="str">
            <v>Beraea</v>
          </cell>
        </row>
        <row r="1421">
          <cell r="A1421" t="str">
            <v>Beraea aureomarginata</v>
          </cell>
        </row>
        <row r="1422">
          <cell r="A1422" t="str">
            <v>Beraea dira</v>
          </cell>
        </row>
        <row r="1423">
          <cell r="A1423" t="str">
            <v>Beraea maurus</v>
          </cell>
        </row>
        <row r="1424">
          <cell r="A1424" t="str">
            <v>Beraea pullata</v>
          </cell>
        </row>
        <row r="1425">
          <cell r="A1425" t="str">
            <v>Beraeamyia</v>
          </cell>
        </row>
        <row r="1426">
          <cell r="A1426" t="str">
            <v>Beraeamyia squamosa</v>
          </cell>
        </row>
        <row r="1427">
          <cell r="A1427" t="str">
            <v>Beraeidae</v>
          </cell>
        </row>
        <row r="1428">
          <cell r="A1428" t="str">
            <v>Beraeodes</v>
          </cell>
        </row>
        <row r="1429">
          <cell r="A1429" t="str">
            <v>Beraeodes minutus</v>
          </cell>
        </row>
        <row r="1430">
          <cell r="A1430" t="str">
            <v>Beraeodina</v>
          </cell>
        </row>
        <row r="1431">
          <cell r="A1431" t="str">
            <v>Beraeodina palpalis</v>
          </cell>
        </row>
        <row r="1432">
          <cell r="A1432" t="str">
            <v>Berdeniella</v>
          </cell>
        </row>
        <row r="1433">
          <cell r="A1433" t="str">
            <v>Beridinae</v>
          </cell>
        </row>
        <row r="1434">
          <cell r="A1434" t="str">
            <v>Beris</v>
          </cell>
        </row>
        <row r="1435">
          <cell r="A1435" t="str">
            <v>Bernardpora</v>
          </cell>
        </row>
        <row r="1436">
          <cell r="A1436" t="str">
            <v>Bernardpora stutchburyi</v>
          </cell>
        </row>
        <row r="1437">
          <cell r="A1437" t="str">
            <v>Beroe</v>
          </cell>
        </row>
        <row r="1438">
          <cell r="A1438" t="str">
            <v>Beroe cucumis</v>
          </cell>
        </row>
        <row r="1439">
          <cell r="A1439" t="str">
            <v>Beroida</v>
          </cell>
        </row>
        <row r="1440">
          <cell r="A1440" t="str">
            <v>Beroidae</v>
          </cell>
        </row>
        <row r="1441">
          <cell r="A1441" t="str">
            <v>Berosinae</v>
          </cell>
        </row>
        <row r="1442">
          <cell r="A1442" t="str">
            <v>Berosini</v>
          </cell>
        </row>
        <row r="1443">
          <cell r="A1443" t="str">
            <v>Berosus</v>
          </cell>
        </row>
        <row r="1444">
          <cell r="A1444" t="str">
            <v>Berosus affinis</v>
          </cell>
        </row>
        <row r="1445">
          <cell r="A1445" t="str">
            <v>Berosus luridus</v>
          </cell>
        </row>
        <row r="1446">
          <cell r="A1446" t="str">
            <v>Berosus signaticollis</v>
          </cell>
        </row>
        <row r="1447">
          <cell r="A1447" t="str">
            <v>Berthella</v>
          </cell>
        </row>
        <row r="1448">
          <cell r="A1448" t="str">
            <v>Berthella plumula</v>
          </cell>
        </row>
        <row r="1449">
          <cell r="A1449" t="str">
            <v>Besdolus</v>
          </cell>
        </row>
        <row r="1450">
          <cell r="A1450" t="str">
            <v>Besdolus imhoffi</v>
          </cell>
        </row>
        <row r="1451">
          <cell r="A1451" t="str">
            <v>Bessierus</v>
          </cell>
        </row>
        <row r="1452">
          <cell r="A1452" t="str">
            <v>Bessierus doloris</v>
          </cell>
        </row>
        <row r="1453">
          <cell r="A1453" t="str">
            <v>Bezzia</v>
          </cell>
        </row>
        <row r="1454">
          <cell r="A1454" t="str">
            <v>Bhawania</v>
          </cell>
        </row>
        <row r="1455">
          <cell r="A1455" t="str">
            <v>Bhawania goodei</v>
          </cell>
        </row>
        <row r="1456">
          <cell r="A1456" t="str">
            <v>Bibio</v>
          </cell>
        </row>
        <row r="1457">
          <cell r="A1457" t="str">
            <v>Bibionidae</v>
          </cell>
        </row>
        <row r="1458">
          <cell r="A1458" t="str">
            <v>Bibionomorpha</v>
          </cell>
        </row>
        <row r="1459">
          <cell r="A1459" t="str">
            <v>Bicellariella</v>
          </cell>
        </row>
        <row r="1460">
          <cell r="A1460" t="str">
            <v>Bicellariella ciliata</v>
          </cell>
        </row>
        <row r="1461">
          <cell r="A1461" t="str">
            <v>Bichaeta</v>
          </cell>
        </row>
        <row r="1462">
          <cell r="A1462" t="str">
            <v>Bichaeta sanguinea</v>
          </cell>
        </row>
        <row r="1463">
          <cell r="A1463" t="str">
            <v>Bidessini</v>
          </cell>
        </row>
        <row r="1464">
          <cell r="A1464" t="str">
            <v>Bidessus</v>
          </cell>
        </row>
        <row r="1465">
          <cell r="A1465" t="str">
            <v>Bidessus bigoti</v>
          </cell>
        </row>
        <row r="1466">
          <cell r="A1466" t="str">
            <v>Bidessus delicatulus</v>
          </cell>
        </row>
        <row r="1467">
          <cell r="A1467" t="str">
            <v>Bidessus goudotii</v>
          </cell>
        </row>
        <row r="1468">
          <cell r="A1468" t="str">
            <v>Bidessus grossepunctatus</v>
          </cell>
        </row>
        <row r="1469">
          <cell r="A1469" t="str">
            <v>Bidessus minutissimus</v>
          </cell>
        </row>
        <row r="1470">
          <cell r="A1470" t="str">
            <v>Bidessus pusillus</v>
          </cell>
        </row>
        <row r="1471">
          <cell r="A1471" t="str">
            <v>Bidessus saucius</v>
          </cell>
        </row>
        <row r="1472">
          <cell r="A1472" t="str">
            <v>Bidessus saucius bigoti</v>
          </cell>
        </row>
        <row r="1473">
          <cell r="A1473" t="str">
            <v>Bidessus unistriatus</v>
          </cell>
        </row>
        <row r="1474">
          <cell r="A1474" t="str">
            <v>Biemna</v>
          </cell>
        </row>
        <row r="1475">
          <cell r="A1475" t="str">
            <v>Biemna variantia</v>
          </cell>
        </row>
        <row r="1476">
          <cell r="A1476" t="str">
            <v>Biemnida</v>
          </cell>
        </row>
        <row r="1477">
          <cell r="A1477" t="str">
            <v>Biemnidae</v>
          </cell>
        </row>
        <row r="1478">
          <cell r="A1478" t="str">
            <v>Biomphalaria</v>
          </cell>
        </row>
        <row r="1479">
          <cell r="A1479" t="str">
            <v>Biomphalaria glabrata</v>
          </cell>
        </row>
        <row r="1480">
          <cell r="A1480" t="str">
            <v>Biomphalaria kuhniana</v>
          </cell>
        </row>
        <row r="1481">
          <cell r="A1481" t="str">
            <v>Biomphalaria schrammi</v>
          </cell>
        </row>
        <row r="1482">
          <cell r="A1482" t="str">
            <v>Bispira</v>
          </cell>
        </row>
        <row r="1483">
          <cell r="A1483" t="str">
            <v>Bispira fabricii</v>
          </cell>
        </row>
        <row r="1484">
          <cell r="A1484" t="str">
            <v>Bispira melanostigma</v>
          </cell>
        </row>
        <row r="1485">
          <cell r="A1485" t="str">
            <v>Bispira volutacornis</v>
          </cell>
        </row>
        <row r="1486">
          <cell r="A1486" t="str">
            <v>Bitectiporidae</v>
          </cell>
        </row>
        <row r="1487">
          <cell r="A1487" t="str">
            <v>Bithynia</v>
          </cell>
        </row>
        <row r="1488">
          <cell r="A1488" t="str">
            <v>Bithynia leachii</v>
          </cell>
        </row>
        <row r="1489">
          <cell r="A1489" t="str">
            <v>Bithynia tentaculata</v>
          </cell>
        </row>
        <row r="1490">
          <cell r="A1490" t="str">
            <v>Bithyniidae</v>
          </cell>
        </row>
        <row r="1491">
          <cell r="A1491" t="str">
            <v>Bittiinae</v>
          </cell>
        </row>
        <row r="1492">
          <cell r="A1492" t="str">
            <v>Bittium</v>
          </cell>
        </row>
        <row r="1493">
          <cell r="A1493" t="str">
            <v>Bittium reticulatum</v>
          </cell>
        </row>
        <row r="1494">
          <cell r="A1494" t="str">
            <v>Bittium scabrum</v>
          </cell>
        </row>
        <row r="1495">
          <cell r="A1495" t="str">
            <v>Bivalvia</v>
          </cell>
        </row>
        <row r="1496">
          <cell r="A1496" t="str">
            <v>Blastomussa</v>
          </cell>
        </row>
        <row r="1497">
          <cell r="A1497" t="str">
            <v>Blastomussa merleti</v>
          </cell>
        </row>
        <row r="1498">
          <cell r="A1498" t="str">
            <v>Blauneria</v>
          </cell>
        </row>
        <row r="1499">
          <cell r="A1499" t="str">
            <v>Blauneria heteroclita</v>
          </cell>
        </row>
        <row r="1500">
          <cell r="A1500" t="str">
            <v>Blepharicera</v>
          </cell>
        </row>
        <row r="1501">
          <cell r="A1501" t="str">
            <v>Blephariceridae</v>
          </cell>
        </row>
        <row r="1502">
          <cell r="A1502" t="str">
            <v>Boccardia</v>
          </cell>
        </row>
        <row r="1503">
          <cell r="A1503" t="str">
            <v>Boccardia polybranchia</v>
          </cell>
        </row>
        <row r="1504">
          <cell r="A1504" t="str">
            <v>Boccardia redeki</v>
          </cell>
        </row>
        <row r="1505">
          <cell r="A1505" t="str">
            <v>Boccardiella</v>
          </cell>
        </row>
        <row r="1506">
          <cell r="A1506" t="str">
            <v>Boccardiella hamata</v>
          </cell>
        </row>
        <row r="1507">
          <cell r="A1507" t="str">
            <v>Boccardiella ligerica</v>
          </cell>
        </row>
        <row r="1508">
          <cell r="A1508" t="str">
            <v>Bodotria</v>
          </cell>
        </row>
        <row r="1509">
          <cell r="A1509" t="str">
            <v>Bodotria arenosa</v>
          </cell>
        </row>
        <row r="1510">
          <cell r="A1510" t="str">
            <v>Bodotria armoricana</v>
          </cell>
        </row>
        <row r="1511">
          <cell r="A1511" t="str">
            <v>Bodotria gibba</v>
          </cell>
        </row>
        <row r="1512">
          <cell r="A1512" t="str">
            <v>Bodotria pulchella</v>
          </cell>
        </row>
        <row r="1513">
          <cell r="A1513" t="str">
            <v>Bodotria scorpioides</v>
          </cell>
        </row>
        <row r="1514">
          <cell r="A1514" t="str">
            <v>Bodotriidae</v>
          </cell>
        </row>
        <row r="1515">
          <cell r="A1515" t="str">
            <v>Bodotriinae</v>
          </cell>
        </row>
        <row r="1516">
          <cell r="A1516" t="str">
            <v>Bohadschia</v>
          </cell>
        </row>
        <row r="1517">
          <cell r="A1517" t="str">
            <v>Bohadschia atra</v>
          </cell>
        </row>
        <row r="1518">
          <cell r="A1518" t="str">
            <v>Bohadschia subrubra</v>
          </cell>
        </row>
        <row r="1519">
          <cell r="A1519" t="str">
            <v>Bolinopsidae</v>
          </cell>
        </row>
        <row r="1520">
          <cell r="A1520" t="str">
            <v>Bolinopsis</v>
          </cell>
        </row>
        <row r="1521">
          <cell r="A1521" t="str">
            <v>Bolinopsis infundibulum</v>
          </cell>
        </row>
        <row r="1522">
          <cell r="A1522" t="str">
            <v>Bolinus</v>
          </cell>
        </row>
        <row r="1523">
          <cell r="A1523" t="str">
            <v>Bolinus brandaris</v>
          </cell>
        </row>
        <row r="1524">
          <cell r="A1524" t="str">
            <v>Bolma</v>
          </cell>
        </row>
        <row r="1525">
          <cell r="A1525" t="str">
            <v>Bolma rugosa</v>
          </cell>
        </row>
        <row r="1526">
          <cell r="A1526" t="str">
            <v>Bonelliida</v>
          </cell>
        </row>
        <row r="1527">
          <cell r="A1527" t="str">
            <v>Bonelliidae</v>
          </cell>
        </row>
        <row r="1528">
          <cell r="A1528" t="str">
            <v>Boophthora</v>
          </cell>
        </row>
        <row r="1529">
          <cell r="A1529" t="str">
            <v>Bopyridae</v>
          </cell>
        </row>
        <row r="1530">
          <cell r="A1530" t="str">
            <v>Bopyrinae</v>
          </cell>
        </row>
        <row r="1531">
          <cell r="A1531" t="str">
            <v>Bopyroidea</v>
          </cell>
        </row>
        <row r="1532">
          <cell r="A1532" t="str">
            <v>Bopyrus</v>
          </cell>
        </row>
        <row r="1533">
          <cell r="A1533" t="str">
            <v>Boreobdella</v>
          </cell>
        </row>
        <row r="1534">
          <cell r="A1534" t="str">
            <v>Boreobdella verrucata</v>
          </cell>
        </row>
        <row r="1535">
          <cell r="A1535" t="str">
            <v>Boreoheptagyia</v>
          </cell>
        </row>
        <row r="1536">
          <cell r="A1536" t="str">
            <v>Boreonectes</v>
          </cell>
        </row>
        <row r="1537">
          <cell r="A1537" t="str">
            <v>Boreotrophon</v>
          </cell>
        </row>
        <row r="1538">
          <cell r="A1538" t="str">
            <v>Boreotrophon clathratus</v>
          </cell>
        </row>
        <row r="1539">
          <cell r="A1539" t="str">
            <v>Bornella</v>
          </cell>
        </row>
        <row r="1540">
          <cell r="A1540" t="str">
            <v>Bornella calcarata</v>
          </cell>
        </row>
        <row r="1541">
          <cell r="A1541" t="str">
            <v>Bornellidae</v>
          </cell>
        </row>
        <row r="1542">
          <cell r="A1542" t="str">
            <v>Bosemprella</v>
          </cell>
        </row>
        <row r="1543">
          <cell r="A1543" t="str">
            <v>Bosemprella incarnata</v>
          </cell>
        </row>
        <row r="1544">
          <cell r="A1544" t="str">
            <v>Bosmina</v>
          </cell>
        </row>
        <row r="1545">
          <cell r="A1545" t="str">
            <v>Bosmina (Bosmina)</v>
          </cell>
        </row>
        <row r="1546">
          <cell r="A1546" t="str">
            <v>Bosmina (Bosmina) longirostris</v>
          </cell>
        </row>
        <row r="1547">
          <cell r="A1547" t="str">
            <v>Bosmina (Eubosmina)</v>
          </cell>
        </row>
        <row r="1548">
          <cell r="A1548" t="str">
            <v>Bosmina (Eubosmina) coregoni</v>
          </cell>
        </row>
        <row r="1549">
          <cell r="A1549" t="str">
            <v>Bosmina longirostris</v>
          </cell>
        </row>
        <row r="1550">
          <cell r="A1550" t="str">
            <v>Bosmina maritima</v>
          </cell>
        </row>
        <row r="1551">
          <cell r="A1551" t="str">
            <v>Bosminidae</v>
          </cell>
        </row>
        <row r="1552">
          <cell r="A1552" t="str">
            <v>Bostrycapulus</v>
          </cell>
        </row>
        <row r="1553">
          <cell r="A1553" t="str">
            <v>Bostrycapulus aculeatus</v>
          </cell>
        </row>
        <row r="1554">
          <cell r="A1554" t="str">
            <v>Bothrioneurum</v>
          </cell>
        </row>
        <row r="1555">
          <cell r="A1555" t="str">
            <v>Bothrioneurum vejdovskyanum</v>
          </cell>
        </row>
        <row r="1556">
          <cell r="A1556" t="str">
            <v>Botula</v>
          </cell>
        </row>
        <row r="1557">
          <cell r="A1557" t="str">
            <v>Bougainvillia</v>
          </cell>
        </row>
        <row r="1558">
          <cell r="A1558" t="str">
            <v>Bougainvillia muscus</v>
          </cell>
        </row>
        <row r="1559">
          <cell r="A1559" t="str">
            <v>Bougainvillia ramosa</v>
          </cell>
        </row>
        <row r="1560">
          <cell r="A1560" t="str">
            <v>Bougainvilliidae</v>
          </cell>
        </row>
        <row r="1561">
          <cell r="A1561" t="str">
            <v>Bowerbankia</v>
          </cell>
        </row>
        <row r="1562">
          <cell r="A1562" t="str">
            <v>Bowerbankia citrina</v>
          </cell>
        </row>
        <row r="1563">
          <cell r="A1563" t="str">
            <v>Bowerbankia pustulosa</v>
          </cell>
        </row>
        <row r="1564">
          <cell r="A1564" t="str">
            <v>Boyeria</v>
          </cell>
        </row>
        <row r="1565">
          <cell r="A1565" t="str">
            <v>Boyeria irene</v>
          </cell>
        </row>
        <row r="1566">
          <cell r="A1566" t="str">
            <v>Brachidontes</v>
          </cell>
        </row>
        <row r="1567">
          <cell r="A1567" t="str">
            <v>Brachidontes variabilis</v>
          </cell>
        </row>
        <row r="1568">
          <cell r="A1568" t="str">
            <v>Brachionidae</v>
          </cell>
        </row>
        <row r="1569">
          <cell r="A1569" t="str">
            <v>Brachionus</v>
          </cell>
        </row>
        <row r="1570">
          <cell r="A1570" t="str">
            <v>Brachionus angularis</v>
          </cell>
        </row>
        <row r="1571">
          <cell r="A1571" t="str">
            <v>Brachionus calyciflorus</v>
          </cell>
        </row>
        <row r="1572">
          <cell r="A1572" t="str">
            <v>Brachionus diversicornis</v>
          </cell>
        </row>
        <row r="1573">
          <cell r="A1573" t="str">
            <v>Brachionus rubens</v>
          </cell>
        </row>
        <row r="1574">
          <cell r="A1574" t="str">
            <v>Brachiopoda</v>
          </cell>
        </row>
        <row r="1575">
          <cell r="A1575" t="str">
            <v>Brachycentridae</v>
          </cell>
        </row>
        <row r="1576">
          <cell r="A1576" t="str">
            <v>Brachycentrus</v>
          </cell>
        </row>
        <row r="1577">
          <cell r="A1577" t="str">
            <v>Brachycentrus montanus</v>
          </cell>
        </row>
        <row r="1578">
          <cell r="A1578" t="str">
            <v>Brachycentrus subnubilus</v>
          </cell>
        </row>
        <row r="1579">
          <cell r="A1579" t="str">
            <v>Brachycera</v>
          </cell>
        </row>
        <row r="1580">
          <cell r="A1580" t="str">
            <v>Brachycercus</v>
          </cell>
        </row>
        <row r="1581">
          <cell r="A1581" t="str">
            <v>Brachycercus europaeus</v>
          </cell>
        </row>
        <row r="1582">
          <cell r="A1582" t="str">
            <v>Brachycercus harrisella</v>
          </cell>
        </row>
        <row r="1583">
          <cell r="A1583" t="str">
            <v>Brachyceridae</v>
          </cell>
        </row>
        <row r="1584">
          <cell r="A1584" t="str">
            <v>Brachycnemina</v>
          </cell>
        </row>
        <row r="1585">
          <cell r="A1585" t="str">
            <v>Brachycythara</v>
          </cell>
        </row>
        <row r="1586">
          <cell r="A1586" t="str">
            <v>Brachycythara biconica</v>
          </cell>
        </row>
        <row r="1587">
          <cell r="A1587" t="str">
            <v>Brachydiplacinae</v>
          </cell>
        </row>
        <row r="1588">
          <cell r="A1588" t="str">
            <v>Brachymesia</v>
          </cell>
        </row>
        <row r="1589">
          <cell r="A1589" t="str">
            <v>Brachymesia batesi</v>
          </cell>
        </row>
        <row r="1590">
          <cell r="A1590" t="str">
            <v>Brachymesia fumipennis</v>
          </cell>
        </row>
        <row r="1591">
          <cell r="A1591" t="str">
            <v>Brachymesia furcata</v>
          </cell>
        </row>
        <row r="1592">
          <cell r="A1592" t="str">
            <v>Brachymesia herbida</v>
          </cell>
        </row>
        <row r="1593">
          <cell r="A1593" t="str">
            <v>Brachymetra</v>
          </cell>
        </row>
        <row r="1594">
          <cell r="A1594" t="str">
            <v>Brachynotus</v>
          </cell>
        </row>
        <row r="1595">
          <cell r="A1595" t="str">
            <v>Brachynotus foresti</v>
          </cell>
        </row>
        <row r="1596">
          <cell r="A1596" t="str">
            <v>Brachynotus gemmellari</v>
          </cell>
        </row>
        <row r="1597">
          <cell r="A1597" t="str">
            <v>Brachynotus sexdentatus</v>
          </cell>
        </row>
        <row r="1598">
          <cell r="A1598" t="str">
            <v>Brachyptera</v>
          </cell>
        </row>
        <row r="1599">
          <cell r="A1599" t="str">
            <v>Brachyptera auberti</v>
          </cell>
        </row>
        <row r="1600">
          <cell r="A1600" t="str">
            <v>Brachyptera braueri</v>
          </cell>
        </row>
        <row r="1601">
          <cell r="A1601" t="str">
            <v>Brachyptera monilicornis</v>
          </cell>
        </row>
        <row r="1602">
          <cell r="A1602" t="str">
            <v>Brachyptera risi</v>
          </cell>
        </row>
        <row r="1603">
          <cell r="A1603" t="str">
            <v>Brachyptera seticornis</v>
          </cell>
        </row>
        <row r="1604">
          <cell r="A1604" t="str">
            <v>Brachyptera trifasciata</v>
          </cell>
        </row>
        <row r="1605">
          <cell r="A1605" t="str">
            <v>Brachyrhynchoides</v>
          </cell>
        </row>
        <row r="1606">
          <cell r="A1606" t="str">
            <v>Brachystomia</v>
          </cell>
        </row>
        <row r="1607">
          <cell r="A1607" t="str">
            <v>Brachystomia eulimoides</v>
          </cell>
        </row>
        <row r="1608">
          <cell r="A1608" t="str">
            <v>Brachythemis</v>
          </cell>
        </row>
        <row r="1609">
          <cell r="A1609" t="str">
            <v>Brachythemis leucosticta</v>
          </cell>
        </row>
        <row r="1610">
          <cell r="A1610" t="str">
            <v>Brachytron</v>
          </cell>
        </row>
        <row r="1611">
          <cell r="A1611" t="str">
            <v>Brachytron pratense</v>
          </cell>
        </row>
        <row r="1612">
          <cell r="A1612" t="str">
            <v>Brachyura</v>
          </cell>
        </row>
        <row r="1613">
          <cell r="A1613" t="str">
            <v>Brada</v>
          </cell>
        </row>
        <row r="1614">
          <cell r="A1614" t="str">
            <v>Brada villosa</v>
          </cell>
        </row>
        <row r="1615">
          <cell r="A1615" t="str">
            <v>Branchiobdella</v>
          </cell>
        </row>
        <row r="1616">
          <cell r="A1616" t="str">
            <v>Branchiobdellida</v>
          </cell>
        </row>
        <row r="1617">
          <cell r="A1617" t="str">
            <v>Branchiobdellidae</v>
          </cell>
        </row>
        <row r="1618">
          <cell r="A1618" t="str">
            <v>Branchiomma</v>
          </cell>
        </row>
        <row r="1619">
          <cell r="A1619" t="str">
            <v>Branchiomma bombyx</v>
          </cell>
        </row>
        <row r="1620">
          <cell r="A1620" t="str">
            <v>Branchiomma lucullanum</v>
          </cell>
        </row>
        <row r="1621">
          <cell r="A1621" t="str">
            <v>Branchiomma maerli</v>
          </cell>
        </row>
        <row r="1622">
          <cell r="A1622" t="str">
            <v>Branchiomma nigromaculatum</v>
          </cell>
        </row>
        <row r="1623">
          <cell r="A1623" t="str">
            <v>Branchiomma vesiculosum</v>
          </cell>
        </row>
        <row r="1624">
          <cell r="A1624" t="str">
            <v>Branchiopoda</v>
          </cell>
        </row>
        <row r="1625">
          <cell r="A1625" t="str">
            <v>Branchiosyllis</v>
          </cell>
        </row>
        <row r="1626">
          <cell r="A1626" t="str">
            <v>Branchiosyllis cirropunctata</v>
          </cell>
        </row>
        <row r="1627">
          <cell r="A1627" t="str">
            <v>Branchiosyllis exilis</v>
          </cell>
        </row>
        <row r="1628">
          <cell r="A1628" t="str">
            <v>Branchipodidae</v>
          </cell>
        </row>
        <row r="1629">
          <cell r="A1629" t="str">
            <v>Branchipus</v>
          </cell>
        </row>
        <row r="1630">
          <cell r="A1630" t="str">
            <v>Branchiura</v>
          </cell>
        </row>
        <row r="1631">
          <cell r="A1631" t="str">
            <v>Branchiura</v>
          </cell>
        </row>
        <row r="1632">
          <cell r="A1632" t="str">
            <v>Branchiura sowerbyi</v>
          </cell>
        </row>
        <row r="1633">
          <cell r="A1633" t="str">
            <v>Brania</v>
          </cell>
        </row>
        <row r="1634">
          <cell r="A1634" t="str">
            <v>Brania arminii</v>
          </cell>
        </row>
        <row r="1635">
          <cell r="A1635" t="str">
            <v>Brania rhopalophora</v>
          </cell>
        </row>
        <row r="1636">
          <cell r="A1636" t="str">
            <v>Brechmorhoga</v>
          </cell>
        </row>
        <row r="1637">
          <cell r="A1637" t="str">
            <v>Brechmorhoga praecox</v>
          </cell>
        </row>
        <row r="1638">
          <cell r="A1638" t="str">
            <v>Brechmorhoga praedatrix</v>
          </cell>
        </row>
        <row r="1639">
          <cell r="A1639" t="str">
            <v>Brechmorhoga travassosi</v>
          </cell>
        </row>
        <row r="1640">
          <cell r="A1640" t="str">
            <v>Brevicirrosyllis</v>
          </cell>
        </row>
        <row r="1641">
          <cell r="A1641" t="str">
            <v>Brevicirrosyllis weismanni</v>
          </cell>
        </row>
        <row r="1642">
          <cell r="A1642" t="str">
            <v>Brillia</v>
          </cell>
        </row>
        <row r="1643">
          <cell r="A1643" t="str">
            <v>Brissidae</v>
          </cell>
        </row>
        <row r="1644">
          <cell r="A1644" t="str">
            <v>Brissidina</v>
          </cell>
        </row>
        <row r="1645">
          <cell r="A1645" t="str">
            <v>Brissopsinae</v>
          </cell>
        </row>
        <row r="1646">
          <cell r="A1646" t="str">
            <v>Brissopsis</v>
          </cell>
        </row>
        <row r="1647">
          <cell r="A1647" t="str">
            <v>Brissopsis luzonica</v>
          </cell>
        </row>
        <row r="1648">
          <cell r="A1648" t="str">
            <v>Brissopsis lyrifera</v>
          </cell>
        </row>
        <row r="1649">
          <cell r="A1649" t="str">
            <v>Brissus</v>
          </cell>
        </row>
        <row r="1650">
          <cell r="A1650" t="str">
            <v>Brissus latecarinatus</v>
          </cell>
        </row>
        <row r="1651">
          <cell r="A1651" t="str">
            <v>Brissus unicolor</v>
          </cell>
        </row>
        <row r="1652">
          <cell r="A1652" t="str">
            <v>Brolginae</v>
          </cell>
        </row>
        <row r="1653">
          <cell r="A1653" t="str">
            <v>Brundiniella</v>
          </cell>
        </row>
        <row r="1654">
          <cell r="A1654" t="str">
            <v>Brychius</v>
          </cell>
        </row>
        <row r="1655">
          <cell r="A1655" t="str">
            <v>Brychius elevatus</v>
          </cell>
        </row>
        <row r="1656">
          <cell r="A1656" t="str">
            <v>Bryophaenocladius</v>
          </cell>
        </row>
        <row r="1657">
          <cell r="A1657" t="str">
            <v>Bryozoa</v>
          </cell>
        </row>
        <row r="1658">
          <cell r="A1658" t="str">
            <v>Bubarida</v>
          </cell>
        </row>
        <row r="1659">
          <cell r="A1659" t="str">
            <v>Bubaridae</v>
          </cell>
        </row>
        <row r="1660">
          <cell r="A1660" t="str">
            <v>Bubaris</v>
          </cell>
        </row>
        <row r="1661">
          <cell r="A1661" t="str">
            <v>Bubaris vermiculata</v>
          </cell>
        </row>
        <row r="1662">
          <cell r="A1662" t="str">
            <v>Buccinidae</v>
          </cell>
        </row>
        <row r="1663">
          <cell r="A1663" t="str">
            <v>Buccininae</v>
          </cell>
        </row>
        <row r="1664">
          <cell r="A1664" t="str">
            <v>Buccinini</v>
          </cell>
        </row>
        <row r="1665">
          <cell r="A1665" t="str">
            <v>Buccinoidea</v>
          </cell>
        </row>
        <row r="1666">
          <cell r="A1666" t="str">
            <v>Buccinum</v>
          </cell>
        </row>
        <row r="1667">
          <cell r="A1667" t="str">
            <v>Buccinum undatum</v>
          </cell>
        </row>
        <row r="1668">
          <cell r="A1668" t="str">
            <v>Buchholzia</v>
          </cell>
        </row>
        <row r="1669">
          <cell r="A1669" t="str">
            <v>Buchholzia appendiculata</v>
          </cell>
        </row>
        <row r="1670">
          <cell r="A1670" t="str">
            <v>Buchonomyia</v>
          </cell>
        </row>
        <row r="1671">
          <cell r="A1671" t="str">
            <v>Buenoa</v>
          </cell>
        </row>
        <row r="1672">
          <cell r="A1672" t="str">
            <v>Buenoa salutis</v>
          </cell>
        </row>
        <row r="1673">
          <cell r="A1673" t="str">
            <v>Bufonaria</v>
          </cell>
        </row>
        <row r="1674">
          <cell r="A1674" t="str">
            <v>Bufonaria bufo</v>
          </cell>
        </row>
        <row r="1675">
          <cell r="A1675" t="str">
            <v>Bugula</v>
          </cell>
        </row>
        <row r="1676">
          <cell r="A1676" t="str">
            <v>Bugula flabellata</v>
          </cell>
        </row>
        <row r="1677">
          <cell r="A1677" t="str">
            <v>Bugula plumosa</v>
          </cell>
        </row>
        <row r="1678">
          <cell r="A1678" t="str">
            <v>Bugula simplex</v>
          </cell>
        </row>
        <row r="1679">
          <cell r="A1679" t="str">
            <v>Bugula turbinata</v>
          </cell>
        </row>
        <row r="1680">
          <cell r="A1680" t="str">
            <v>Bugulidae</v>
          </cell>
        </row>
        <row r="1681">
          <cell r="A1681" t="str">
            <v>Bugulina</v>
          </cell>
        </row>
        <row r="1682">
          <cell r="A1682" t="str">
            <v>Bugulina avicularia</v>
          </cell>
        </row>
        <row r="1683">
          <cell r="A1683" t="str">
            <v>Bugulina calathus</v>
          </cell>
        </row>
        <row r="1684">
          <cell r="A1684" t="str">
            <v>Bugulina flabellata</v>
          </cell>
        </row>
        <row r="1685">
          <cell r="A1685" t="str">
            <v>Bugulina fulva</v>
          </cell>
        </row>
        <row r="1686">
          <cell r="A1686" t="str">
            <v>Bugulina simplex</v>
          </cell>
        </row>
        <row r="1687">
          <cell r="A1687" t="str">
            <v>Bugulina stolonifera</v>
          </cell>
        </row>
        <row r="1688">
          <cell r="A1688" t="str">
            <v>Bugulina turbinata</v>
          </cell>
        </row>
        <row r="1689">
          <cell r="A1689" t="str">
            <v>Buguloidea</v>
          </cell>
        </row>
        <row r="1690">
          <cell r="A1690" t="str">
            <v>Bulinidae</v>
          </cell>
        </row>
        <row r="1691">
          <cell r="A1691" t="str">
            <v>Bulinus</v>
          </cell>
        </row>
        <row r="1692">
          <cell r="A1692" t="str">
            <v>Bulinus cernicus</v>
          </cell>
        </row>
        <row r="1693">
          <cell r="A1693" t="str">
            <v>Bulinus contortus</v>
          </cell>
        </row>
        <row r="1694">
          <cell r="A1694" t="str">
            <v>Bulinus truncatus</v>
          </cell>
        </row>
        <row r="1695">
          <cell r="A1695" t="str">
            <v>Bulinus truncatus contortus</v>
          </cell>
        </row>
        <row r="1696">
          <cell r="A1696" t="str">
            <v>Bulla</v>
          </cell>
        </row>
        <row r="1697">
          <cell r="A1697" t="str">
            <v>Bulla striata</v>
          </cell>
        </row>
        <row r="1698">
          <cell r="A1698" t="str">
            <v>Bullata</v>
          </cell>
        </row>
        <row r="1699">
          <cell r="A1699" t="str">
            <v>Bullata lilacina</v>
          </cell>
        </row>
        <row r="1700">
          <cell r="A1700" t="str">
            <v>Bullia</v>
          </cell>
        </row>
        <row r="1701">
          <cell r="A1701" t="str">
            <v>Bullidae</v>
          </cell>
        </row>
        <row r="1702">
          <cell r="A1702" t="str">
            <v>Bulliinae</v>
          </cell>
        </row>
        <row r="1703">
          <cell r="A1703" t="str">
            <v>Bullinidae</v>
          </cell>
        </row>
        <row r="1704">
          <cell r="A1704" t="str">
            <v>Bulloidea</v>
          </cell>
        </row>
        <row r="1705">
          <cell r="A1705" t="str">
            <v>Bunodactis</v>
          </cell>
        </row>
        <row r="1706">
          <cell r="A1706" t="str">
            <v>Bunodactis verrucosa</v>
          </cell>
        </row>
        <row r="1707">
          <cell r="A1707" t="str">
            <v>Bursidae</v>
          </cell>
        </row>
        <row r="1708">
          <cell r="A1708" t="str">
            <v>Byrrhoidea</v>
          </cell>
        </row>
        <row r="1709">
          <cell r="A1709" t="str">
            <v>Byrsopteryx</v>
          </cell>
        </row>
        <row r="1710">
          <cell r="A1710" t="str">
            <v>Byssodon</v>
          </cell>
        </row>
        <row r="1711">
          <cell r="A1711" t="str">
            <v>Bythinella</v>
          </cell>
        </row>
        <row r="1712">
          <cell r="A1712" t="str">
            <v>Bythinella brevis</v>
          </cell>
        </row>
        <row r="1713">
          <cell r="A1713" t="str">
            <v>Bythinella opaca</v>
          </cell>
        </row>
        <row r="1714">
          <cell r="A1714" t="str">
            <v>Bythinella viridis</v>
          </cell>
        </row>
        <row r="1715">
          <cell r="A1715" t="str">
            <v>Bythinellidae</v>
          </cell>
        </row>
        <row r="1716">
          <cell r="A1716" t="str">
            <v>Bythiospeum</v>
          </cell>
        </row>
        <row r="1717">
          <cell r="A1717" t="str">
            <v>Bythiospeum diaphanum</v>
          </cell>
        </row>
        <row r="1718">
          <cell r="A1718" t="str">
            <v>Cacoides</v>
          </cell>
        </row>
        <row r="1719">
          <cell r="A1719" t="str">
            <v>Cacoides latro</v>
          </cell>
        </row>
        <row r="1720">
          <cell r="A1720" t="str">
            <v>Cadlina</v>
          </cell>
        </row>
        <row r="1721">
          <cell r="A1721" t="str">
            <v>Cadlina laevis</v>
          </cell>
        </row>
        <row r="1722">
          <cell r="A1722" t="str">
            <v>Cadlina pellucida</v>
          </cell>
        </row>
        <row r="1723">
          <cell r="A1723" t="str">
            <v>Cadlinidae</v>
          </cell>
        </row>
        <row r="1724">
          <cell r="A1724" t="str">
            <v>Caecidae</v>
          </cell>
        </row>
        <row r="1725">
          <cell r="A1725" t="str">
            <v>Caecum</v>
          </cell>
        </row>
        <row r="1726">
          <cell r="A1726" t="str">
            <v>Caecum glabrum</v>
          </cell>
        </row>
        <row r="1727">
          <cell r="A1727" t="str">
            <v>Caecum imperforatum</v>
          </cell>
        </row>
        <row r="1728">
          <cell r="A1728" t="str">
            <v>Caecum trachea</v>
          </cell>
        </row>
        <row r="1729">
          <cell r="A1729" t="str">
            <v>Caenidae</v>
          </cell>
        </row>
        <row r="1730">
          <cell r="A1730" t="str">
            <v>Caenis</v>
          </cell>
        </row>
        <row r="1731">
          <cell r="A1731" t="str">
            <v>Caenis beskidensis</v>
          </cell>
        </row>
        <row r="1732">
          <cell r="A1732" t="str">
            <v>Caenis catherinae</v>
          </cell>
        </row>
        <row r="1733">
          <cell r="A1733" t="str">
            <v>Caenis femina</v>
          </cell>
        </row>
        <row r="1734">
          <cell r="A1734" t="str">
            <v>Caenis horaria</v>
          </cell>
        </row>
        <row r="1735">
          <cell r="A1735" t="str">
            <v>Caenis lactea</v>
          </cell>
        </row>
        <row r="1736">
          <cell r="A1736" t="str">
            <v>Caenis luctuosa</v>
          </cell>
        </row>
        <row r="1737">
          <cell r="A1737" t="str">
            <v>Caenis macrura</v>
          </cell>
        </row>
        <row r="1738">
          <cell r="A1738" t="str">
            <v>Caenis pseudorivulorum</v>
          </cell>
        </row>
        <row r="1739">
          <cell r="A1739" t="str">
            <v>Caenis pusilla</v>
          </cell>
        </row>
        <row r="1740">
          <cell r="A1740" t="str">
            <v>Caenis pygmaea</v>
          </cell>
        </row>
        <row r="1741">
          <cell r="A1741" t="str">
            <v>Caenis rivulorum</v>
          </cell>
        </row>
        <row r="1742">
          <cell r="A1742" t="str">
            <v>Caenis robusta</v>
          </cell>
        </row>
        <row r="1743">
          <cell r="A1743" t="str">
            <v>Caenogastropoda</v>
          </cell>
        </row>
        <row r="1744">
          <cell r="A1744" t="str">
            <v>Caenoidea</v>
          </cell>
        </row>
        <row r="1745">
          <cell r="A1745" t="str">
            <v>Calamoceras</v>
          </cell>
        </row>
        <row r="1746">
          <cell r="A1746" t="str">
            <v>Calamoceras marsupus</v>
          </cell>
        </row>
        <row r="1747">
          <cell r="A1747" t="str">
            <v>Calamoceratidae</v>
          </cell>
        </row>
        <row r="1748">
          <cell r="A1748" t="str">
            <v>Calamoceratinae</v>
          </cell>
        </row>
        <row r="1749">
          <cell r="A1749" t="str">
            <v>Calamyzidae</v>
          </cell>
        </row>
        <row r="1750">
          <cell r="A1750" t="str">
            <v>Calanidae</v>
          </cell>
        </row>
        <row r="1751">
          <cell r="A1751" t="str">
            <v>Calanoida</v>
          </cell>
        </row>
        <row r="1752">
          <cell r="A1752" t="str">
            <v>Calanoides brevicornis</v>
          </cell>
        </row>
        <row r="1753">
          <cell r="A1753" t="str">
            <v>Calanoides carinatus</v>
          </cell>
        </row>
        <row r="1754">
          <cell r="A1754" t="str">
            <v>Calanus</v>
          </cell>
        </row>
        <row r="1755">
          <cell r="A1755" t="str">
            <v>Calanus brevicornis</v>
          </cell>
        </row>
        <row r="1756">
          <cell r="A1756" t="str">
            <v>Calanus finmarchicus</v>
          </cell>
        </row>
        <row r="1757">
          <cell r="A1757" t="str">
            <v>Calanus helgolandicus</v>
          </cell>
        </row>
        <row r="1758">
          <cell r="A1758" t="str">
            <v>Calappa</v>
          </cell>
        </row>
        <row r="1759">
          <cell r="A1759" t="str">
            <v>Calappa granulata</v>
          </cell>
        </row>
        <row r="1760">
          <cell r="A1760" t="str">
            <v>Calappidae</v>
          </cell>
        </row>
        <row r="1761">
          <cell r="A1761" t="str">
            <v>Calappoidea</v>
          </cell>
        </row>
        <row r="1762">
          <cell r="A1762" t="str">
            <v>Calathura</v>
          </cell>
        </row>
        <row r="1763">
          <cell r="A1763" t="str">
            <v>Calcarea</v>
          </cell>
        </row>
        <row r="1764">
          <cell r="A1764" t="str">
            <v>Calcaronea</v>
          </cell>
        </row>
        <row r="1765">
          <cell r="A1765" t="str">
            <v>Calcinea</v>
          </cell>
        </row>
        <row r="1766">
          <cell r="A1766" t="str">
            <v>Calcinus</v>
          </cell>
        </row>
        <row r="1767">
          <cell r="A1767" t="str">
            <v>Calcinus fuscus</v>
          </cell>
        </row>
        <row r="1768">
          <cell r="A1768" t="str">
            <v>Caligidae</v>
          </cell>
        </row>
        <row r="1769">
          <cell r="A1769" t="str">
            <v>Calliactis</v>
          </cell>
        </row>
        <row r="1770">
          <cell r="A1770" t="str">
            <v>Calliactis parasitica</v>
          </cell>
        </row>
        <row r="1771">
          <cell r="A1771" t="str">
            <v>Callianassa</v>
          </cell>
        </row>
        <row r="1772">
          <cell r="A1772" t="str">
            <v>Callianassa subterranea</v>
          </cell>
        </row>
        <row r="1773">
          <cell r="A1773" t="str">
            <v>Callianassa truncata</v>
          </cell>
        </row>
        <row r="1774">
          <cell r="A1774" t="str">
            <v>Callianassa tyrrhena</v>
          </cell>
        </row>
        <row r="1775">
          <cell r="A1775" t="str">
            <v>Callianassidae</v>
          </cell>
        </row>
        <row r="1776">
          <cell r="A1776" t="str">
            <v>Callianassinae</v>
          </cell>
        </row>
        <row r="1777">
          <cell r="A1777" t="str">
            <v>Callianassoidea</v>
          </cell>
        </row>
        <row r="1778">
          <cell r="A1778" t="str">
            <v>Callibaetis</v>
          </cell>
        </row>
        <row r="1779">
          <cell r="A1779" t="str">
            <v>Callicorixa</v>
          </cell>
        </row>
        <row r="1780">
          <cell r="A1780" t="str">
            <v>Callicorixa praeusta</v>
          </cell>
        </row>
        <row r="1781">
          <cell r="A1781" t="str">
            <v>Callinectes</v>
          </cell>
        </row>
        <row r="1782">
          <cell r="A1782" t="str">
            <v>Calliopiidae</v>
          </cell>
        </row>
        <row r="1783">
          <cell r="A1783" t="str">
            <v>Calliopioidea</v>
          </cell>
        </row>
        <row r="1784">
          <cell r="A1784" t="str">
            <v>Calliostoma</v>
          </cell>
        </row>
        <row r="1785">
          <cell r="A1785" t="str">
            <v>Calliostoma adspersum</v>
          </cell>
        </row>
        <row r="1786">
          <cell r="A1786" t="str">
            <v>Calliostoma brunneopictum</v>
          </cell>
        </row>
        <row r="1787">
          <cell r="A1787" t="str">
            <v>Calliostoma carcellesi</v>
          </cell>
        </row>
        <row r="1788">
          <cell r="A1788" t="str">
            <v>Calliostoma echinatum</v>
          </cell>
        </row>
        <row r="1789">
          <cell r="A1789" t="str">
            <v>Calliostoma fernandezi</v>
          </cell>
        </row>
        <row r="1790">
          <cell r="A1790" t="str">
            <v>Calliostoma granulatum</v>
          </cell>
        </row>
        <row r="1791">
          <cell r="A1791" t="str">
            <v>Calliostoma hassler</v>
          </cell>
        </row>
        <row r="1792">
          <cell r="A1792" t="str">
            <v>Calliostoma rosewateri</v>
          </cell>
        </row>
        <row r="1793">
          <cell r="A1793" t="str">
            <v>Calliostoma rude</v>
          </cell>
        </row>
        <row r="1794">
          <cell r="A1794" t="str">
            <v>Calliostoma sapidum</v>
          </cell>
        </row>
        <row r="1795">
          <cell r="A1795" t="str">
            <v>Calliostoma scurra</v>
          </cell>
        </row>
        <row r="1796">
          <cell r="A1796" t="str">
            <v>Calliostoma semisuave</v>
          </cell>
        </row>
        <row r="1797">
          <cell r="A1797" t="str">
            <v>Calliostoma zizyphinum</v>
          </cell>
        </row>
        <row r="1798">
          <cell r="A1798" t="str">
            <v>Calliostomatidae</v>
          </cell>
        </row>
        <row r="1799">
          <cell r="A1799" t="str">
            <v>Calliostomatinae</v>
          </cell>
        </row>
        <row r="1800">
          <cell r="A1800" t="str">
            <v>Callipallene</v>
          </cell>
        </row>
        <row r="1801">
          <cell r="A1801" t="str">
            <v>Callipallene brevirostris</v>
          </cell>
        </row>
        <row r="1802">
          <cell r="A1802" t="str">
            <v>Callipallene emaciata</v>
          </cell>
        </row>
        <row r="1803">
          <cell r="A1803" t="str">
            <v>Callipallene phantoma</v>
          </cell>
        </row>
        <row r="1804">
          <cell r="A1804" t="str">
            <v>Callipallenidae</v>
          </cell>
        </row>
        <row r="1805">
          <cell r="A1805" t="str">
            <v>Calliphoridae</v>
          </cell>
        </row>
        <row r="1806">
          <cell r="A1806" t="str">
            <v>Callista</v>
          </cell>
        </row>
        <row r="1807">
          <cell r="A1807" t="str">
            <v>Callista chione</v>
          </cell>
        </row>
        <row r="1808">
          <cell r="A1808" t="str">
            <v>Callista costata</v>
          </cell>
        </row>
        <row r="1809">
          <cell r="A1809" t="str">
            <v>Callista erycinella</v>
          </cell>
        </row>
        <row r="1810">
          <cell r="A1810" t="str">
            <v>Callista impar</v>
          </cell>
        </row>
        <row r="1811">
          <cell r="A1811" t="str">
            <v>Callochiton</v>
          </cell>
        </row>
        <row r="1812">
          <cell r="A1812" t="str">
            <v>Callochiton septemvalvis</v>
          </cell>
        </row>
        <row r="1813">
          <cell r="A1813" t="str">
            <v>Callochitonidae</v>
          </cell>
        </row>
        <row r="1814">
          <cell r="A1814" t="str">
            <v>Calma</v>
          </cell>
        </row>
        <row r="1815">
          <cell r="A1815" t="str">
            <v>Calma glaucoides</v>
          </cell>
        </row>
        <row r="1816">
          <cell r="A1816" t="str">
            <v>Calmidae</v>
          </cell>
        </row>
        <row r="1817">
          <cell r="A1817" t="str">
            <v>Calocalanus</v>
          </cell>
        </row>
        <row r="1818">
          <cell r="A1818" t="str">
            <v>Calocalanus tenuis</v>
          </cell>
        </row>
        <row r="1819">
          <cell r="A1819" t="str">
            <v>Calopterygidae</v>
          </cell>
        </row>
        <row r="1820">
          <cell r="A1820" t="str">
            <v>Calopterygoidea</v>
          </cell>
        </row>
        <row r="1821">
          <cell r="A1821" t="str">
            <v>Calopteryx</v>
          </cell>
        </row>
        <row r="1822">
          <cell r="A1822" t="str">
            <v>Calopteryx haemorrhoidalis</v>
          </cell>
        </row>
        <row r="1823">
          <cell r="A1823" t="str">
            <v>Calopteryx haemorrhoidalis haemorrhoidalis</v>
          </cell>
        </row>
        <row r="1824">
          <cell r="A1824" t="str">
            <v>Calopteryx haemorrhoidalis occasi</v>
          </cell>
        </row>
        <row r="1825">
          <cell r="A1825" t="str">
            <v>Calopteryx splendens</v>
          </cell>
        </row>
        <row r="1826">
          <cell r="A1826" t="str">
            <v>Calopteryx splendens splendens</v>
          </cell>
        </row>
        <row r="1827">
          <cell r="A1827" t="str">
            <v>Calopteryx splendens xanthosto</v>
          </cell>
        </row>
        <row r="1828">
          <cell r="A1828" t="str">
            <v>Calopteryx virgo</v>
          </cell>
        </row>
        <row r="1829">
          <cell r="A1829" t="str">
            <v>Calopteryx virgo meridionalis</v>
          </cell>
        </row>
        <row r="1830">
          <cell r="A1830" t="str">
            <v>Calopteryx virgo virgo</v>
          </cell>
        </row>
        <row r="1831">
          <cell r="A1831" t="str">
            <v>Calycidorididae</v>
          </cell>
        </row>
        <row r="1832">
          <cell r="A1832" t="str">
            <v>Calycophorae</v>
          </cell>
        </row>
        <row r="1833">
          <cell r="A1833" t="str">
            <v>Calyptoblastes</v>
          </cell>
        </row>
        <row r="1834">
          <cell r="A1834" t="str">
            <v>Calyptraea</v>
          </cell>
        </row>
        <row r="1835">
          <cell r="A1835" t="str">
            <v>Calyptraea centralis</v>
          </cell>
        </row>
        <row r="1836">
          <cell r="A1836" t="str">
            <v>Calyptraea chinensis</v>
          </cell>
        </row>
        <row r="1837">
          <cell r="A1837" t="str">
            <v>Calyptraeidae</v>
          </cell>
        </row>
        <row r="1838">
          <cell r="A1838" t="str">
            <v>Calyptraeoidea</v>
          </cell>
        </row>
        <row r="1839">
          <cell r="A1839" t="str">
            <v>Camarodonta</v>
          </cell>
        </row>
        <row r="1840">
          <cell r="A1840" t="str">
            <v>Cambaridae</v>
          </cell>
        </row>
        <row r="1841">
          <cell r="A1841" t="str">
            <v>Cambarinae</v>
          </cell>
        </row>
        <row r="1842">
          <cell r="A1842" t="str">
            <v>Cambarincola</v>
          </cell>
        </row>
        <row r="1843">
          <cell r="A1843" t="str">
            <v>Cambarincola gracilis</v>
          </cell>
        </row>
        <row r="1844">
          <cell r="A1844" t="str">
            <v>Cambarincola okadai</v>
          </cell>
        </row>
        <row r="1845">
          <cell r="A1845" t="str">
            <v>Camelobaetidius</v>
          </cell>
        </row>
        <row r="1846">
          <cell r="A1846" t="str">
            <v>Camelobaetidius billi</v>
          </cell>
        </row>
        <row r="1847">
          <cell r="A1847" t="str">
            <v>Camelobaetidius cayumba</v>
          </cell>
        </row>
        <row r="1848">
          <cell r="A1848" t="str">
            <v>Camelobaetidius janae</v>
          </cell>
        </row>
        <row r="1849">
          <cell r="A1849" t="str">
            <v>Camelobaetidius matilei</v>
          </cell>
        </row>
        <row r="1850">
          <cell r="A1850" t="str">
            <v>Camelobaetidius ortizi</v>
          </cell>
        </row>
        <row r="1851">
          <cell r="A1851" t="str">
            <v>Campanularia</v>
          </cell>
        </row>
        <row r="1852">
          <cell r="A1852" t="str">
            <v>Campanularia compressa</v>
          </cell>
        </row>
        <row r="1853">
          <cell r="A1853" t="str">
            <v>Campanularia hincksii</v>
          </cell>
        </row>
        <row r="1854">
          <cell r="A1854" t="str">
            <v>Campanularia integra</v>
          </cell>
        </row>
        <row r="1855">
          <cell r="A1855" t="str">
            <v>Campanulariidae</v>
          </cell>
        </row>
        <row r="1856">
          <cell r="A1856" t="str">
            <v>Campanulinidae</v>
          </cell>
        </row>
        <row r="1857">
          <cell r="A1857" t="str">
            <v>Campecopea</v>
          </cell>
        </row>
        <row r="1858">
          <cell r="A1858" t="str">
            <v>Campsicnemus</v>
          </cell>
        </row>
        <row r="1859">
          <cell r="A1859" t="str">
            <v>Campsurinae</v>
          </cell>
        </row>
        <row r="1860">
          <cell r="A1860" t="str">
            <v>Campsurus</v>
          </cell>
        </row>
        <row r="1861">
          <cell r="A1861" t="str">
            <v>Campsurus albifilum</v>
          </cell>
        </row>
        <row r="1862">
          <cell r="A1862" t="str">
            <v>Camptochironomus</v>
          </cell>
        </row>
        <row r="1863">
          <cell r="A1863" t="str">
            <v>Camptocladius</v>
          </cell>
        </row>
        <row r="1864">
          <cell r="A1864" t="str">
            <v>Camptonectinae</v>
          </cell>
        </row>
        <row r="1865">
          <cell r="A1865" t="str">
            <v>Campylaspis</v>
          </cell>
        </row>
        <row r="1866">
          <cell r="A1866" t="str">
            <v>Campylaspis costata</v>
          </cell>
        </row>
        <row r="1867">
          <cell r="A1867" t="str">
            <v>Campylaspis glabra</v>
          </cell>
        </row>
        <row r="1868">
          <cell r="A1868" t="str">
            <v>Campylaspis legendrei</v>
          </cell>
        </row>
        <row r="1869">
          <cell r="A1869" t="str">
            <v>Campylaspis sulcata</v>
          </cell>
        </row>
        <row r="1870">
          <cell r="A1870" t="str">
            <v>Campylocia</v>
          </cell>
        </row>
        <row r="1871">
          <cell r="A1871" t="str">
            <v>Campylocia anceps</v>
          </cell>
        </row>
        <row r="1872">
          <cell r="A1872" t="str">
            <v>Canalipalpata</v>
          </cell>
        </row>
        <row r="1873">
          <cell r="A1873" t="str">
            <v>Cancellaria</v>
          </cell>
        </row>
        <row r="1874">
          <cell r="A1874" t="str">
            <v>Cancellaria candeana</v>
          </cell>
        </row>
        <row r="1875">
          <cell r="A1875" t="str">
            <v>Cancellaria candei</v>
          </cell>
        </row>
        <row r="1876">
          <cell r="A1876" t="str">
            <v>Cancellaria reticulata</v>
          </cell>
        </row>
        <row r="1877">
          <cell r="A1877" t="str">
            <v>Cancellariidae</v>
          </cell>
        </row>
        <row r="1878">
          <cell r="A1878" t="str">
            <v>Cancellariinae</v>
          </cell>
        </row>
        <row r="1879">
          <cell r="A1879" t="str">
            <v>Cancellarioidea</v>
          </cell>
        </row>
        <row r="1880">
          <cell r="A1880" t="str">
            <v>Cancer</v>
          </cell>
        </row>
        <row r="1881">
          <cell r="A1881" t="str">
            <v>Cancer (Astacus)</v>
          </cell>
        </row>
        <row r="1882">
          <cell r="A1882" t="str">
            <v>Cancer (Astacus) jamaicensis</v>
          </cell>
        </row>
        <row r="1883">
          <cell r="A1883" t="str">
            <v>Cancer bellianus</v>
          </cell>
        </row>
        <row r="1884">
          <cell r="A1884" t="str">
            <v>Cancer carcinus</v>
          </cell>
        </row>
        <row r="1885">
          <cell r="A1885" t="str">
            <v>Cancer pagurus</v>
          </cell>
        </row>
        <row r="1886">
          <cell r="A1886" t="str">
            <v>Cancer velutinus</v>
          </cell>
        </row>
        <row r="1887">
          <cell r="A1887" t="str">
            <v>Cancilla</v>
          </cell>
        </row>
        <row r="1888">
          <cell r="A1888" t="str">
            <v>Cancilla salisburry</v>
          </cell>
        </row>
        <row r="1889">
          <cell r="A1889" t="str">
            <v>Cancridae</v>
          </cell>
        </row>
        <row r="1890">
          <cell r="A1890" t="str">
            <v>Cancroidea</v>
          </cell>
        </row>
        <row r="1891">
          <cell r="A1891" t="str">
            <v>Candacia</v>
          </cell>
        </row>
        <row r="1892">
          <cell r="A1892" t="str">
            <v>Candacia armata</v>
          </cell>
        </row>
        <row r="1893">
          <cell r="A1893" t="str">
            <v>Candaciidae</v>
          </cell>
        </row>
        <row r="1894">
          <cell r="A1894" t="str">
            <v>Candidae</v>
          </cell>
        </row>
        <row r="1895">
          <cell r="A1895" t="str">
            <v>Cantharidinae</v>
          </cell>
        </row>
        <row r="1896">
          <cell r="A1896" t="str">
            <v>Cantopelopia</v>
          </cell>
        </row>
        <row r="1897">
          <cell r="A1897" t="str">
            <v>Caobangiidae</v>
          </cell>
        </row>
        <row r="1898">
          <cell r="A1898" t="str">
            <v>Capitata</v>
          </cell>
        </row>
        <row r="1899">
          <cell r="A1899" t="str">
            <v>Capitella</v>
          </cell>
        </row>
        <row r="1900">
          <cell r="A1900" t="str">
            <v>Capitella capitata</v>
          </cell>
        </row>
        <row r="1901">
          <cell r="A1901" t="str">
            <v>Capitella giardi</v>
          </cell>
        </row>
        <row r="1902">
          <cell r="A1902" t="str">
            <v>Capitella hermaphrodita</v>
          </cell>
        </row>
        <row r="1903">
          <cell r="A1903" t="str">
            <v>Capitella jonesi</v>
          </cell>
        </row>
        <row r="1904">
          <cell r="A1904" t="str">
            <v>Capitella minima</v>
          </cell>
        </row>
        <row r="1905">
          <cell r="A1905" t="str">
            <v>Capitella teleta</v>
          </cell>
        </row>
        <row r="1906">
          <cell r="A1906" t="str">
            <v>Capitellida</v>
          </cell>
        </row>
        <row r="1907">
          <cell r="A1907" t="str">
            <v>Capitellidae</v>
          </cell>
        </row>
        <row r="1908">
          <cell r="A1908" t="str">
            <v>Capitellides</v>
          </cell>
        </row>
        <row r="1909">
          <cell r="A1909" t="str">
            <v>Capitellides giardi</v>
          </cell>
        </row>
        <row r="1910">
          <cell r="A1910" t="str">
            <v>Capitomastus minima</v>
          </cell>
        </row>
        <row r="1911">
          <cell r="A1911" t="str">
            <v>Capnea</v>
          </cell>
        </row>
        <row r="1912">
          <cell r="A1912" t="str">
            <v>Capnea sanguinea</v>
          </cell>
        </row>
        <row r="1913">
          <cell r="A1913" t="str">
            <v>Capneidae</v>
          </cell>
        </row>
        <row r="1914">
          <cell r="A1914" t="str">
            <v>Capnia</v>
          </cell>
        </row>
        <row r="1915">
          <cell r="A1915" t="str">
            <v>Capnia bifrons</v>
          </cell>
        </row>
        <row r="1916">
          <cell r="A1916" t="str">
            <v>Capnia nigra</v>
          </cell>
        </row>
        <row r="1917">
          <cell r="A1917" t="str">
            <v>Capnia vidua</v>
          </cell>
        </row>
        <row r="1918">
          <cell r="A1918" t="str">
            <v>Capniidae</v>
          </cell>
        </row>
        <row r="1919">
          <cell r="A1919" t="str">
            <v>Capnioneura</v>
          </cell>
        </row>
        <row r="1920">
          <cell r="A1920" t="str">
            <v>Capnioneura aptera</v>
          </cell>
        </row>
        <row r="1921">
          <cell r="A1921" t="str">
            <v>Capnioneura brachyptera</v>
          </cell>
        </row>
        <row r="1922">
          <cell r="A1922" t="str">
            <v>Capnioneura mitis</v>
          </cell>
        </row>
        <row r="1923">
          <cell r="A1923" t="str">
            <v>Capnioneura nemuroides</v>
          </cell>
        </row>
        <row r="1924">
          <cell r="A1924" t="str">
            <v>Capnioneura petricola</v>
          </cell>
        </row>
        <row r="1925">
          <cell r="A1925" t="str">
            <v>Capnopsis</v>
          </cell>
        </row>
        <row r="1926">
          <cell r="A1926" t="str">
            <v>Capnopsis schilleri</v>
          </cell>
        </row>
        <row r="1927">
          <cell r="A1927" t="str">
            <v>Caprella</v>
          </cell>
        </row>
        <row r="1928">
          <cell r="A1928" t="str">
            <v>Caprella acanthifera</v>
          </cell>
        </row>
        <row r="1929">
          <cell r="A1929" t="str">
            <v>Caprella andreae</v>
          </cell>
        </row>
        <row r="1930">
          <cell r="A1930" t="str">
            <v>Caprella fretensis</v>
          </cell>
        </row>
        <row r="1931">
          <cell r="A1931" t="str">
            <v>Caprella grandimana</v>
          </cell>
        </row>
        <row r="1932">
          <cell r="A1932" t="str">
            <v>Caprella linearis</v>
          </cell>
        </row>
        <row r="1933">
          <cell r="A1933" t="str">
            <v>Caprella penantis</v>
          </cell>
        </row>
        <row r="1934">
          <cell r="A1934" t="str">
            <v>Caprella rapax</v>
          </cell>
        </row>
        <row r="1935">
          <cell r="A1935" t="str">
            <v>Caprella telarpax</v>
          </cell>
        </row>
        <row r="1936">
          <cell r="A1936" t="str">
            <v>Caprellida</v>
          </cell>
        </row>
        <row r="1937">
          <cell r="A1937" t="str">
            <v>Caprellidae</v>
          </cell>
        </row>
        <row r="1938">
          <cell r="A1938" t="str">
            <v>Caprellidea</v>
          </cell>
        </row>
        <row r="1939">
          <cell r="A1939" t="str">
            <v>Caprellidira</v>
          </cell>
        </row>
        <row r="1940">
          <cell r="A1940" t="str">
            <v>Caprellinae</v>
          </cell>
        </row>
        <row r="1941">
          <cell r="A1941" t="str">
            <v>Caprelloidea</v>
          </cell>
        </row>
        <row r="1942">
          <cell r="A1942" t="str">
            <v>Capsalidae</v>
          </cell>
        </row>
        <row r="1943">
          <cell r="A1943" t="str">
            <v>Capsalidea</v>
          </cell>
        </row>
        <row r="1944">
          <cell r="A1944" t="str">
            <v>Capsella</v>
          </cell>
        </row>
        <row r="1945">
          <cell r="A1945" t="str">
            <v>Capsella variegata</v>
          </cell>
        </row>
        <row r="1946">
          <cell r="A1946" t="str">
            <v>Capulidae</v>
          </cell>
        </row>
        <row r="1947">
          <cell r="A1947" t="str">
            <v>Capuloidea</v>
          </cell>
        </row>
        <row r="1948">
          <cell r="A1948" t="str">
            <v>Capulus</v>
          </cell>
        </row>
        <row r="1949">
          <cell r="A1949" t="str">
            <v>Capulus incurvus</v>
          </cell>
        </row>
        <row r="1950">
          <cell r="A1950" t="str">
            <v>Capulus ungaricus</v>
          </cell>
        </row>
        <row r="1951">
          <cell r="A1951" t="str">
            <v>Carbasea</v>
          </cell>
        </row>
        <row r="1952">
          <cell r="A1952" t="str">
            <v>Carcininae</v>
          </cell>
        </row>
        <row r="1953">
          <cell r="A1953" t="str">
            <v>Carcinus</v>
          </cell>
        </row>
        <row r="1954">
          <cell r="A1954" t="str">
            <v>Carcinus aestuarii</v>
          </cell>
        </row>
        <row r="1955">
          <cell r="A1955" t="str">
            <v>Carcinus maenas</v>
          </cell>
        </row>
        <row r="1956">
          <cell r="A1956" t="str">
            <v>Cardiidae</v>
          </cell>
        </row>
        <row r="1957">
          <cell r="A1957" t="str">
            <v>Cardiinae</v>
          </cell>
        </row>
        <row r="1958">
          <cell r="A1958" t="str">
            <v>Cardiocladius</v>
          </cell>
        </row>
        <row r="1959">
          <cell r="A1959" t="str">
            <v>Cardioidea</v>
          </cell>
        </row>
        <row r="1960">
          <cell r="A1960" t="str">
            <v>Cardiolucina</v>
          </cell>
        </row>
        <row r="1961">
          <cell r="A1961" t="str">
            <v>Cardiomya</v>
          </cell>
        </row>
        <row r="1962">
          <cell r="A1962" t="str">
            <v>Cardiomya costellata</v>
          </cell>
        </row>
        <row r="1963">
          <cell r="A1963" t="str">
            <v>Cardites</v>
          </cell>
        </row>
        <row r="1964">
          <cell r="A1964" t="str">
            <v>Cardites antiquatus</v>
          </cell>
        </row>
        <row r="1965">
          <cell r="A1965" t="str">
            <v>Carditidae</v>
          </cell>
        </row>
        <row r="1966">
          <cell r="A1966" t="str">
            <v>Carditoida</v>
          </cell>
        </row>
        <row r="1967">
          <cell r="A1967" t="str">
            <v>Carditoidea</v>
          </cell>
        </row>
        <row r="1968">
          <cell r="A1968" t="str">
            <v>Cardium</v>
          </cell>
        </row>
        <row r="1969">
          <cell r="A1969" t="str">
            <v>Cardium aculeatum</v>
          </cell>
        </row>
        <row r="1970">
          <cell r="A1970" t="str">
            <v>Cardium echinatum</v>
          </cell>
        </row>
        <row r="1971">
          <cell r="A1971" t="str">
            <v>Cardium mucronatum</v>
          </cell>
        </row>
        <row r="1972">
          <cell r="A1972" t="str">
            <v>Cardium tuberculatum</v>
          </cell>
        </row>
        <row r="1973">
          <cell r="A1973" t="str">
            <v>Caridea</v>
          </cell>
        </row>
        <row r="1974">
          <cell r="A1974" t="str">
            <v>Caridina</v>
          </cell>
        </row>
        <row r="1975">
          <cell r="A1975" t="str">
            <v>Caridina longirostris</v>
          </cell>
        </row>
        <row r="1976">
          <cell r="A1976" t="str">
            <v>Caridina nilotica</v>
          </cell>
        </row>
        <row r="1977">
          <cell r="A1977" t="str">
            <v>Caridina serratirostris</v>
          </cell>
        </row>
        <row r="1978">
          <cell r="A1978" t="str">
            <v>Caridina typus</v>
          </cell>
        </row>
        <row r="1979">
          <cell r="A1979" t="str">
            <v>Caridion</v>
          </cell>
        </row>
        <row r="1980">
          <cell r="A1980" t="str">
            <v>Caridion gordoni</v>
          </cell>
        </row>
        <row r="1981">
          <cell r="A1981" t="str">
            <v>Caridion steveni</v>
          </cell>
        </row>
        <row r="1982">
          <cell r="A1982" t="str">
            <v>Carinacea</v>
          </cell>
        </row>
        <row r="1983">
          <cell r="A1983" t="str">
            <v>Carinogammarus</v>
          </cell>
        </row>
        <row r="1984">
          <cell r="A1984" t="str">
            <v>Caryocorbula</v>
          </cell>
        </row>
        <row r="1985">
          <cell r="A1985" t="str">
            <v>Caryocorbula dietziana</v>
          </cell>
        </row>
        <row r="1986">
          <cell r="A1986" t="str">
            <v>Caryocorbula swiftiana</v>
          </cell>
        </row>
        <row r="1987">
          <cell r="A1987" t="str">
            <v>Caryophyllia</v>
          </cell>
        </row>
        <row r="1988">
          <cell r="A1988" t="str">
            <v>Caryophyllia (Caryophyllia)</v>
          </cell>
        </row>
        <row r="1989">
          <cell r="A1989" t="str">
            <v>Caryophyllia inornata</v>
          </cell>
        </row>
        <row r="1990">
          <cell r="A1990" t="str">
            <v>Caryophyllia smithii</v>
          </cell>
        </row>
        <row r="1991">
          <cell r="A1991" t="str">
            <v>Caryophylliidae</v>
          </cell>
        </row>
        <row r="1992">
          <cell r="A1992" t="str">
            <v>Caspiobdella</v>
          </cell>
        </row>
        <row r="1993">
          <cell r="A1993" t="str">
            <v>Caspiobdella fadejewi</v>
          </cell>
        </row>
        <row r="1994">
          <cell r="A1994" t="str">
            <v>Cassidae</v>
          </cell>
        </row>
        <row r="1995">
          <cell r="A1995" t="str">
            <v>Cassididae</v>
          </cell>
        </row>
        <row r="1996">
          <cell r="A1996" t="str">
            <v>Cassis</v>
          </cell>
        </row>
        <row r="1997">
          <cell r="A1997" t="str">
            <v>Cassis madagascariensis</v>
          </cell>
        </row>
        <row r="1998">
          <cell r="A1998" t="str">
            <v>Cassis tuberosa</v>
          </cell>
        </row>
        <row r="1999">
          <cell r="A1999" t="str">
            <v>Castalia</v>
          </cell>
        </row>
        <row r="2000">
          <cell r="A2000" t="str">
            <v>Castalia sulcata</v>
          </cell>
        </row>
        <row r="2001">
          <cell r="A2001" t="str">
            <v>Cataclysta</v>
          </cell>
        </row>
        <row r="2002">
          <cell r="A2002" t="str">
            <v>Cataclysta lemnata</v>
          </cell>
        </row>
        <row r="2003">
          <cell r="A2003" t="str">
            <v>Catagapetus</v>
          </cell>
        </row>
        <row r="2004">
          <cell r="A2004" t="str">
            <v>Catagapetus nigrans</v>
          </cell>
        </row>
        <row r="2005">
          <cell r="A2005" t="str">
            <v>Cataphellia</v>
          </cell>
        </row>
        <row r="2006">
          <cell r="A2006" t="str">
            <v>Cataphellia brodricii</v>
          </cell>
        </row>
        <row r="2007">
          <cell r="A2007" t="str">
            <v>Catoxyethira</v>
          </cell>
        </row>
        <row r="2008">
          <cell r="A2008" t="str">
            <v>Caudofoveata</v>
          </cell>
        </row>
        <row r="2009">
          <cell r="A2009" t="str">
            <v>Caulastraea</v>
          </cell>
        </row>
        <row r="2010">
          <cell r="A2010" t="str">
            <v>Caulastrea</v>
          </cell>
        </row>
        <row r="2011">
          <cell r="A2011" t="str">
            <v>Caulleriella</v>
          </cell>
        </row>
        <row r="2012">
          <cell r="A2012" t="str">
            <v>Caulleriella alata</v>
          </cell>
        </row>
        <row r="2013">
          <cell r="A2013" t="str">
            <v>Caulleriella bioculata</v>
          </cell>
        </row>
        <row r="2014">
          <cell r="A2014" t="str">
            <v>Caulleriella killariensis</v>
          </cell>
        </row>
        <row r="2015">
          <cell r="A2015" t="str">
            <v>Caulleriella serrata</v>
          </cell>
        </row>
        <row r="2016">
          <cell r="A2016" t="str">
            <v>Caulleriella viridis</v>
          </cell>
        </row>
        <row r="2017">
          <cell r="A2017" t="str">
            <v>Caulleriella zetlandica</v>
          </cell>
        </row>
        <row r="2018">
          <cell r="A2018" t="str">
            <v>Cavilinga</v>
          </cell>
        </row>
        <row r="2019">
          <cell r="A2019" t="str">
            <v>Cavilinga blanda</v>
          </cell>
        </row>
        <row r="2020">
          <cell r="A2020" t="str">
            <v>Cavolinia</v>
          </cell>
        </row>
        <row r="2021">
          <cell r="A2021" t="str">
            <v>Cavolinia uncinata</v>
          </cell>
        </row>
        <row r="2022">
          <cell r="A2022" t="str">
            <v>Cavolinia uncinata</v>
          </cell>
        </row>
        <row r="2023">
          <cell r="A2023" t="str">
            <v>Cavoliniidae</v>
          </cell>
        </row>
        <row r="2024">
          <cell r="A2024" t="str">
            <v>Cavoliniinae</v>
          </cell>
        </row>
        <row r="2025">
          <cell r="A2025" t="str">
            <v>Cavolinioidea</v>
          </cell>
        </row>
        <row r="2026">
          <cell r="A2026" t="str">
            <v>Cecidomyiidae</v>
          </cell>
        </row>
        <row r="2027">
          <cell r="A2027" t="str">
            <v>Cellana</v>
          </cell>
        </row>
        <row r="2028">
          <cell r="A2028" t="str">
            <v>Cellana livescens</v>
          </cell>
        </row>
        <row r="2029">
          <cell r="A2029" t="str">
            <v>Cellaria</v>
          </cell>
        </row>
        <row r="2030">
          <cell r="A2030" t="str">
            <v>Cellaria fistulosa</v>
          </cell>
        </row>
        <row r="2031">
          <cell r="A2031" t="str">
            <v>Cellaria salicornioides</v>
          </cell>
        </row>
        <row r="2032">
          <cell r="A2032" t="str">
            <v>Cellaria sinuosa</v>
          </cell>
        </row>
        <row r="2033">
          <cell r="A2033" t="str">
            <v>Cellariidae</v>
          </cell>
        </row>
        <row r="2034">
          <cell r="A2034" t="str">
            <v>Cellarioidea</v>
          </cell>
        </row>
        <row r="2035">
          <cell r="A2035" t="str">
            <v>Cellepora</v>
          </cell>
        </row>
        <row r="2036">
          <cell r="A2036" t="str">
            <v>Cellepora pumicosa</v>
          </cell>
        </row>
        <row r="2037">
          <cell r="A2037" t="str">
            <v>Celleporella</v>
          </cell>
        </row>
        <row r="2038">
          <cell r="A2038" t="str">
            <v>Celleporella hyalina</v>
          </cell>
        </row>
        <row r="2039">
          <cell r="A2039" t="str">
            <v>Celleporidae</v>
          </cell>
        </row>
        <row r="2040">
          <cell r="A2040" t="str">
            <v>Celleporina</v>
          </cell>
        </row>
        <row r="2041">
          <cell r="A2041" t="str">
            <v>Celleporina caliciformis</v>
          </cell>
        </row>
        <row r="2042">
          <cell r="A2042" t="str">
            <v>Celleporina decipiens</v>
          </cell>
        </row>
        <row r="2043">
          <cell r="A2043" t="str">
            <v>Celleporoidea</v>
          </cell>
        </row>
        <row r="2044">
          <cell r="A2044" t="str">
            <v>Celtodoryx</v>
          </cell>
        </row>
        <row r="2045">
          <cell r="A2045" t="str">
            <v>Celtodoryx ciocalyptoides</v>
          </cell>
        </row>
        <row r="2046">
          <cell r="A2046" t="str">
            <v>Cenometra</v>
          </cell>
        </row>
        <row r="2047">
          <cell r="A2047" t="str">
            <v>Cenometra emendatrix</v>
          </cell>
        </row>
        <row r="2048">
          <cell r="A2048" t="str">
            <v>Centraloecetes</v>
          </cell>
        </row>
        <row r="2049">
          <cell r="A2049" t="str">
            <v>Centraloecetes dellavallei</v>
          </cell>
        </row>
        <row r="2050">
          <cell r="A2050" t="str">
            <v>Centraloecetes kroyeranus</v>
          </cell>
        </row>
        <row r="2051">
          <cell r="A2051" t="str">
            <v>Centraloecetes neapolitanus</v>
          </cell>
        </row>
        <row r="2052">
          <cell r="A2052" t="str">
            <v>Centraloecetes striatus</v>
          </cell>
        </row>
        <row r="2053">
          <cell r="A2053" t="str">
            <v>Centrocardita</v>
          </cell>
        </row>
        <row r="2054">
          <cell r="A2054" t="str">
            <v>Centrocardita aculeata</v>
          </cell>
        </row>
        <row r="2055">
          <cell r="A2055" t="str">
            <v>Centropages</v>
          </cell>
        </row>
        <row r="2056">
          <cell r="A2056" t="str">
            <v>Centropages bradyi</v>
          </cell>
        </row>
        <row r="2057">
          <cell r="A2057" t="str">
            <v>Centropages chierchiae</v>
          </cell>
        </row>
        <row r="2058">
          <cell r="A2058" t="str">
            <v>Centropages hamatus</v>
          </cell>
        </row>
        <row r="2059">
          <cell r="A2059" t="str">
            <v>Centropages typicus</v>
          </cell>
        </row>
        <row r="2060">
          <cell r="A2060" t="str">
            <v>Centropagidae</v>
          </cell>
        </row>
        <row r="2061">
          <cell r="A2061" t="str">
            <v>Centroptilum</v>
          </cell>
        </row>
        <row r="2062">
          <cell r="A2062" t="str">
            <v>Centroptilum luteolum</v>
          </cell>
        </row>
        <row r="2063">
          <cell r="A2063" t="str">
            <v>Centroptilum pennulatum</v>
          </cell>
        </row>
        <row r="2064">
          <cell r="A2064" t="str">
            <v>Centroptilum pulchrum</v>
          </cell>
        </row>
        <row r="2065">
          <cell r="A2065" t="str">
            <v>Centrostephanus</v>
          </cell>
        </row>
        <row r="2066">
          <cell r="A2066" t="str">
            <v>Centrostephanus longispinus</v>
          </cell>
        </row>
        <row r="2067">
          <cell r="A2067" t="str">
            <v>Cephalaspidea</v>
          </cell>
        </row>
        <row r="2068">
          <cell r="A2068" t="str">
            <v>Cephalodella</v>
          </cell>
        </row>
        <row r="2069">
          <cell r="A2069" t="str">
            <v>Cephalopoda</v>
          </cell>
        </row>
        <row r="2070">
          <cell r="A2070" t="str">
            <v>Cephalorhyncha</v>
          </cell>
        </row>
        <row r="2071">
          <cell r="A2071" t="str">
            <v>Ceraclea</v>
          </cell>
        </row>
        <row r="2072">
          <cell r="A2072" t="str">
            <v>Ceraclea albimacula</v>
          </cell>
        </row>
        <row r="2073">
          <cell r="A2073" t="str">
            <v>Ceraclea alboguttata</v>
          </cell>
        </row>
        <row r="2074">
          <cell r="A2074" t="str">
            <v>Ceraclea annulicornis</v>
          </cell>
        </row>
        <row r="2075">
          <cell r="A2075" t="str">
            <v>Ceraclea aurea</v>
          </cell>
        </row>
        <row r="2076">
          <cell r="A2076" t="str">
            <v>Ceraclea dissimilis</v>
          </cell>
        </row>
        <row r="2077">
          <cell r="A2077" t="str">
            <v>Ceraclea fulva</v>
          </cell>
        </row>
        <row r="2078">
          <cell r="A2078" t="str">
            <v>Ceraclea nigronervosa</v>
          </cell>
        </row>
        <row r="2079">
          <cell r="A2079" t="str">
            <v>Ceraclea riparia</v>
          </cell>
        </row>
        <row r="2080">
          <cell r="A2080" t="str">
            <v>Ceraclea senilis</v>
          </cell>
        </row>
        <row r="2081">
          <cell r="A2081" t="str">
            <v>Ceractinomorpha</v>
          </cell>
        </row>
        <row r="2082">
          <cell r="A2082" t="str">
            <v>Ceradocus</v>
          </cell>
        </row>
        <row r="2083">
          <cell r="A2083" t="str">
            <v>Ceradocus semiserratus</v>
          </cell>
        </row>
        <row r="2084">
          <cell r="A2084" t="str">
            <v>Cerasmatrichia</v>
          </cell>
        </row>
        <row r="2085">
          <cell r="A2085" t="str">
            <v>Cerastobyssum</v>
          </cell>
        </row>
        <row r="2086">
          <cell r="A2086" t="str">
            <v>Cerastoderma</v>
          </cell>
        </row>
        <row r="2087">
          <cell r="A2087" t="str">
            <v>Cerastoderma edule</v>
          </cell>
        </row>
        <row r="2088">
          <cell r="A2088" t="str">
            <v>Cerastoderma glaucum</v>
          </cell>
        </row>
        <row r="2089">
          <cell r="A2089" t="str">
            <v>Ceratocephale</v>
          </cell>
        </row>
        <row r="2090">
          <cell r="A2090" t="str">
            <v>Ceratonereis</v>
          </cell>
        </row>
        <row r="2091">
          <cell r="A2091" t="str">
            <v>Ceratonereis (Composetia)</v>
          </cell>
        </row>
        <row r="2092">
          <cell r="A2092" t="str">
            <v>Ceratonereis (Composetia) costae</v>
          </cell>
        </row>
        <row r="2093">
          <cell r="A2093" t="str">
            <v>Ceratonereis costae</v>
          </cell>
        </row>
        <row r="2094">
          <cell r="A2094" t="str">
            <v>Ceratopogon</v>
          </cell>
        </row>
        <row r="2095">
          <cell r="A2095" t="str">
            <v>Ceratopogonidae</v>
          </cell>
        </row>
        <row r="2096">
          <cell r="A2096" t="str">
            <v>Ceratopogoninae</v>
          </cell>
        </row>
        <row r="2097">
          <cell r="A2097" t="str">
            <v>Cercion</v>
          </cell>
        </row>
        <row r="2098">
          <cell r="A2098" t="str">
            <v>Cercion lindenii</v>
          </cell>
        </row>
        <row r="2099">
          <cell r="A2099" t="str">
            <v>Cercobrachys</v>
          </cell>
        </row>
        <row r="2100">
          <cell r="A2100" t="str">
            <v>Cercobrachys minutus</v>
          </cell>
        </row>
        <row r="2101">
          <cell r="A2101" t="str">
            <v>Cercyon</v>
          </cell>
        </row>
        <row r="2102">
          <cell r="A2102" t="str">
            <v>Cerebratulidae</v>
          </cell>
        </row>
        <row r="2103">
          <cell r="A2103" t="str">
            <v>Cerebratulus</v>
          </cell>
        </row>
        <row r="2104">
          <cell r="A2104" t="str">
            <v>Cerebratulus marginatus</v>
          </cell>
        </row>
        <row r="2105">
          <cell r="A2105" t="str">
            <v>Cereus</v>
          </cell>
        </row>
        <row r="2106">
          <cell r="A2106" t="str">
            <v>Cereus pedunculatus</v>
          </cell>
        </row>
        <row r="2107">
          <cell r="A2107" t="str">
            <v>Ceriagrion</v>
          </cell>
        </row>
        <row r="2108">
          <cell r="A2108" t="str">
            <v>Ceriagrion tenellum</v>
          </cell>
        </row>
        <row r="2109">
          <cell r="A2109" t="str">
            <v>Ceriagrion tenellum</v>
          </cell>
        </row>
        <row r="2110">
          <cell r="A2110" t="str">
            <v>Ceriantharia</v>
          </cell>
        </row>
        <row r="2111">
          <cell r="A2111" t="str">
            <v>Cerianthidae</v>
          </cell>
        </row>
        <row r="2112">
          <cell r="A2112" t="str">
            <v>Cerianthus</v>
          </cell>
        </row>
        <row r="2113">
          <cell r="A2113" t="str">
            <v>Cerianthus lloydi</v>
          </cell>
        </row>
        <row r="2114">
          <cell r="A2114" t="str">
            <v>Cerianthus lloydii</v>
          </cell>
        </row>
        <row r="2115">
          <cell r="A2115" t="str">
            <v>Cerianthus membranacea</v>
          </cell>
        </row>
        <row r="2116">
          <cell r="A2116" t="str">
            <v>Ceriodaphnia</v>
          </cell>
        </row>
        <row r="2117">
          <cell r="A2117" t="str">
            <v>Ceriodaphnia reticulata</v>
          </cell>
        </row>
        <row r="2118">
          <cell r="A2118" t="str">
            <v>Cerithiacea</v>
          </cell>
        </row>
        <row r="2119">
          <cell r="A2119" t="str">
            <v>Cerithiidae</v>
          </cell>
        </row>
        <row r="2120">
          <cell r="A2120" t="str">
            <v>Cerithiinae</v>
          </cell>
        </row>
        <row r="2121">
          <cell r="A2121" t="str">
            <v>Cerithioidea</v>
          </cell>
        </row>
        <row r="2122">
          <cell r="A2122" t="str">
            <v>Cerithiopsidae</v>
          </cell>
        </row>
        <row r="2123">
          <cell r="A2123" t="str">
            <v>Cerithiopsis</v>
          </cell>
        </row>
        <row r="2124">
          <cell r="A2124" t="str">
            <v>Cerithiopsis barleei</v>
          </cell>
        </row>
        <row r="2125">
          <cell r="A2125" t="str">
            <v>Cerithiopsis tubercularis</v>
          </cell>
        </row>
        <row r="2126">
          <cell r="A2126" t="str">
            <v>Cerithiopsoidea</v>
          </cell>
        </row>
        <row r="2127">
          <cell r="A2127" t="str">
            <v>Cerithium</v>
          </cell>
        </row>
        <row r="2128">
          <cell r="A2128" t="str">
            <v>Cerithium protractum</v>
          </cell>
        </row>
        <row r="2129">
          <cell r="A2129" t="str">
            <v>Cerithium rostratum</v>
          </cell>
        </row>
        <row r="2130">
          <cell r="A2130" t="str">
            <v>Cerithium vulgatum</v>
          </cell>
        </row>
        <row r="2131">
          <cell r="A2131" t="str">
            <v>Cernosvitoviella</v>
          </cell>
        </row>
        <row r="2132">
          <cell r="A2132" t="str">
            <v>Cernosvitoviella atrata</v>
          </cell>
        </row>
        <row r="2133">
          <cell r="A2133" t="str">
            <v>Cernosvitoviella immota</v>
          </cell>
        </row>
        <row r="2134">
          <cell r="A2134" t="str">
            <v>Cernosvitoviella pusilla</v>
          </cell>
        </row>
        <row r="2135">
          <cell r="A2135" t="str">
            <v>Cernotina</v>
          </cell>
        </row>
        <row r="2136">
          <cell r="A2136" t="str">
            <v>Cerodrillia</v>
          </cell>
        </row>
        <row r="2137">
          <cell r="A2137" t="str">
            <v>Cerodrillia carminura</v>
          </cell>
        </row>
        <row r="2138">
          <cell r="A2138" t="str">
            <v>Cerodrillia thea</v>
          </cell>
        </row>
        <row r="2139">
          <cell r="A2139" t="str">
            <v>Cespitularia</v>
          </cell>
        </row>
        <row r="2140">
          <cell r="A2140" t="str">
            <v>Cestopagurus</v>
          </cell>
        </row>
        <row r="2141">
          <cell r="A2141" t="str">
            <v>Cestopagurus timidus</v>
          </cell>
        </row>
        <row r="2142">
          <cell r="A2142" t="str">
            <v>Ceutorhynchinae</v>
          </cell>
        </row>
        <row r="2143">
          <cell r="A2143" t="str">
            <v>Ceutorhynchini</v>
          </cell>
        </row>
        <row r="2144">
          <cell r="A2144" t="str">
            <v>Chaetarthria</v>
          </cell>
        </row>
        <row r="2145">
          <cell r="A2145" t="str">
            <v>Chaetarthria seminulum</v>
          </cell>
        </row>
        <row r="2146">
          <cell r="A2146" t="str">
            <v>Chaetarthriinae</v>
          </cell>
        </row>
        <row r="2147">
          <cell r="A2147" t="str">
            <v>Chaetarthriini</v>
          </cell>
        </row>
        <row r="2148">
          <cell r="A2148" t="str">
            <v>Chaetocladius</v>
          </cell>
        </row>
        <row r="2149">
          <cell r="A2149" t="str">
            <v>Chaetodermatida </v>
          </cell>
        </row>
        <row r="2150">
          <cell r="A2150" t="str">
            <v>Chaetogaster</v>
          </cell>
        </row>
        <row r="2151">
          <cell r="A2151" t="str">
            <v>Chaetogaster cristallinus</v>
          </cell>
        </row>
        <row r="2152">
          <cell r="A2152" t="str">
            <v>Chaetogaster diaphanus</v>
          </cell>
        </row>
        <row r="2153">
          <cell r="A2153" t="str">
            <v>Chaetogaster diastrophus</v>
          </cell>
        </row>
        <row r="2154">
          <cell r="A2154" t="str">
            <v>Chaetogaster langi</v>
          </cell>
        </row>
        <row r="2155">
          <cell r="A2155" t="str">
            <v>Chaetogaster limnaei</v>
          </cell>
        </row>
        <row r="2156">
          <cell r="A2156" t="str">
            <v>Chaetogaster parvus</v>
          </cell>
        </row>
        <row r="2157">
          <cell r="A2157" t="str">
            <v>Chaetogaster setosus</v>
          </cell>
        </row>
        <row r="2158">
          <cell r="A2158" t="str">
            <v>Chaetognatha</v>
          </cell>
        </row>
        <row r="2159">
          <cell r="A2159" t="str">
            <v>Chaetopteridae</v>
          </cell>
        </row>
        <row r="2160">
          <cell r="A2160" t="str">
            <v>Chaetopteriformia</v>
          </cell>
        </row>
        <row r="2161">
          <cell r="A2161" t="str">
            <v>Chaetopterus</v>
          </cell>
        </row>
        <row r="2162">
          <cell r="A2162" t="str">
            <v>Chaetopterus variopedatus</v>
          </cell>
        </row>
        <row r="2163">
          <cell r="A2163" t="str">
            <v>Chaetopterygini</v>
          </cell>
        </row>
        <row r="2164">
          <cell r="A2164" t="str">
            <v>Chaetopterygopsis</v>
          </cell>
        </row>
        <row r="2165">
          <cell r="A2165" t="str">
            <v>Chaetopterygopsis maclachlani</v>
          </cell>
        </row>
        <row r="2166">
          <cell r="A2166" t="str">
            <v>Chaetopteryx</v>
          </cell>
        </row>
        <row r="2167">
          <cell r="A2167" t="str">
            <v>Chaetopteryx fusca</v>
          </cell>
        </row>
        <row r="2168">
          <cell r="A2168" t="str">
            <v>Chaetopteryx irregularis</v>
          </cell>
        </row>
        <row r="2169">
          <cell r="A2169" t="str">
            <v>Chaetopteryx maclachlani</v>
          </cell>
        </row>
        <row r="2170">
          <cell r="A2170" t="str">
            <v>Chaetopteryx major</v>
          </cell>
        </row>
        <row r="2171">
          <cell r="A2171" t="str">
            <v>Chaetopteryx villosa</v>
          </cell>
        </row>
        <row r="2172">
          <cell r="A2172" t="str">
            <v>Chaetopteryx villosa/fusca</v>
          </cell>
        </row>
        <row r="2173">
          <cell r="A2173" t="str">
            <v>Chaetozone</v>
          </cell>
        </row>
        <row r="2174">
          <cell r="A2174" t="str">
            <v>Chaetozone caputesocis</v>
          </cell>
        </row>
        <row r="2175">
          <cell r="A2175" t="str">
            <v>Chaetozone carpenteri</v>
          </cell>
        </row>
        <row r="2176">
          <cell r="A2176" t="str">
            <v>Chaetozone christiei</v>
          </cell>
        </row>
        <row r="2177">
          <cell r="A2177" t="str">
            <v>Chaetozone corona</v>
          </cell>
        </row>
        <row r="2178">
          <cell r="A2178" t="str">
            <v>Chaetozone gibber</v>
          </cell>
        </row>
        <row r="2179">
          <cell r="A2179" t="str">
            <v>Chaetozone setosa</v>
          </cell>
        </row>
        <row r="2180">
          <cell r="A2180" t="str">
            <v>Chaetozone vivipara</v>
          </cell>
        </row>
        <row r="2181">
          <cell r="A2181" t="str">
            <v>Chaetozone zetlandica</v>
          </cell>
        </row>
        <row r="2182">
          <cell r="A2182" t="str">
            <v>Chalcolestes</v>
          </cell>
        </row>
        <row r="2183">
          <cell r="A2183" t="str">
            <v>Chalcolestes viridis</v>
          </cell>
        </row>
        <row r="2184">
          <cell r="A2184" t="str">
            <v>Chalcolestes viridis parvidens</v>
          </cell>
        </row>
        <row r="2185">
          <cell r="A2185" t="str">
            <v>Chalcolestes viridis viridis</v>
          </cell>
        </row>
        <row r="2186">
          <cell r="A2186" t="str">
            <v>Chalcopteryx</v>
          </cell>
        </row>
        <row r="2187">
          <cell r="A2187" t="str">
            <v>Chalcopteryx seabrai</v>
          </cell>
        </row>
        <row r="2188">
          <cell r="A2188" t="str">
            <v>Chalinidae</v>
          </cell>
        </row>
        <row r="2189">
          <cell r="A2189" t="str">
            <v>Chama</v>
          </cell>
        </row>
        <row r="2190">
          <cell r="A2190" t="str">
            <v>Chama bermudensis</v>
          </cell>
        </row>
        <row r="2191">
          <cell r="A2191" t="str">
            <v>Chama macerophylla</v>
          </cell>
        </row>
        <row r="2192">
          <cell r="A2192" t="str">
            <v>Chama sinuosa</v>
          </cell>
        </row>
        <row r="2193">
          <cell r="A2193" t="str">
            <v>Chamelea</v>
          </cell>
        </row>
        <row r="2194">
          <cell r="A2194" t="str">
            <v>Chamelea gallina</v>
          </cell>
        </row>
        <row r="2195">
          <cell r="A2195" t="str">
            <v>Chamelea striatula</v>
          </cell>
        </row>
        <row r="2196">
          <cell r="A2196" t="str">
            <v>Chamidae</v>
          </cell>
        </row>
        <row r="2197">
          <cell r="A2197" t="str">
            <v>Chamoidea</v>
          </cell>
        </row>
        <row r="2198">
          <cell r="A2198" t="str">
            <v>Chaoboridae</v>
          </cell>
        </row>
        <row r="2199">
          <cell r="A2199" t="str">
            <v>Chaoborus</v>
          </cell>
        </row>
        <row r="2200">
          <cell r="A2200" t="str">
            <v>Chaoborus flavicans</v>
          </cell>
        </row>
        <row r="2201">
          <cell r="A2201" t="str">
            <v>Charonia</v>
          </cell>
        </row>
        <row r="2202">
          <cell r="A2202" t="str">
            <v>Charonia commutatus</v>
          </cell>
        </row>
        <row r="2203">
          <cell r="A2203" t="str">
            <v>Charonia nobilis</v>
          </cell>
        </row>
        <row r="2204">
          <cell r="A2204" t="str">
            <v>Charonia seguenzae</v>
          </cell>
        </row>
        <row r="2205">
          <cell r="A2205" t="str">
            <v>Charonia variegata</v>
          </cell>
        </row>
        <row r="2206">
          <cell r="A2206" t="str">
            <v>Chartella</v>
          </cell>
        </row>
        <row r="2207">
          <cell r="A2207" t="str">
            <v>Chartella papyracea</v>
          </cell>
        </row>
        <row r="2208">
          <cell r="A2208" t="str">
            <v>Chasmatonotus</v>
          </cell>
        </row>
        <row r="2209">
          <cell r="A2209" t="str">
            <v>Chauvetia</v>
          </cell>
        </row>
        <row r="2210">
          <cell r="A2210" t="str">
            <v>Chauvetia brunnea</v>
          </cell>
        </row>
        <row r="2211">
          <cell r="A2211" t="str">
            <v>Cheilostomata</v>
          </cell>
        </row>
        <row r="2212">
          <cell r="A2212" t="str">
            <v>Cheilostomatida</v>
          </cell>
        </row>
        <row r="2213">
          <cell r="A2213" t="str">
            <v>Cheilotrichia</v>
          </cell>
        </row>
        <row r="2214">
          <cell r="A2214" t="str">
            <v>Cheiriphotis</v>
          </cell>
        </row>
        <row r="2215">
          <cell r="A2215" t="str">
            <v>Cheiriphotis mediterranea</v>
          </cell>
        </row>
        <row r="2216">
          <cell r="A2216" t="str">
            <v>Cheirocratidae</v>
          </cell>
        </row>
        <row r="2217">
          <cell r="A2217" t="str">
            <v>Cheirocratus</v>
          </cell>
        </row>
        <row r="2218">
          <cell r="A2218" t="str">
            <v>Cheirocratus assimilis</v>
          </cell>
        </row>
        <row r="2219">
          <cell r="A2219" t="str">
            <v>Cheirocratus intermedius</v>
          </cell>
        </row>
        <row r="2220">
          <cell r="A2220" t="str">
            <v>Cheirocratus monodontis</v>
          </cell>
        </row>
        <row r="2221">
          <cell r="A2221" t="str">
            <v>Cheirocratus sundevalli</v>
          </cell>
        </row>
        <row r="2222">
          <cell r="A2222" t="str">
            <v>Chelicerata</v>
          </cell>
        </row>
        <row r="2223">
          <cell r="A2223" t="str">
            <v>Chelicorophium</v>
          </cell>
        </row>
        <row r="2224">
          <cell r="A2224" t="str">
            <v>Chelicorophium curvispinum</v>
          </cell>
        </row>
        <row r="2225">
          <cell r="A2225" t="str">
            <v>Chelicorophium robustum</v>
          </cell>
        </row>
        <row r="2226">
          <cell r="A2226" t="str">
            <v>Chelicorophium sowinskyi</v>
          </cell>
        </row>
        <row r="2227">
          <cell r="A2227" t="str">
            <v>Chelifera</v>
          </cell>
        </row>
        <row r="2228">
          <cell r="A2228" t="str">
            <v>Cherax</v>
          </cell>
        </row>
        <row r="2229">
          <cell r="A2229" t="str">
            <v>Cherax quadricarinatus</v>
          </cell>
        </row>
        <row r="2230">
          <cell r="A2230" t="str">
            <v>Cheriaster reunionensis</v>
          </cell>
        </row>
        <row r="2231">
          <cell r="A2231" t="str">
            <v>Chernovskiia</v>
          </cell>
        </row>
        <row r="2232">
          <cell r="A2232" t="str">
            <v>Cheumatopsyche</v>
          </cell>
        </row>
        <row r="2233">
          <cell r="A2233" t="str">
            <v>Cheumatopsyche lepida</v>
          </cell>
        </row>
        <row r="2234">
          <cell r="A2234" t="str">
            <v>Chevalioidea</v>
          </cell>
        </row>
        <row r="2235">
          <cell r="A2235" t="str">
            <v>Chicoreus</v>
          </cell>
        </row>
        <row r="2236">
          <cell r="A2236" t="str">
            <v>Chicoreus beauii</v>
          </cell>
        </row>
        <row r="2237">
          <cell r="A2237" t="str">
            <v>Chicoreus brevifrons</v>
          </cell>
        </row>
        <row r="2238">
          <cell r="A2238" t="str">
            <v>Chilophiurina</v>
          </cell>
        </row>
        <row r="2239">
          <cell r="A2239" t="str">
            <v>Chimarra</v>
          </cell>
        </row>
        <row r="2240">
          <cell r="A2240" t="str">
            <v>Chimarra bettinae</v>
          </cell>
        </row>
        <row r="2241">
          <cell r="A2241" t="str">
            <v>Chimarra koualeensis</v>
          </cell>
        </row>
        <row r="2242">
          <cell r="A2242" t="str">
            <v>Chimarra marginata</v>
          </cell>
        </row>
        <row r="2243">
          <cell r="A2243" t="str">
            <v>Chimarra mayottensis</v>
          </cell>
        </row>
        <row r="2244">
          <cell r="A2244" t="str">
            <v>Chimarrinae</v>
          </cell>
        </row>
        <row r="2245">
          <cell r="A2245" t="str">
            <v>Chione</v>
          </cell>
        </row>
        <row r="2246">
          <cell r="A2246" t="str">
            <v>Chione beaui</v>
          </cell>
        </row>
        <row r="2247">
          <cell r="A2247" t="str">
            <v>Chione cancellata</v>
          </cell>
        </row>
        <row r="2248">
          <cell r="A2248" t="str">
            <v>Chione granulata</v>
          </cell>
        </row>
        <row r="2249">
          <cell r="A2249" t="str">
            <v>Chione mazyckii</v>
          </cell>
        </row>
        <row r="2250">
          <cell r="A2250" t="str">
            <v>Chione subrostrata</v>
          </cell>
        </row>
        <row r="2251">
          <cell r="A2251" t="str">
            <v>Chioninae</v>
          </cell>
        </row>
        <row r="2252">
          <cell r="A2252" t="str">
            <v>Chiridius</v>
          </cell>
        </row>
        <row r="2253">
          <cell r="A2253" t="str">
            <v>Chirimia</v>
          </cell>
        </row>
        <row r="2254">
          <cell r="A2254" t="str">
            <v>Chirimia biceps</v>
          </cell>
        </row>
        <row r="2255">
          <cell r="A2255" t="str">
            <v>Chirocephalidae</v>
          </cell>
        </row>
        <row r="2256">
          <cell r="A2256" t="str">
            <v>Chirocephalus</v>
          </cell>
        </row>
        <row r="2257">
          <cell r="A2257" t="str">
            <v>Chirona</v>
          </cell>
        </row>
        <row r="2258">
          <cell r="A2258" t="str">
            <v>Chironomidae</v>
          </cell>
        </row>
        <row r="2259">
          <cell r="A2259" t="str">
            <v>Chironominae</v>
          </cell>
        </row>
        <row r="2260">
          <cell r="A2260" t="str">
            <v>Chironomini</v>
          </cell>
        </row>
        <row r="2261">
          <cell r="A2261" t="str">
            <v>Chironomoidea</v>
          </cell>
        </row>
        <row r="2262">
          <cell r="A2262" t="str">
            <v>Chironomus</v>
          </cell>
        </row>
        <row r="2263">
          <cell r="A2263" t="str">
            <v>Chironomus anthracinus</v>
          </cell>
        </row>
        <row r="2264">
          <cell r="A2264" t="str">
            <v>Chironomus plumosus</v>
          </cell>
        </row>
        <row r="2265">
          <cell r="A2265" t="str">
            <v>Chironomus salinarius</v>
          </cell>
        </row>
        <row r="2266">
          <cell r="A2266" t="str">
            <v>Chironomus thumni</v>
          </cell>
        </row>
        <row r="2267">
          <cell r="A2267" t="str">
            <v>Chiton</v>
          </cell>
        </row>
        <row r="2268">
          <cell r="A2268" t="str">
            <v>Chiton (Rhyssoplax)</v>
          </cell>
        </row>
        <row r="2269">
          <cell r="A2269" t="str">
            <v>Chiton (Rhyssoplax) olivaceus</v>
          </cell>
        </row>
        <row r="2270">
          <cell r="A2270" t="str">
            <v>Chiton olivaceus</v>
          </cell>
        </row>
        <row r="2271">
          <cell r="A2271" t="str">
            <v>Chitonida</v>
          </cell>
        </row>
        <row r="2272">
          <cell r="A2272" t="str">
            <v>Chitonidae</v>
          </cell>
        </row>
        <row r="2273">
          <cell r="A2273" t="str">
            <v>Chitonina</v>
          </cell>
        </row>
        <row r="2274">
          <cell r="A2274" t="str">
            <v>Chitoninae</v>
          </cell>
        </row>
        <row r="2275">
          <cell r="A2275" t="str">
            <v>Chitonoidea</v>
          </cell>
        </row>
        <row r="2276">
          <cell r="A2276" t="str">
            <v>Chitonophora krieghoffi</v>
          </cell>
        </row>
        <row r="2277">
          <cell r="A2277" t="str">
            <v>Chitonophora mucronata</v>
          </cell>
        </row>
        <row r="2278">
          <cell r="A2278" t="str">
            <v>Chitonophora unicolorata</v>
          </cell>
        </row>
        <row r="2279">
          <cell r="A2279" t="str">
            <v>Chlamydinae</v>
          </cell>
        </row>
        <row r="2280">
          <cell r="A2280" t="str">
            <v>Chlamydini</v>
          </cell>
        </row>
        <row r="2281">
          <cell r="A2281" t="str">
            <v>Chlamys</v>
          </cell>
        </row>
        <row r="2282">
          <cell r="A2282" t="str">
            <v>Chlamys glabra</v>
          </cell>
        </row>
        <row r="2283">
          <cell r="A2283" t="str">
            <v>Chlamys multistriata</v>
          </cell>
        </row>
        <row r="2284">
          <cell r="A2284" t="str">
            <v>Chlamys varia</v>
          </cell>
        </row>
        <row r="2285">
          <cell r="A2285" t="str">
            <v>Chloeia</v>
          </cell>
        </row>
        <row r="2286">
          <cell r="A2286" t="str">
            <v>Chloeia fusca</v>
          </cell>
        </row>
        <row r="2287">
          <cell r="A2287" t="str">
            <v>Chloeia inermis</v>
          </cell>
        </row>
        <row r="2288">
          <cell r="A2288" t="str">
            <v>Chloeia venusta</v>
          </cell>
        </row>
        <row r="2289">
          <cell r="A2289" t="str">
            <v>Chloronia</v>
          </cell>
        </row>
        <row r="2290">
          <cell r="A2290" t="str">
            <v>Chloronia hieroglyphica</v>
          </cell>
        </row>
        <row r="2291">
          <cell r="A2291" t="str">
            <v>Chloroperla</v>
          </cell>
        </row>
        <row r="2292">
          <cell r="A2292" t="str">
            <v>Chloroperla apicalis hamulata</v>
          </cell>
        </row>
        <row r="2293">
          <cell r="A2293" t="str">
            <v>Chloroperla breviata</v>
          </cell>
        </row>
        <row r="2294">
          <cell r="A2294" t="str">
            <v>Chloroperla susemicheli</v>
          </cell>
        </row>
        <row r="2295">
          <cell r="A2295" t="str">
            <v>Chloroperla tripunctata</v>
          </cell>
        </row>
        <row r="2296">
          <cell r="A2296" t="str">
            <v>Chloroperlidae</v>
          </cell>
        </row>
        <row r="2297">
          <cell r="A2297" t="str">
            <v>Chondrillida</v>
          </cell>
        </row>
        <row r="2298">
          <cell r="A2298" t="str">
            <v>Chondrillidae</v>
          </cell>
        </row>
        <row r="2299">
          <cell r="A2299" t="str">
            <v>Chondrochelia</v>
          </cell>
        </row>
        <row r="2300">
          <cell r="A2300" t="str">
            <v>Chondrochelia savignyi</v>
          </cell>
        </row>
        <row r="2301">
          <cell r="A2301" t="str">
            <v>Chondrophora</v>
          </cell>
        </row>
        <row r="2302">
          <cell r="A2302" t="str">
            <v>Chondrosida</v>
          </cell>
        </row>
        <row r="2303">
          <cell r="A2303" t="str">
            <v>Chondrosiida</v>
          </cell>
        </row>
        <row r="2304">
          <cell r="A2304" t="str">
            <v>Chone</v>
          </cell>
        </row>
        <row r="2305">
          <cell r="A2305" t="str">
            <v>Chone acustica</v>
          </cell>
        </row>
        <row r="2306">
          <cell r="A2306" t="str">
            <v>Chone arenicola</v>
          </cell>
        </row>
        <row r="2307">
          <cell r="A2307" t="str">
            <v>Chone collaris</v>
          </cell>
        </row>
        <row r="2308">
          <cell r="A2308" t="str">
            <v>Chone duneri</v>
          </cell>
        </row>
        <row r="2309">
          <cell r="A2309" t="str">
            <v>Chone dunerificta</v>
          </cell>
        </row>
        <row r="2310">
          <cell r="A2310" t="str">
            <v>Chone filicaudata</v>
          </cell>
        </row>
        <row r="2311">
          <cell r="A2311" t="str">
            <v>Chone infundibuliformis</v>
          </cell>
        </row>
        <row r="2312">
          <cell r="A2312" t="str">
            <v>Chone longiseta</v>
          </cell>
        </row>
        <row r="2313">
          <cell r="A2313" t="str">
            <v>Chone usticensis</v>
          </cell>
        </row>
        <row r="2314">
          <cell r="A2314" t="str">
            <v>Chordodidae</v>
          </cell>
        </row>
        <row r="2315">
          <cell r="A2315" t="str">
            <v>Choroterpes</v>
          </cell>
        </row>
        <row r="2316">
          <cell r="A2316" t="str">
            <v>Choroterpes picteti</v>
          </cell>
        </row>
        <row r="2317">
          <cell r="A2317" t="str">
            <v>Chromodorididae</v>
          </cell>
        </row>
        <row r="2318">
          <cell r="A2318" t="str">
            <v>Chrysallida</v>
          </cell>
        </row>
        <row r="2319">
          <cell r="A2319" t="str">
            <v>Chrysallida decussata</v>
          </cell>
        </row>
        <row r="2320">
          <cell r="A2320" t="str">
            <v>Chrysallida excavata</v>
          </cell>
        </row>
        <row r="2321">
          <cell r="A2321" t="str">
            <v>Chrysallida fenestrata</v>
          </cell>
        </row>
        <row r="2322">
          <cell r="A2322" t="str">
            <v>Chrysallida moolenbeeki</v>
          </cell>
        </row>
        <row r="2323">
          <cell r="A2323" t="str">
            <v>Chrysaora</v>
          </cell>
        </row>
        <row r="2324">
          <cell r="A2324" t="str">
            <v>Chrysaora hysoscella</v>
          </cell>
        </row>
        <row r="2325">
          <cell r="A2325" t="str">
            <v>Chrysomelidae</v>
          </cell>
        </row>
        <row r="2326">
          <cell r="A2326" t="str">
            <v>Chrysomeloidea</v>
          </cell>
        </row>
        <row r="2327">
          <cell r="A2327" t="str">
            <v>Chrysopetalacea</v>
          </cell>
        </row>
        <row r="2328">
          <cell r="A2328" t="str">
            <v>Chrysopetalidae</v>
          </cell>
        </row>
        <row r="2329">
          <cell r="A2329" t="str">
            <v>Chrysopetalinae</v>
          </cell>
        </row>
        <row r="2330">
          <cell r="A2330" t="str">
            <v>Chrysopetalum</v>
          </cell>
        </row>
        <row r="2331">
          <cell r="A2331" t="str">
            <v>Chrysopetalum debile</v>
          </cell>
        </row>
        <row r="2332">
          <cell r="A2332" t="str">
            <v>Chrysopilus</v>
          </cell>
        </row>
        <row r="2333">
          <cell r="A2333" t="str">
            <v>Chrysops</v>
          </cell>
        </row>
        <row r="2334">
          <cell r="A2334" t="str">
            <v>Chrysotus</v>
          </cell>
        </row>
        <row r="2335">
          <cell r="A2335" t="str">
            <v>Chthamalidae</v>
          </cell>
        </row>
        <row r="2336">
          <cell r="A2336" t="str">
            <v>Chthamalinae</v>
          </cell>
        </row>
        <row r="2337">
          <cell r="A2337" t="str">
            <v>Chthamaloidea</v>
          </cell>
        </row>
        <row r="2338">
          <cell r="A2338" t="str">
            <v>Chthamalus</v>
          </cell>
        </row>
        <row r="2339">
          <cell r="A2339" t="str">
            <v>Chthamalus montagui</v>
          </cell>
        </row>
        <row r="2340">
          <cell r="A2340" t="str">
            <v>Chthamalus stellatus</v>
          </cell>
        </row>
        <row r="2341">
          <cell r="A2341" t="str">
            <v>Chydoridae</v>
          </cell>
        </row>
        <row r="2342">
          <cell r="A2342" t="str">
            <v>Cidaridae</v>
          </cell>
        </row>
        <row r="2343">
          <cell r="A2343" t="str">
            <v>Cidaridea</v>
          </cell>
        </row>
        <row r="2344">
          <cell r="A2344" t="str">
            <v>Cidarinae</v>
          </cell>
        </row>
        <row r="2345">
          <cell r="A2345" t="str">
            <v>Cidarinae</v>
          </cell>
        </row>
        <row r="2346">
          <cell r="A2346" t="str">
            <v>Cidaroida</v>
          </cell>
        </row>
        <row r="2347">
          <cell r="A2347" t="str">
            <v>Cidaroidea</v>
          </cell>
        </row>
        <row r="2348">
          <cell r="A2348" t="str">
            <v>Cidaroidea</v>
          </cell>
        </row>
        <row r="2349">
          <cell r="A2349" t="str">
            <v>Ciliopagurus</v>
          </cell>
        </row>
        <row r="2350">
          <cell r="A2350" t="str">
            <v>Ciliopagurus strigatus</v>
          </cell>
        </row>
        <row r="2351">
          <cell r="A2351" t="str">
            <v>Cimidae</v>
          </cell>
        </row>
        <row r="2352">
          <cell r="A2352" t="str">
            <v>Cingula</v>
          </cell>
        </row>
        <row r="2353">
          <cell r="A2353" t="str">
            <v>Cingula trifasciata</v>
          </cell>
        </row>
        <row r="2354">
          <cell r="A2354" t="str">
            <v>Cinxia</v>
          </cell>
        </row>
        <row r="2355">
          <cell r="A2355" t="str">
            <v>Ciocalypta</v>
          </cell>
        </row>
        <row r="2356">
          <cell r="A2356" t="str">
            <v>Ciocalypta penicillus</v>
          </cell>
        </row>
        <row r="2357">
          <cell r="A2357" t="str">
            <v>Circomphalus</v>
          </cell>
        </row>
        <row r="2358">
          <cell r="A2358" t="str">
            <v>Circomphalus strigillinus</v>
          </cell>
        </row>
        <row r="2359">
          <cell r="A2359" t="str">
            <v>Cirolana</v>
          </cell>
        </row>
        <row r="2360">
          <cell r="A2360" t="str">
            <v>Cirolana cranchi</v>
          </cell>
        </row>
        <row r="2361">
          <cell r="A2361" t="str">
            <v>Cirolanidae</v>
          </cell>
        </row>
        <row r="2362">
          <cell r="A2362" t="str">
            <v>Cirrata</v>
          </cell>
        </row>
        <row r="2363">
          <cell r="A2363" t="str">
            <v>Cirratulidae</v>
          </cell>
        </row>
        <row r="2364">
          <cell r="A2364" t="str">
            <v>Cirratuliformia</v>
          </cell>
        </row>
        <row r="2365">
          <cell r="A2365" t="str">
            <v>Cirratulus</v>
          </cell>
        </row>
        <row r="2366">
          <cell r="A2366" t="str">
            <v>Cirratulus africanus</v>
          </cell>
        </row>
        <row r="2367">
          <cell r="A2367" t="str">
            <v>Cirratulus chrysoderma</v>
          </cell>
        </row>
        <row r="2368">
          <cell r="A2368" t="str">
            <v>Cirratulus cirratus</v>
          </cell>
        </row>
        <row r="2369">
          <cell r="A2369" t="str">
            <v>Cirrhipathes</v>
          </cell>
        </row>
        <row r="2370">
          <cell r="A2370" t="str">
            <v>Cirriformia</v>
          </cell>
        </row>
        <row r="2371">
          <cell r="A2371" t="str">
            <v>Cirriformia chrysoderma</v>
          </cell>
        </row>
        <row r="2372">
          <cell r="A2372" t="str">
            <v>Cirriformia filigera</v>
          </cell>
        </row>
        <row r="2373">
          <cell r="A2373" t="str">
            <v>Cirriformia tentaculata</v>
          </cell>
        </row>
        <row r="2374">
          <cell r="A2374" t="str">
            <v>Cirripedia</v>
          </cell>
        </row>
        <row r="2375">
          <cell r="A2375" t="str">
            <v>Cirrophorus</v>
          </cell>
        </row>
        <row r="2376">
          <cell r="A2376" t="str">
            <v>Cirrophorus branchiatus</v>
          </cell>
        </row>
        <row r="2377">
          <cell r="A2377" t="str">
            <v>Cirrophorus furcatus</v>
          </cell>
        </row>
        <row r="2378">
          <cell r="A2378" t="str">
            <v>Cirrophorus lyra</v>
          </cell>
        </row>
        <row r="2379">
          <cell r="A2379" t="str">
            <v>Cirrophorus lyriformis</v>
          </cell>
        </row>
        <row r="2380">
          <cell r="A2380" t="str">
            <v>Cladiella</v>
          </cell>
        </row>
        <row r="2381">
          <cell r="A2381" t="str">
            <v>Cladobranchia</v>
          </cell>
        </row>
        <row r="2382">
          <cell r="A2382" t="str">
            <v>Cladocera</v>
          </cell>
        </row>
        <row r="2383">
          <cell r="A2383" t="str">
            <v>Cladoceromorpha</v>
          </cell>
        </row>
        <row r="2384">
          <cell r="A2384" t="str">
            <v>Cladopelma</v>
          </cell>
        </row>
        <row r="2385">
          <cell r="A2385" t="str">
            <v>Cladopelma virescens</v>
          </cell>
        </row>
        <row r="2386">
          <cell r="A2386" t="str">
            <v>Cladopelma viridula</v>
          </cell>
        </row>
        <row r="2387">
          <cell r="A2387" t="str">
            <v>Cladotanytarsus</v>
          </cell>
        </row>
        <row r="2388">
          <cell r="A2388" t="str">
            <v>Cladotanytarsus atridorsum</v>
          </cell>
        </row>
        <row r="2389">
          <cell r="A2389" t="str">
            <v>Cladotanytarsus mancus</v>
          </cell>
        </row>
        <row r="2390">
          <cell r="A2390" t="str">
            <v>Claparedepelogenia</v>
          </cell>
        </row>
        <row r="2391">
          <cell r="A2391" t="str">
            <v>Claparedepelogenia inclusa</v>
          </cell>
        </row>
        <row r="2392">
          <cell r="A2392" t="str">
            <v>Clathria</v>
          </cell>
        </row>
        <row r="2393">
          <cell r="A2393" t="str">
            <v>Clathria (Microciona)</v>
          </cell>
        </row>
        <row r="2394">
          <cell r="A2394" t="str">
            <v>Clathria (Microciona) armata</v>
          </cell>
        </row>
        <row r="2395">
          <cell r="A2395" t="str">
            <v>Clathria (Microciona) atrasanguinea</v>
          </cell>
        </row>
        <row r="2396">
          <cell r="A2396" t="str">
            <v>Clathria (Microciona) cleistochela</v>
          </cell>
        </row>
        <row r="2397">
          <cell r="A2397" t="str">
            <v>Clathria (Microciona) spinarcus</v>
          </cell>
        </row>
        <row r="2398">
          <cell r="A2398" t="str">
            <v>Clathria (Microciona) strepsitoxa</v>
          </cell>
        </row>
        <row r="2399">
          <cell r="A2399" t="str">
            <v>Clathrina</v>
          </cell>
        </row>
        <row r="2400">
          <cell r="A2400" t="str">
            <v>Clathrina coriacea</v>
          </cell>
        </row>
        <row r="2401">
          <cell r="A2401" t="str">
            <v>Clathrina lacunosa</v>
          </cell>
        </row>
        <row r="2402">
          <cell r="A2402" t="str">
            <v>Clathrinida</v>
          </cell>
        </row>
        <row r="2403">
          <cell r="A2403" t="str">
            <v>Clathrinidae</v>
          </cell>
        </row>
        <row r="2404">
          <cell r="A2404" t="str">
            <v>Clathrodrillia</v>
          </cell>
        </row>
        <row r="2405">
          <cell r="A2405" t="str">
            <v>Clathrodrillia dautzenbergi</v>
          </cell>
        </row>
        <row r="2406">
          <cell r="A2406" t="str">
            <v>Clathrodrillia gibbosa</v>
          </cell>
        </row>
        <row r="2407">
          <cell r="A2407" t="str">
            <v>Clathroterebra</v>
          </cell>
        </row>
        <row r="2408">
          <cell r="A2408" t="str">
            <v>Clathroterebra mactanensis</v>
          </cell>
        </row>
        <row r="2409">
          <cell r="A2409" t="str">
            <v>Clathurellidae</v>
          </cell>
        </row>
        <row r="2410">
          <cell r="A2410" t="str">
            <v>Clausinella</v>
          </cell>
        </row>
        <row r="2411">
          <cell r="A2411" t="str">
            <v>Clausinella brongniartii</v>
          </cell>
        </row>
        <row r="2412">
          <cell r="A2412" t="str">
            <v>Clausinella fasciata</v>
          </cell>
        </row>
        <row r="2413">
          <cell r="A2413" t="str">
            <v>Clausocalanidae</v>
          </cell>
        </row>
        <row r="2414">
          <cell r="A2414" t="str">
            <v>Clausocalanus</v>
          </cell>
        </row>
        <row r="2415">
          <cell r="A2415" t="str">
            <v>Clavidae</v>
          </cell>
        </row>
        <row r="2416">
          <cell r="A2416" t="str">
            <v>Clavodorum</v>
          </cell>
        </row>
        <row r="2417">
          <cell r="A2417" t="str">
            <v>Clavodorum adriaticum</v>
          </cell>
        </row>
        <row r="2418">
          <cell r="A2418" t="str">
            <v>Cleantis</v>
          </cell>
        </row>
        <row r="2419">
          <cell r="A2419" t="str">
            <v>Cleantis prismatica</v>
          </cell>
        </row>
        <row r="2420">
          <cell r="A2420" t="str">
            <v>Clelandella</v>
          </cell>
        </row>
        <row r="2421">
          <cell r="A2421" t="str">
            <v>Clelandella miliaris</v>
          </cell>
        </row>
        <row r="2422">
          <cell r="A2422" t="str">
            <v>Clemnius</v>
          </cell>
        </row>
        <row r="2423">
          <cell r="A2423" t="str">
            <v>Clemnius decoratus</v>
          </cell>
        </row>
        <row r="2424">
          <cell r="A2424" t="str">
            <v>Clibanarius</v>
          </cell>
        </row>
        <row r="2425">
          <cell r="A2425" t="str">
            <v>Clibanarius erythropus</v>
          </cell>
        </row>
        <row r="2426">
          <cell r="A2426" t="str">
            <v>Clinocera</v>
          </cell>
        </row>
        <row r="2427">
          <cell r="A2427" t="str">
            <v>Clinocerinae</v>
          </cell>
        </row>
        <row r="2428">
          <cell r="A2428" t="str">
            <v>Clinotanypus</v>
          </cell>
        </row>
        <row r="2429">
          <cell r="A2429" t="str">
            <v>Cliona</v>
          </cell>
        </row>
        <row r="2430">
          <cell r="A2430" t="str">
            <v>Cliona celata</v>
          </cell>
        </row>
        <row r="2431">
          <cell r="A2431" t="str">
            <v>Clionaida</v>
          </cell>
        </row>
        <row r="2432">
          <cell r="A2432" t="str">
            <v>Clionaidae</v>
          </cell>
        </row>
        <row r="2433">
          <cell r="A2433" t="str">
            <v>Clione</v>
          </cell>
        </row>
        <row r="2434">
          <cell r="A2434" t="str">
            <v>Clione limacina</v>
          </cell>
        </row>
        <row r="2435">
          <cell r="A2435" t="str">
            <v>Clionidae</v>
          </cell>
        </row>
        <row r="2436">
          <cell r="A2436" t="str">
            <v>Clitellata</v>
          </cell>
        </row>
        <row r="2437">
          <cell r="A2437" t="str">
            <v>Clithon</v>
          </cell>
        </row>
        <row r="2438">
          <cell r="A2438" t="str">
            <v>Clithon chlorostomum</v>
          </cell>
        </row>
        <row r="2439">
          <cell r="A2439" t="str">
            <v>Clithon coronata. Espèce sténoèce</v>
          </cell>
        </row>
        <row r="2440">
          <cell r="A2440" t="str">
            <v>Clithon longispina</v>
          </cell>
        </row>
        <row r="2441">
          <cell r="A2441" t="str">
            <v>Clithon madecassinum</v>
          </cell>
        </row>
        <row r="2442">
          <cell r="A2442" t="str">
            <v>Cloeodes</v>
          </cell>
        </row>
        <row r="2443">
          <cell r="A2443" t="str">
            <v>Cloeodes caraibensis</v>
          </cell>
        </row>
        <row r="2444">
          <cell r="A2444" t="str">
            <v>Cloeon</v>
          </cell>
        </row>
        <row r="2445">
          <cell r="A2445" t="str">
            <v>Cloeon dipterum</v>
          </cell>
        </row>
        <row r="2446">
          <cell r="A2446" t="str">
            <v>Cloeon simile</v>
          </cell>
        </row>
        <row r="2447">
          <cell r="A2447" t="str">
            <v>Cloeon smaeleni</v>
          </cell>
        </row>
        <row r="2448">
          <cell r="A2448" t="str">
            <v>Clogmia</v>
          </cell>
        </row>
        <row r="2449">
          <cell r="A2449" t="str">
            <v>Clogmia albipunctata</v>
          </cell>
        </row>
        <row r="2450">
          <cell r="A2450" t="str">
            <v>Cloridina</v>
          </cell>
        </row>
        <row r="2451">
          <cell r="A2451" t="str">
            <v>Cloridina chlorida</v>
          </cell>
        </row>
        <row r="2452">
          <cell r="A2452" t="str">
            <v>Clunio</v>
          </cell>
        </row>
        <row r="2453">
          <cell r="A2453" t="str">
            <v>Clymenella</v>
          </cell>
        </row>
        <row r="2454">
          <cell r="A2454" t="str">
            <v>Clymenella cincta</v>
          </cell>
        </row>
        <row r="2455">
          <cell r="A2455" t="str">
            <v>Clymenura</v>
          </cell>
        </row>
        <row r="2456">
          <cell r="A2456" t="str">
            <v>Clymenura clypeata</v>
          </cell>
        </row>
        <row r="2457">
          <cell r="A2457" t="str">
            <v>Clymenura leiopygos</v>
          </cell>
        </row>
        <row r="2458">
          <cell r="A2458" t="str">
            <v>Clymenura polaris</v>
          </cell>
        </row>
        <row r="2459">
          <cell r="A2459" t="str">
            <v>Clymenura tricirrata</v>
          </cell>
        </row>
        <row r="2460">
          <cell r="A2460" t="str">
            <v>Clypeaster</v>
          </cell>
        </row>
        <row r="2461">
          <cell r="A2461" t="str">
            <v>Clypeaster humilis</v>
          </cell>
        </row>
        <row r="2462">
          <cell r="A2462" t="str">
            <v>Clypeasteridae</v>
          </cell>
        </row>
        <row r="2463">
          <cell r="A2463" t="str">
            <v>Clypeasterina</v>
          </cell>
        </row>
        <row r="2464">
          <cell r="A2464" t="str">
            <v>Clypeasteroida</v>
          </cell>
        </row>
        <row r="2465">
          <cell r="A2465" t="str">
            <v>Clypeomorus</v>
          </cell>
        </row>
        <row r="2466">
          <cell r="A2466" t="str">
            <v>Clytemnestra</v>
          </cell>
        </row>
        <row r="2467">
          <cell r="A2467" t="str">
            <v>Clytemnestra rostrata</v>
          </cell>
        </row>
        <row r="2468">
          <cell r="A2468" t="str">
            <v>Clytemnestra scutellata</v>
          </cell>
        </row>
        <row r="2469">
          <cell r="A2469" t="str">
            <v>Clytemnestrinae</v>
          </cell>
        </row>
        <row r="2470">
          <cell r="A2470" t="str">
            <v>Clytia</v>
          </cell>
        </row>
        <row r="2471">
          <cell r="A2471" t="str">
            <v>Clytia hemisphaerica</v>
          </cell>
        </row>
        <row r="2472">
          <cell r="A2472" t="str">
            <v>Clytocerus</v>
          </cell>
        </row>
        <row r="2473">
          <cell r="A2473" t="str">
            <v>Cnemogonini</v>
          </cell>
        </row>
        <row r="2474">
          <cell r="A2474" t="str">
            <v>Cnetha</v>
          </cell>
        </row>
        <row r="2475">
          <cell r="A2475" t="str">
            <v>Cnidaria</v>
          </cell>
        </row>
        <row r="2476">
          <cell r="A2476" t="str">
            <v>Coanyax</v>
          </cell>
        </row>
        <row r="2477">
          <cell r="A2477" t="str">
            <v>Coanyax americanus</v>
          </cell>
        </row>
        <row r="2478">
          <cell r="A2478" t="str">
            <v>Coccinellidae</v>
          </cell>
        </row>
        <row r="2479">
          <cell r="A2479" t="str">
            <v>Cocculina</v>
          </cell>
        </row>
        <row r="2480">
          <cell r="A2480" t="str">
            <v>Cocculinidae</v>
          </cell>
        </row>
        <row r="2481">
          <cell r="A2481" t="str">
            <v>Cocculiniformia</v>
          </cell>
        </row>
        <row r="2482">
          <cell r="A2482" t="str">
            <v>Cocculinoidea</v>
          </cell>
        </row>
        <row r="2483">
          <cell r="A2483" t="str">
            <v>Cochlodesma</v>
          </cell>
        </row>
        <row r="2484">
          <cell r="A2484" t="str">
            <v>Cochlodesma praetenue</v>
          </cell>
        </row>
        <row r="2485">
          <cell r="A2485" t="str">
            <v>Codakia</v>
          </cell>
        </row>
        <row r="2486">
          <cell r="A2486" t="str">
            <v>Codakia orbicularis</v>
          </cell>
        </row>
        <row r="2487">
          <cell r="A2487" t="str">
            <v>Codakiinae</v>
          </cell>
        </row>
        <row r="2488">
          <cell r="A2488" t="str">
            <v>Codonium</v>
          </cell>
        </row>
        <row r="2489">
          <cell r="A2489" t="str">
            <v>Codonium proliferum</v>
          </cell>
        </row>
        <row r="2490">
          <cell r="A2490" t="str">
            <v>Coelambus</v>
          </cell>
        </row>
        <row r="2491">
          <cell r="A2491" t="str">
            <v>Coelambus confluens</v>
          </cell>
        </row>
        <row r="2492">
          <cell r="A2492" t="str">
            <v>Coelambus impressopunctatus</v>
          </cell>
        </row>
        <row r="2493">
          <cell r="A2493" t="str">
            <v>Coelambus marklini</v>
          </cell>
        </row>
        <row r="2494">
          <cell r="A2494" t="str">
            <v>Coelambus parallelogrammus</v>
          </cell>
        </row>
        <row r="2495">
          <cell r="A2495" t="str">
            <v>Coelastrea</v>
          </cell>
        </row>
        <row r="2496">
          <cell r="A2496" t="str">
            <v>Coelastrea aspera</v>
          </cell>
        </row>
        <row r="2497">
          <cell r="A2497" t="str">
            <v>Coelastrea palauensis</v>
          </cell>
        </row>
        <row r="2498">
          <cell r="A2498" t="str">
            <v>Coelogorgia</v>
          </cell>
        </row>
        <row r="2499">
          <cell r="A2499" t="str">
            <v>Coelogorgia palmosa</v>
          </cell>
        </row>
        <row r="2500">
          <cell r="A2500" t="str">
            <v>Coelogorgiidae</v>
          </cell>
        </row>
        <row r="2501">
          <cell r="A2501" t="str">
            <v>Coeloseris</v>
          </cell>
        </row>
        <row r="2502">
          <cell r="A2502" t="str">
            <v>Coeloseris mayeri</v>
          </cell>
        </row>
        <row r="2503">
          <cell r="A2503" t="str">
            <v>Coelosphaeridae</v>
          </cell>
        </row>
        <row r="2504">
          <cell r="A2504" t="str">
            <v>Coelostoma</v>
          </cell>
        </row>
        <row r="2505">
          <cell r="A2505" t="str">
            <v>Coelotanypus</v>
          </cell>
        </row>
        <row r="2506">
          <cell r="A2506" t="str">
            <v>Coenagriocnemis reuniense</v>
          </cell>
        </row>
        <row r="2507">
          <cell r="A2507" t="str">
            <v>Coenagrion</v>
          </cell>
        </row>
        <row r="2508">
          <cell r="A2508" t="str">
            <v>Coenagrion caerulescens</v>
          </cell>
        </row>
        <row r="2509">
          <cell r="A2509" t="str">
            <v>Coenagrion hastulatum</v>
          </cell>
        </row>
        <row r="2510">
          <cell r="A2510" t="str">
            <v>Coenagrion lunulatum</v>
          </cell>
        </row>
        <row r="2511">
          <cell r="A2511" t="str">
            <v>Coenagrion mercuriale</v>
          </cell>
        </row>
        <row r="2512">
          <cell r="A2512" t="str">
            <v>Coenagrion ornatum</v>
          </cell>
        </row>
        <row r="2513">
          <cell r="A2513" t="str">
            <v>Coenagrion puella</v>
          </cell>
        </row>
        <row r="2514">
          <cell r="A2514" t="str">
            <v>Coenagrion pulchellum</v>
          </cell>
        </row>
        <row r="2515">
          <cell r="A2515" t="str">
            <v>Coenagrion scitulum</v>
          </cell>
        </row>
        <row r="2516">
          <cell r="A2516" t="str">
            <v>Coenagrion tenellum</v>
          </cell>
        </row>
        <row r="2517">
          <cell r="A2517" t="str">
            <v>Coenagrionidae</v>
          </cell>
        </row>
        <row r="2518">
          <cell r="A2518" t="str">
            <v>Coenagrioninae</v>
          </cell>
        </row>
        <row r="2519">
          <cell r="A2519" t="str">
            <v>Coenagrionoidea</v>
          </cell>
        </row>
        <row r="2520">
          <cell r="A2520" t="str">
            <v>Coenia</v>
          </cell>
        </row>
        <row r="2521">
          <cell r="A2521" t="str">
            <v>Cognettia</v>
          </cell>
        </row>
        <row r="2522">
          <cell r="A2522" t="str">
            <v>Cognettia cognettii</v>
          </cell>
        </row>
        <row r="2523">
          <cell r="A2523" t="str">
            <v>Cognettia glandulosa</v>
          </cell>
        </row>
        <row r="2524">
          <cell r="A2524" t="str">
            <v>Cognettia paxi</v>
          </cell>
        </row>
        <row r="2525">
          <cell r="A2525" t="str">
            <v>Cognettia sphagnetorum</v>
          </cell>
        </row>
        <row r="2526">
          <cell r="A2526" t="str">
            <v>Coleoidea</v>
          </cell>
        </row>
        <row r="2527">
          <cell r="A2527" t="str">
            <v>Coleoptera</v>
          </cell>
        </row>
        <row r="2528">
          <cell r="A2528" t="str">
            <v>Coleopterida</v>
          </cell>
        </row>
        <row r="2529">
          <cell r="A2529" t="str">
            <v>Collembola</v>
          </cell>
        </row>
        <row r="2530">
          <cell r="A2530" t="str">
            <v>Colobaea</v>
          </cell>
        </row>
        <row r="2531">
          <cell r="A2531" t="str">
            <v>Colobometridae</v>
          </cell>
        </row>
        <row r="2532">
          <cell r="A2532" t="str">
            <v>Colomastigidae</v>
          </cell>
        </row>
        <row r="2533">
          <cell r="A2533" t="str">
            <v>Colomastix</v>
          </cell>
        </row>
        <row r="2534">
          <cell r="A2534" t="str">
            <v>Colomastix pusilla</v>
          </cell>
        </row>
        <row r="2535">
          <cell r="A2535" t="str">
            <v>Colpophyllia</v>
          </cell>
        </row>
        <row r="2536">
          <cell r="A2536" t="str">
            <v>Colpophyllia natans</v>
          </cell>
        </row>
        <row r="2537">
          <cell r="A2537" t="str">
            <v>Columbella</v>
          </cell>
        </row>
        <row r="2538">
          <cell r="A2538" t="str">
            <v>Columbellidae</v>
          </cell>
        </row>
        <row r="2539">
          <cell r="A2539" t="str">
            <v>Colurella</v>
          </cell>
        </row>
        <row r="2540">
          <cell r="A2540" t="str">
            <v>Colymbetes</v>
          </cell>
        </row>
        <row r="2541">
          <cell r="A2541" t="str">
            <v>Colymbetes fuscus</v>
          </cell>
        </row>
        <row r="2542">
          <cell r="A2542" t="str">
            <v>Colymbetinae</v>
          </cell>
        </row>
        <row r="2543">
          <cell r="A2543" t="str">
            <v>Colymbetini</v>
          </cell>
        </row>
        <row r="2544">
          <cell r="A2544" t="str">
            <v>Comarmondia</v>
          </cell>
        </row>
        <row r="2545">
          <cell r="A2545" t="str">
            <v>Comarmondia gracilis</v>
          </cell>
        </row>
        <row r="2546">
          <cell r="A2546" t="str">
            <v>Comatellinae</v>
          </cell>
        </row>
        <row r="2547">
          <cell r="A2547" t="str">
            <v>Comatulida</v>
          </cell>
        </row>
        <row r="2548">
          <cell r="A2548" t="str">
            <v>Comatulidae</v>
          </cell>
        </row>
        <row r="2549">
          <cell r="A2549" t="str">
            <v>Comatuloidea</v>
          </cell>
        </row>
        <row r="2550">
          <cell r="A2550" t="str">
            <v>Composetia</v>
          </cell>
        </row>
        <row r="2551">
          <cell r="A2551" t="str">
            <v>Compsodrillia</v>
          </cell>
        </row>
        <row r="2552">
          <cell r="A2552" t="str">
            <v>Compsodrillia eucosmia</v>
          </cell>
        </row>
        <row r="2553">
          <cell r="A2553" t="str">
            <v>Compteromesa</v>
          </cell>
        </row>
        <row r="2554">
          <cell r="A2554" t="str">
            <v>Compterosmittia</v>
          </cell>
        </row>
        <row r="2555">
          <cell r="A2555" t="str">
            <v>Concavinae</v>
          </cell>
        </row>
        <row r="2556">
          <cell r="A2556" t="str">
            <v>Conchapelopia</v>
          </cell>
        </row>
        <row r="2557">
          <cell r="A2557" t="str">
            <v>Conchifera</v>
          </cell>
        </row>
        <row r="2558">
          <cell r="A2558" t="str">
            <v>Conchostraca</v>
          </cell>
        </row>
        <row r="2559">
          <cell r="A2559" t="str">
            <v>Condylognatha</v>
          </cell>
        </row>
        <row r="2560">
          <cell r="A2560" t="str">
            <v>Congeria</v>
          </cell>
        </row>
        <row r="2561">
          <cell r="A2561" t="str">
            <v>Congeria cochleata</v>
          </cell>
        </row>
        <row r="2562">
          <cell r="A2562" t="str">
            <v>Congeria leucophaeta</v>
          </cell>
        </row>
        <row r="2563">
          <cell r="A2563" t="str">
            <v>Conica</v>
          </cell>
        </row>
        <row r="2564">
          <cell r="A2564" t="str">
            <v>Conidae</v>
          </cell>
        </row>
        <row r="2565">
          <cell r="A2565" t="str">
            <v>Conilera</v>
          </cell>
        </row>
        <row r="2566">
          <cell r="A2566" t="str">
            <v>Conilera cylindracea</v>
          </cell>
        </row>
        <row r="2567">
          <cell r="A2567" t="str">
            <v>Conoidea</v>
          </cell>
        </row>
        <row r="2568">
          <cell r="A2568" t="str">
            <v>Conopeum</v>
          </cell>
        </row>
        <row r="2569">
          <cell r="A2569" t="str">
            <v>Conopeum reticulum</v>
          </cell>
        </row>
        <row r="2570">
          <cell r="A2570" t="str">
            <v>Constempellina</v>
          </cell>
        </row>
        <row r="2571">
          <cell r="A2571" t="str">
            <v>Contacyphon</v>
          </cell>
        </row>
        <row r="2572">
          <cell r="A2572" t="str">
            <v>Contacyphon putonii</v>
          </cell>
        </row>
        <row r="2573">
          <cell r="A2573" t="str">
            <v>Continenticola</v>
          </cell>
        </row>
        <row r="2574">
          <cell r="A2574" t="str">
            <v>Conus</v>
          </cell>
        </row>
        <row r="2575">
          <cell r="A2575" t="str">
            <v>Conus austini</v>
          </cell>
        </row>
        <row r="2576">
          <cell r="A2576" t="str">
            <v>Conus bajanensis</v>
          </cell>
        </row>
        <row r="2577">
          <cell r="A2577" t="str">
            <v>Conus brunneobandatus</v>
          </cell>
        </row>
        <row r="2578">
          <cell r="A2578" t="str">
            <v>Conus cancellatus</v>
          </cell>
        </row>
        <row r="2579">
          <cell r="A2579" t="str">
            <v>Conus capricorni</v>
          </cell>
        </row>
        <row r="2580">
          <cell r="A2580" t="str">
            <v>Conus centurio</v>
          </cell>
        </row>
        <row r="2581">
          <cell r="A2581" t="str">
            <v>Conus ermineus</v>
          </cell>
        </row>
        <row r="2582">
          <cell r="A2582" t="str">
            <v>Conus finkli</v>
          </cell>
        </row>
        <row r="2583">
          <cell r="A2583" t="str">
            <v>Conus iansa</v>
          </cell>
        </row>
        <row r="2584">
          <cell r="A2584" t="str">
            <v>Conus mcgintyi</v>
          </cell>
        </row>
        <row r="2585">
          <cell r="A2585" t="str">
            <v>Conus tessulatus</v>
          </cell>
        </row>
        <row r="2586">
          <cell r="A2586" t="str">
            <v>Conus venezuelanus</v>
          </cell>
        </row>
        <row r="2587">
          <cell r="A2587" t="str">
            <v>Conus vikingorum</v>
          </cell>
        </row>
        <row r="2588">
          <cell r="A2588" t="str">
            <v>Conus villepinii</v>
          </cell>
        </row>
        <row r="2589">
          <cell r="A2589" t="str">
            <v>Convoluta</v>
          </cell>
        </row>
        <row r="2590">
          <cell r="A2590" t="str">
            <v>Convolutidae</v>
          </cell>
        </row>
        <row r="2591">
          <cell r="A2591" t="str">
            <v>Copelatinae</v>
          </cell>
        </row>
        <row r="2592">
          <cell r="A2592" t="str">
            <v>Copelatini</v>
          </cell>
        </row>
        <row r="2593">
          <cell r="A2593" t="str">
            <v>Copelatus</v>
          </cell>
        </row>
        <row r="2594">
          <cell r="A2594" t="str">
            <v>Copelatus haemorrhoidalis</v>
          </cell>
        </row>
        <row r="2595">
          <cell r="A2595" t="str">
            <v>Copepoda</v>
          </cell>
        </row>
        <row r="2596">
          <cell r="A2596" t="str">
            <v>Copepoda nauplii</v>
          </cell>
        </row>
        <row r="2597">
          <cell r="A2597" t="str">
            <v>Coquillettidia</v>
          </cell>
        </row>
        <row r="2598">
          <cell r="A2598" t="str">
            <v>Corallimorpharia</v>
          </cell>
        </row>
        <row r="2599">
          <cell r="A2599" t="str">
            <v>Corallimorphidae</v>
          </cell>
        </row>
        <row r="2600">
          <cell r="A2600" t="str">
            <v>Coralliophila</v>
          </cell>
        </row>
        <row r="2601">
          <cell r="A2601" t="str">
            <v>Coralliophilidae</v>
          </cell>
        </row>
        <row r="2602">
          <cell r="A2602" t="str">
            <v>Coralliophilinae</v>
          </cell>
        </row>
        <row r="2603">
          <cell r="A2603" t="str">
            <v>Corbicula</v>
          </cell>
        </row>
        <row r="2604">
          <cell r="A2604" t="str">
            <v>Corbicula fluminalis</v>
          </cell>
        </row>
        <row r="2605">
          <cell r="A2605" t="str">
            <v>Corbicula fluminea</v>
          </cell>
        </row>
        <row r="2606">
          <cell r="A2606" t="str">
            <v>Corbiculacea</v>
          </cell>
        </row>
        <row r="2607">
          <cell r="A2607" t="str">
            <v>Corbiculidae</v>
          </cell>
        </row>
        <row r="2608">
          <cell r="A2608" t="str">
            <v>Corbiculoidea</v>
          </cell>
        </row>
        <row r="2609">
          <cell r="A2609" t="str">
            <v>Corbula</v>
          </cell>
        </row>
        <row r="2610">
          <cell r="A2610" t="str">
            <v>Corbula gibba</v>
          </cell>
        </row>
        <row r="2611">
          <cell r="A2611" t="str">
            <v>Corbula persica</v>
          </cell>
        </row>
        <row r="2612">
          <cell r="A2612" t="str">
            <v>Corbula taitensis</v>
          </cell>
        </row>
        <row r="2613">
          <cell r="A2613" t="str">
            <v>Corbulidae</v>
          </cell>
        </row>
        <row r="2614">
          <cell r="A2614" t="str">
            <v>Cordulegaster</v>
          </cell>
        </row>
        <row r="2615">
          <cell r="A2615" t="str">
            <v>Cordulegaster bidentata</v>
          </cell>
        </row>
        <row r="2616">
          <cell r="A2616" t="str">
            <v>Cordulegaster boltoni</v>
          </cell>
        </row>
        <row r="2617">
          <cell r="A2617" t="str">
            <v>Cordulegaster boltoni boltoni</v>
          </cell>
        </row>
        <row r="2618">
          <cell r="A2618" t="str">
            <v>Cordulegaster boltonii</v>
          </cell>
        </row>
        <row r="2619">
          <cell r="A2619" t="str">
            <v>Cordulegaster boltonii immaculifrons</v>
          </cell>
        </row>
        <row r="2620">
          <cell r="A2620" t="str">
            <v>Cordulegaster princeps</v>
          </cell>
        </row>
        <row r="2621">
          <cell r="A2621" t="str">
            <v>Cordulegastridae</v>
          </cell>
        </row>
        <row r="2622">
          <cell r="A2622" t="str">
            <v>Cordulegastroidea</v>
          </cell>
        </row>
        <row r="2623">
          <cell r="A2623" t="str">
            <v>Cordulia</v>
          </cell>
        </row>
        <row r="2624">
          <cell r="A2624" t="str">
            <v>Cordulia aenea</v>
          </cell>
        </row>
        <row r="2625">
          <cell r="A2625" t="str">
            <v>Corduliidae</v>
          </cell>
        </row>
        <row r="2626">
          <cell r="A2626" t="str">
            <v>Corduliinae</v>
          </cell>
        </row>
        <row r="2627">
          <cell r="A2627" t="str">
            <v>Cordylophora</v>
          </cell>
        </row>
        <row r="2628">
          <cell r="A2628" t="str">
            <v>Cordylophora caspia</v>
          </cell>
        </row>
        <row r="2629">
          <cell r="A2629" t="str">
            <v>Corinnella</v>
          </cell>
        </row>
        <row r="2630">
          <cell r="A2630" t="str">
            <v>Corinnella eximia</v>
          </cell>
        </row>
        <row r="2631">
          <cell r="A2631" t="str">
            <v>Corixa</v>
          </cell>
        </row>
        <row r="2632">
          <cell r="A2632" t="str">
            <v>Corixa affinis</v>
          </cell>
        </row>
        <row r="2633">
          <cell r="A2633" t="str">
            <v>Corixa dentipes</v>
          </cell>
        </row>
        <row r="2634">
          <cell r="A2634" t="str">
            <v>Corixa panzeri</v>
          </cell>
        </row>
        <row r="2635">
          <cell r="A2635" t="str">
            <v>Corixa punctata</v>
          </cell>
        </row>
        <row r="2636">
          <cell r="A2636" t="str">
            <v>Corixidae</v>
          </cell>
        </row>
        <row r="2637">
          <cell r="A2637" t="str">
            <v>Corixinae</v>
          </cell>
        </row>
        <row r="2638">
          <cell r="A2638" t="str">
            <v>Corixini</v>
          </cell>
        </row>
        <row r="2639">
          <cell r="A2639" t="str">
            <v>Corixoidea</v>
          </cell>
        </row>
        <row r="2640">
          <cell r="A2640" t="str">
            <v>Coronatella rectangula</v>
          </cell>
        </row>
        <row r="2641">
          <cell r="A2641" t="str">
            <v>Corophiida</v>
          </cell>
        </row>
        <row r="2642">
          <cell r="A2642" t="str">
            <v>Corophiidae</v>
          </cell>
        </row>
        <row r="2643">
          <cell r="A2643" t="str">
            <v>Corophiidea</v>
          </cell>
        </row>
        <row r="2644">
          <cell r="A2644" t="str">
            <v>Corophiidira</v>
          </cell>
        </row>
        <row r="2645">
          <cell r="A2645" t="str">
            <v>Corophiinae</v>
          </cell>
        </row>
        <row r="2646">
          <cell r="A2646" t="str">
            <v>Corophiini</v>
          </cell>
        </row>
        <row r="2647">
          <cell r="A2647" t="str">
            <v>Corophioidea</v>
          </cell>
        </row>
        <row r="2648">
          <cell r="A2648" t="str">
            <v>Corophium</v>
          </cell>
        </row>
        <row r="2649">
          <cell r="A2649" t="str">
            <v>Corophium acherusicum</v>
          </cell>
        </row>
        <row r="2650">
          <cell r="A2650" t="str">
            <v>Corophium acutum</v>
          </cell>
        </row>
        <row r="2651">
          <cell r="A2651" t="str">
            <v>Corophium annulatum</v>
          </cell>
        </row>
        <row r="2652">
          <cell r="A2652" t="str">
            <v>Corophium arenarium</v>
          </cell>
        </row>
        <row r="2653">
          <cell r="A2653" t="str">
            <v>Corophium bonnellii</v>
          </cell>
        </row>
        <row r="2654">
          <cell r="A2654" t="str">
            <v>Corophium crassicorne</v>
          </cell>
        </row>
        <row r="2655">
          <cell r="A2655" t="str">
            <v>Corophium curvispinum</v>
          </cell>
        </row>
        <row r="2656">
          <cell r="A2656" t="str">
            <v>Corophium insidiosum</v>
          </cell>
        </row>
        <row r="2657">
          <cell r="A2657" t="str">
            <v>Corophium minimum</v>
          </cell>
        </row>
        <row r="2658">
          <cell r="A2658" t="str">
            <v>Corophium multisetosum</v>
          </cell>
        </row>
        <row r="2659">
          <cell r="A2659" t="str">
            <v>Corophium orientale</v>
          </cell>
        </row>
        <row r="2660">
          <cell r="A2660" t="str">
            <v>Corophium robustum</v>
          </cell>
        </row>
        <row r="2661">
          <cell r="A2661" t="str">
            <v>Corophium rotundirostre</v>
          </cell>
        </row>
        <row r="2662">
          <cell r="A2662" t="str">
            <v>Corophium runcicorne</v>
          </cell>
        </row>
        <row r="2663">
          <cell r="A2663" t="str">
            <v>Corophium sextonae</v>
          </cell>
        </row>
        <row r="2664">
          <cell r="A2664" t="str">
            <v>Corophium urdaibaiense</v>
          </cell>
        </row>
        <row r="2665">
          <cell r="A2665" t="str">
            <v>Corophium volutator</v>
          </cell>
        </row>
        <row r="2666">
          <cell r="A2666" t="str">
            <v>Corycaeidae</v>
          </cell>
        </row>
        <row r="2667">
          <cell r="A2667" t="str">
            <v>Corycaeus</v>
          </cell>
        </row>
        <row r="2668">
          <cell r="A2668" t="str">
            <v>Corycaeus anglicus</v>
          </cell>
        </row>
        <row r="2669">
          <cell r="A2669" t="str">
            <v>Corydalidae</v>
          </cell>
        </row>
        <row r="2670">
          <cell r="A2670" t="str">
            <v>Corydalus</v>
          </cell>
        </row>
        <row r="2671">
          <cell r="A2671" t="str">
            <v>Corydalus nubilus</v>
          </cell>
        </row>
        <row r="2672">
          <cell r="A2672" t="str">
            <v>Corymorpha</v>
          </cell>
        </row>
        <row r="2673">
          <cell r="A2673" t="str">
            <v>Corymorpha nutans</v>
          </cell>
        </row>
        <row r="2674">
          <cell r="A2674" t="str">
            <v>Corymorphidae</v>
          </cell>
        </row>
        <row r="2675">
          <cell r="A2675" t="str">
            <v>Corynactis</v>
          </cell>
        </row>
        <row r="2676">
          <cell r="A2676" t="str">
            <v>Corynactis viridis</v>
          </cell>
        </row>
        <row r="2677">
          <cell r="A2677" t="str">
            <v>Coryne</v>
          </cell>
        </row>
        <row r="2678">
          <cell r="A2678" t="str">
            <v>Coryne eximia</v>
          </cell>
        </row>
        <row r="2679">
          <cell r="A2679" t="str">
            <v>Coryne muscoides</v>
          </cell>
        </row>
        <row r="2680">
          <cell r="A2680" t="str">
            <v>Coryne pusilla</v>
          </cell>
        </row>
        <row r="2681">
          <cell r="A2681" t="str">
            <v>Corynidae</v>
          </cell>
        </row>
        <row r="2682">
          <cell r="A2682" t="str">
            <v>Corynocera</v>
          </cell>
        </row>
        <row r="2683">
          <cell r="A2683" t="str">
            <v>Corynoneura</v>
          </cell>
        </row>
        <row r="2684">
          <cell r="A2684" t="str">
            <v>Corynoneurinae</v>
          </cell>
        </row>
        <row r="2685">
          <cell r="A2685" t="str">
            <v>Coryphaeschna</v>
          </cell>
        </row>
        <row r="2686">
          <cell r="A2686" t="str">
            <v>Coryphaeschna adnexa</v>
          </cell>
        </row>
        <row r="2687">
          <cell r="A2687" t="str">
            <v>Coryphaeschna amazonica</v>
          </cell>
        </row>
        <row r="2688">
          <cell r="A2688" t="str">
            <v>Coryphaeschna virens</v>
          </cell>
        </row>
        <row r="2689">
          <cell r="A2689" t="str">
            <v>Coryphaeschna viriditas</v>
          </cell>
        </row>
        <row r="2690">
          <cell r="A2690" t="str">
            <v>Coryphoridae</v>
          </cell>
        </row>
        <row r="2691">
          <cell r="A2691" t="str">
            <v>Coryphorus</v>
          </cell>
        </row>
        <row r="2692">
          <cell r="A2692" t="str">
            <v>Corystes</v>
          </cell>
        </row>
        <row r="2693">
          <cell r="A2693" t="str">
            <v>Corystes cassivelaunus</v>
          </cell>
        </row>
        <row r="2694">
          <cell r="A2694" t="str">
            <v>Corystidae</v>
          </cell>
        </row>
        <row r="2695">
          <cell r="A2695" t="str">
            <v>Corystoidea</v>
          </cell>
        </row>
        <row r="2696">
          <cell r="A2696" t="str">
            <v>Coscinaraea</v>
          </cell>
        </row>
        <row r="2697">
          <cell r="A2697" t="str">
            <v>Coscinaraea crassa</v>
          </cell>
        </row>
        <row r="2698">
          <cell r="A2698" t="str">
            <v>Coscinaraea monile</v>
          </cell>
        </row>
        <row r="2699">
          <cell r="A2699" t="str">
            <v>Coscinaraeidae</v>
          </cell>
        </row>
        <row r="2700">
          <cell r="A2700" t="str">
            <v>Cosmetira</v>
          </cell>
        </row>
        <row r="2701">
          <cell r="A2701" t="str">
            <v>Cosmetira pilosella</v>
          </cell>
        </row>
        <row r="2702">
          <cell r="A2702" t="str">
            <v>Cosmioconcha</v>
          </cell>
        </row>
        <row r="2703">
          <cell r="A2703" t="str">
            <v>Cosmioconcha nitens</v>
          </cell>
        </row>
        <row r="2704">
          <cell r="A2704" t="str">
            <v>Cossura</v>
          </cell>
        </row>
        <row r="2705">
          <cell r="A2705" t="str">
            <v>Cossura coasta</v>
          </cell>
        </row>
        <row r="2706">
          <cell r="A2706" t="str">
            <v>Cossura delta</v>
          </cell>
        </row>
        <row r="2707">
          <cell r="A2707" t="str">
            <v>Cossura pygodactylata</v>
          </cell>
        </row>
        <row r="2708">
          <cell r="A2708" t="str">
            <v>Cossura soyeri</v>
          </cell>
        </row>
        <row r="2709">
          <cell r="A2709" t="str">
            <v>Cossurida</v>
          </cell>
        </row>
        <row r="2710">
          <cell r="A2710" t="str">
            <v>Cossuridae</v>
          </cell>
        </row>
        <row r="2711">
          <cell r="A2711" t="str">
            <v>Costellariidae</v>
          </cell>
        </row>
        <row r="2712">
          <cell r="A2712" t="str">
            <v>Costoanachis</v>
          </cell>
        </row>
        <row r="2713">
          <cell r="A2713" t="str">
            <v>Costoanachis avara</v>
          </cell>
        </row>
        <row r="2714">
          <cell r="A2714" t="str">
            <v>Cotylea</v>
          </cell>
        </row>
        <row r="2715">
          <cell r="A2715" t="str">
            <v>Cradoscrupocellaria</v>
          </cell>
        </row>
        <row r="2716">
          <cell r="A2716" t="str">
            <v>Cradoscrupocellaria bertholletii</v>
          </cell>
        </row>
        <row r="2717">
          <cell r="A2717" t="str">
            <v>Cradoscrupocellaria reptans</v>
          </cell>
        </row>
        <row r="2718">
          <cell r="A2718" t="str">
            <v>Crambidae</v>
          </cell>
        </row>
        <row r="2719">
          <cell r="A2719" t="str">
            <v>Crangon</v>
          </cell>
        </row>
        <row r="2720">
          <cell r="A2720" t="str">
            <v>Crangon allmanni</v>
          </cell>
        </row>
        <row r="2721">
          <cell r="A2721" t="str">
            <v>Crangon crangon</v>
          </cell>
        </row>
        <row r="2722">
          <cell r="A2722" t="str">
            <v>Crangonidae</v>
          </cell>
        </row>
        <row r="2723">
          <cell r="A2723" t="str">
            <v>Crangonoidea</v>
          </cell>
        </row>
        <row r="2724">
          <cell r="A2724" t="str">
            <v>Crangonyctidae</v>
          </cell>
        </row>
        <row r="2725">
          <cell r="A2725" t="str">
            <v>Crangonyctoidea</v>
          </cell>
        </row>
        <row r="2726">
          <cell r="A2726" t="str">
            <v>Crangonyx</v>
          </cell>
        </row>
        <row r="2727">
          <cell r="A2727" t="str">
            <v>Crangonyx pseudogracilis</v>
          </cell>
        </row>
        <row r="2728">
          <cell r="A2728" t="str">
            <v>Craspedacusta</v>
          </cell>
        </row>
        <row r="2729">
          <cell r="A2729" t="str">
            <v>Craspedacusta sowerbii</v>
          </cell>
        </row>
        <row r="2730">
          <cell r="A2730" t="str">
            <v>Craspedacusta sowerbyi</v>
          </cell>
        </row>
        <row r="2731">
          <cell r="A2731" t="str">
            <v>Crassatellidae</v>
          </cell>
        </row>
        <row r="2732">
          <cell r="A2732" t="str">
            <v>Crassatelloidea</v>
          </cell>
        </row>
        <row r="2733">
          <cell r="A2733" t="str">
            <v>Crassicorophium</v>
          </cell>
        </row>
        <row r="2734">
          <cell r="A2734" t="str">
            <v>Crassicorophium bonellii</v>
          </cell>
        </row>
        <row r="2735">
          <cell r="A2735" t="str">
            <v>Crassicorophium crassicorne</v>
          </cell>
        </row>
        <row r="2736">
          <cell r="A2736" t="str">
            <v>Crassinella</v>
          </cell>
        </row>
        <row r="2737">
          <cell r="A2737" t="str">
            <v>Crassinella martinicensis</v>
          </cell>
        </row>
        <row r="2738">
          <cell r="A2738" t="str">
            <v>Crassispira</v>
          </cell>
        </row>
        <row r="2739">
          <cell r="A2739" t="str">
            <v>Crassispira affinis</v>
          </cell>
        </row>
        <row r="2740">
          <cell r="A2740" t="str">
            <v>Crassispira fuscescens</v>
          </cell>
        </row>
        <row r="2741">
          <cell r="A2741" t="str">
            <v>Crassopleura</v>
          </cell>
        </row>
        <row r="2742">
          <cell r="A2742" t="str">
            <v>Crassopleura maravignae</v>
          </cell>
        </row>
        <row r="2743">
          <cell r="A2743" t="str">
            <v>Crassostrea</v>
          </cell>
        </row>
        <row r="2744">
          <cell r="A2744" t="str">
            <v>Crassostrea angulata</v>
          </cell>
        </row>
        <row r="2745">
          <cell r="A2745" t="str">
            <v>Crassostrea corteziensis</v>
          </cell>
        </row>
        <row r="2746">
          <cell r="A2746" t="str">
            <v>Crassostrea gigas</v>
          </cell>
        </row>
        <row r="2747">
          <cell r="A2747" t="str">
            <v>Crassostrea rhizophorae</v>
          </cell>
        </row>
        <row r="2748">
          <cell r="A2748" t="str">
            <v>Crassostrea rivularis</v>
          </cell>
        </row>
        <row r="2749">
          <cell r="A2749" t="str">
            <v>Crassostrea sikamea</v>
          </cell>
        </row>
        <row r="2750">
          <cell r="A2750" t="str">
            <v>Crassostrea tulipa</v>
          </cell>
        </row>
        <row r="2751">
          <cell r="A2751" t="str">
            <v>Crassostrea virginica</v>
          </cell>
        </row>
        <row r="2752">
          <cell r="A2752" t="str">
            <v>Crassostreinae</v>
          </cell>
        </row>
        <row r="2753">
          <cell r="A2753" t="str">
            <v>Cratis</v>
          </cell>
        </row>
        <row r="2754">
          <cell r="A2754" t="str">
            <v>Cratis antillensis</v>
          </cell>
        </row>
        <row r="2755">
          <cell r="A2755" t="str">
            <v>Crella</v>
          </cell>
        </row>
        <row r="2756">
          <cell r="A2756" t="str">
            <v>Crella (Yvesia)</v>
          </cell>
        </row>
        <row r="2757">
          <cell r="A2757" t="str">
            <v>Crella (Yvesia) rosea</v>
          </cell>
        </row>
        <row r="2758">
          <cell r="A2758" t="str">
            <v>Crellidae</v>
          </cell>
        </row>
        <row r="2759">
          <cell r="A2759" t="str">
            <v>Crenella</v>
          </cell>
        </row>
        <row r="2760">
          <cell r="A2760" t="str">
            <v>Crenella decussata</v>
          </cell>
        </row>
        <row r="2761">
          <cell r="A2761" t="str">
            <v>Crenellinae</v>
          </cell>
        </row>
        <row r="2762">
          <cell r="A2762" t="str">
            <v>Crenitis</v>
          </cell>
        </row>
        <row r="2763">
          <cell r="A2763" t="str">
            <v>Crenitis punctatostriata</v>
          </cell>
        </row>
        <row r="2764">
          <cell r="A2764" t="str">
            <v>Crenobia</v>
          </cell>
        </row>
        <row r="2765">
          <cell r="A2765" t="str">
            <v>Crenobia alpina</v>
          </cell>
        </row>
        <row r="2766">
          <cell r="A2766" t="str">
            <v>Crenobia alpina corsica</v>
          </cell>
        </row>
        <row r="2767">
          <cell r="A2767" t="str">
            <v>Crepidula</v>
          </cell>
        </row>
        <row r="2768">
          <cell r="A2768" t="str">
            <v>Crepidula fornicata</v>
          </cell>
        </row>
        <row r="2769">
          <cell r="A2769" t="str">
            <v>Crepidula plana</v>
          </cell>
        </row>
        <row r="2770">
          <cell r="A2770" t="str">
            <v>Crepidulidae</v>
          </cell>
        </row>
        <row r="2771">
          <cell r="A2771" t="str">
            <v>Crepiduloidea</v>
          </cell>
        </row>
        <row r="2772">
          <cell r="A2772" t="str">
            <v>Cressa</v>
          </cell>
        </row>
        <row r="2773">
          <cell r="A2773" t="str">
            <v>Cressa cristata</v>
          </cell>
        </row>
        <row r="2774">
          <cell r="A2774" t="str">
            <v>Cressa mediterranea</v>
          </cell>
        </row>
        <row r="2775">
          <cell r="A2775" t="str">
            <v>Cressidae</v>
          </cell>
        </row>
        <row r="2776">
          <cell r="A2776" t="str">
            <v>Cricotopus</v>
          </cell>
        </row>
        <row r="2777">
          <cell r="A2777" t="str">
            <v>Crinoidea</v>
          </cell>
        </row>
        <row r="2778">
          <cell r="A2778" t="str">
            <v>Crinozoa</v>
          </cell>
        </row>
        <row r="2779">
          <cell r="A2779" t="str">
            <v>Criodrilus</v>
          </cell>
        </row>
        <row r="2780">
          <cell r="A2780" t="str">
            <v>Criorhina</v>
          </cell>
        </row>
        <row r="2781">
          <cell r="A2781" t="str">
            <v>Crisia</v>
          </cell>
        </row>
        <row r="2782">
          <cell r="A2782" t="str">
            <v>Crisia aculeata</v>
          </cell>
        </row>
        <row r="2783">
          <cell r="A2783" t="str">
            <v>Crisia denticulata</v>
          </cell>
        </row>
        <row r="2784">
          <cell r="A2784" t="str">
            <v>Crisia eburnea</v>
          </cell>
        </row>
        <row r="2785">
          <cell r="A2785" t="str">
            <v>Crisia fistulosa</v>
          </cell>
        </row>
        <row r="2786">
          <cell r="A2786" t="str">
            <v>Crisia ramosa</v>
          </cell>
        </row>
        <row r="2787">
          <cell r="A2787" t="str">
            <v>Crisidia</v>
          </cell>
        </row>
        <row r="2788">
          <cell r="A2788" t="str">
            <v>Crisidia cornuta</v>
          </cell>
        </row>
        <row r="2789">
          <cell r="A2789" t="str">
            <v>Crisiidae</v>
          </cell>
        </row>
        <row r="2790">
          <cell r="A2790" t="str">
            <v>Crisilla</v>
          </cell>
        </row>
        <row r="2791">
          <cell r="A2791" t="str">
            <v>Crisilla semistriata</v>
          </cell>
        </row>
        <row r="2792">
          <cell r="A2792" t="str">
            <v>Cristatella</v>
          </cell>
        </row>
        <row r="2793">
          <cell r="A2793" t="str">
            <v>Cristatella mucedo</v>
          </cell>
        </row>
        <row r="2794">
          <cell r="A2794" t="str">
            <v>Cristatellidae</v>
          </cell>
        </row>
        <row r="2795">
          <cell r="A2795" t="str">
            <v>Crisularia</v>
          </cell>
        </row>
        <row r="2796">
          <cell r="A2796" t="str">
            <v>Crisularia plumosa</v>
          </cell>
        </row>
        <row r="2797">
          <cell r="A2797" t="str">
            <v>Crocothemis</v>
          </cell>
        </row>
        <row r="2798">
          <cell r="A2798" t="str">
            <v>Crocothemis erythraea</v>
          </cell>
        </row>
        <row r="2799">
          <cell r="A2799" t="str">
            <v>Crocothemis servilia</v>
          </cell>
        </row>
        <row r="2800">
          <cell r="A2800" t="str">
            <v>Crucibulum</v>
          </cell>
        </row>
        <row r="2801">
          <cell r="A2801" t="str">
            <v>Crucibulum striatum</v>
          </cell>
        </row>
        <row r="2802">
          <cell r="A2802" t="str">
            <v>Crunoecia</v>
          </cell>
        </row>
        <row r="2803">
          <cell r="A2803" t="str">
            <v>Crunoecia irrorata</v>
          </cell>
        </row>
        <row r="2804">
          <cell r="A2804" t="str">
            <v>Crunoecia kempnyi</v>
          </cell>
        </row>
        <row r="2805">
          <cell r="A2805" t="str">
            <v>Crustacea</v>
          </cell>
        </row>
        <row r="2806">
          <cell r="A2806" t="str">
            <v>Cryoturris</v>
          </cell>
        </row>
        <row r="2807">
          <cell r="A2807" t="str">
            <v>Cryoturris fargoi</v>
          </cell>
        </row>
        <row r="2808">
          <cell r="A2808" t="str">
            <v>Cryoturris quadrilineata</v>
          </cell>
        </row>
        <row r="2809">
          <cell r="A2809" t="str">
            <v>Cryptocerata</v>
          </cell>
        </row>
        <row r="2810">
          <cell r="A2810" t="str">
            <v>Cryptochironomus</v>
          </cell>
        </row>
        <row r="2811">
          <cell r="A2811" t="str">
            <v>Cryptochironomus defectus</v>
          </cell>
        </row>
        <row r="2812">
          <cell r="A2812" t="str">
            <v>Cryptocladopelma</v>
          </cell>
        </row>
        <row r="2813">
          <cell r="A2813" t="str">
            <v>Cryptonympha</v>
          </cell>
        </row>
        <row r="2814">
          <cell r="A2814" t="str">
            <v>Cryptoplacoidea</v>
          </cell>
        </row>
        <row r="2815">
          <cell r="A2815" t="str">
            <v>Cryptosula</v>
          </cell>
        </row>
        <row r="2816">
          <cell r="A2816" t="str">
            <v>Cryptosula pallasiana</v>
          </cell>
        </row>
        <row r="2817">
          <cell r="A2817" t="str">
            <v>Cryptosulidae</v>
          </cell>
        </row>
        <row r="2818">
          <cell r="A2818" t="str">
            <v>Cryptotendipes</v>
          </cell>
        </row>
        <row r="2819">
          <cell r="A2819" t="str">
            <v>Cryptothrix</v>
          </cell>
        </row>
        <row r="2820">
          <cell r="A2820" t="str">
            <v>Cryptothrix nebulicola</v>
          </cell>
        </row>
        <row r="2821">
          <cell r="A2821" t="str">
            <v>Ctena</v>
          </cell>
        </row>
        <row r="2822">
          <cell r="A2822" t="str">
            <v>Ctena decussata</v>
          </cell>
        </row>
        <row r="2823">
          <cell r="A2823" t="str">
            <v>Ctena pectinella</v>
          </cell>
        </row>
        <row r="2824">
          <cell r="A2824" t="str">
            <v>Ctenactis</v>
          </cell>
        </row>
        <row r="2825">
          <cell r="A2825" t="str">
            <v>Ctenocalanus</v>
          </cell>
        </row>
        <row r="2826">
          <cell r="A2826" t="str">
            <v>Ctenocalanus vanus</v>
          </cell>
        </row>
        <row r="2827">
          <cell r="A2827" t="str">
            <v>Ctenocardia</v>
          </cell>
        </row>
        <row r="2828">
          <cell r="A2828" t="str">
            <v>Ctenocardia fornicata</v>
          </cell>
        </row>
        <row r="2829">
          <cell r="A2829" t="str">
            <v>Ctenocardia media</v>
          </cell>
        </row>
        <row r="2830">
          <cell r="A2830" t="str">
            <v>Ctenodrilida</v>
          </cell>
        </row>
        <row r="2831">
          <cell r="A2831" t="str">
            <v>Ctenophora</v>
          </cell>
        </row>
        <row r="2832">
          <cell r="A2832" t="str">
            <v>Ctenophora</v>
          </cell>
        </row>
        <row r="2833">
          <cell r="A2833" t="str">
            <v>Ctenopoda</v>
          </cell>
        </row>
        <row r="2834">
          <cell r="A2834" t="str">
            <v>Ctenostomatida</v>
          </cell>
        </row>
        <row r="2835">
          <cell r="A2835" t="str">
            <v>Ctinodontina</v>
          </cell>
        </row>
        <row r="2836">
          <cell r="A2836" t="str">
            <v>Cucujiformia</v>
          </cell>
        </row>
        <row r="2837">
          <cell r="A2837" t="str">
            <v>Cucujoidea</v>
          </cell>
        </row>
        <row r="2838">
          <cell r="A2838" t="str">
            <v>Cucullaearca</v>
          </cell>
        </row>
        <row r="2839">
          <cell r="A2839" t="str">
            <v>Cucullaearca candida</v>
          </cell>
        </row>
        <row r="2840">
          <cell r="A2840" t="str">
            <v>Cucumaria</v>
          </cell>
        </row>
        <row r="2841">
          <cell r="A2841" t="str">
            <v>Cucumariidae</v>
          </cell>
        </row>
        <row r="2842">
          <cell r="A2842" t="str">
            <v>Culcita</v>
          </cell>
        </row>
        <row r="2843">
          <cell r="A2843" t="str">
            <v>Culcita schmideliana</v>
          </cell>
        </row>
        <row r="2844">
          <cell r="A2844" t="str">
            <v>Culex</v>
          </cell>
        </row>
        <row r="2845">
          <cell r="A2845" t="str">
            <v>Culicidae</v>
          </cell>
        </row>
        <row r="2846">
          <cell r="A2846" t="str">
            <v>Culicinae</v>
          </cell>
        </row>
        <row r="2847">
          <cell r="A2847" t="str">
            <v>Culicoidea</v>
          </cell>
        </row>
        <row r="2848">
          <cell r="A2848" t="str">
            <v>Culicoides</v>
          </cell>
        </row>
        <row r="2849">
          <cell r="A2849" t="str">
            <v>Culicoidinae</v>
          </cell>
        </row>
        <row r="2850">
          <cell r="A2850" t="str">
            <v>Culicomorpha</v>
          </cell>
        </row>
        <row r="2851">
          <cell r="A2851" t="str">
            <v>Culiseta</v>
          </cell>
        </row>
        <row r="2852">
          <cell r="A2852" t="str">
            <v>Cumacea</v>
          </cell>
        </row>
        <row r="2853">
          <cell r="A2853" t="str">
            <v>Cumella</v>
          </cell>
        </row>
        <row r="2854">
          <cell r="A2854" t="str">
            <v>Cumella (Cumella)</v>
          </cell>
        </row>
        <row r="2855">
          <cell r="A2855" t="str">
            <v>Cumella (Cumella) limicola</v>
          </cell>
        </row>
        <row r="2856">
          <cell r="A2856" t="str">
            <v>Cumella (Cumella) pygmaea</v>
          </cell>
        </row>
        <row r="2857">
          <cell r="A2857" t="str">
            <v>Cumopsis</v>
          </cell>
        </row>
        <row r="2858">
          <cell r="A2858" t="str">
            <v>Cumopsis fagei</v>
          </cell>
        </row>
        <row r="2859">
          <cell r="A2859" t="str">
            <v>Cumopsis goodsir</v>
          </cell>
        </row>
        <row r="2860">
          <cell r="A2860" t="str">
            <v>Cumopsis longipes</v>
          </cell>
        </row>
        <row r="2861">
          <cell r="A2861" t="str">
            <v>Curculionidae</v>
          </cell>
        </row>
        <row r="2862">
          <cell r="A2862" t="str">
            <v>Curculionidea</v>
          </cell>
        </row>
        <row r="2863">
          <cell r="A2863" t="str">
            <v>Curculionoidea</v>
          </cell>
        </row>
        <row r="2864">
          <cell r="A2864" t="str">
            <v>Curicta</v>
          </cell>
        </row>
        <row r="2865">
          <cell r="A2865" t="str">
            <v>Cuspidaria</v>
          </cell>
        </row>
        <row r="2866">
          <cell r="A2866" t="str">
            <v>Cuspidariidae</v>
          </cell>
        </row>
        <row r="2867">
          <cell r="A2867" t="str">
            <v>Cuspidarioidea</v>
          </cell>
        </row>
        <row r="2868">
          <cell r="A2868" t="str">
            <v>Cuthona</v>
          </cell>
        </row>
        <row r="2869">
          <cell r="A2869" t="str">
            <v>Cuthona sibogae</v>
          </cell>
        </row>
        <row r="2870">
          <cell r="A2870" t="str">
            <v>Cyamiidae</v>
          </cell>
        </row>
        <row r="2871">
          <cell r="A2871" t="str">
            <v>Cyamioidea</v>
          </cell>
        </row>
        <row r="2872">
          <cell r="A2872" t="str">
            <v>Cyanea</v>
          </cell>
        </row>
        <row r="2873">
          <cell r="A2873" t="str">
            <v>Cyanea capillata</v>
          </cell>
        </row>
        <row r="2874">
          <cell r="A2874" t="str">
            <v>Cyanea lamarckii</v>
          </cell>
        </row>
        <row r="2875">
          <cell r="A2875" t="str">
            <v>Cyaneidae</v>
          </cell>
        </row>
        <row r="2876">
          <cell r="A2876" t="str">
            <v>Cyanocyclas</v>
          </cell>
        </row>
        <row r="2877">
          <cell r="A2877" t="str">
            <v>Cyanocyclas rotunda</v>
          </cell>
        </row>
        <row r="2878">
          <cell r="A2878" t="str">
            <v>Cyanogomphus conchinus</v>
          </cell>
        </row>
        <row r="2879">
          <cell r="A2879" t="str">
            <v>Cyanogomphus minutus</v>
          </cell>
        </row>
        <row r="2880">
          <cell r="A2880" t="str">
            <v>Cyathura</v>
          </cell>
        </row>
        <row r="2881">
          <cell r="A2881" t="str">
            <v>Cyathura carinata</v>
          </cell>
        </row>
        <row r="2882">
          <cell r="A2882" t="str">
            <v>Cybister</v>
          </cell>
        </row>
        <row r="2883">
          <cell r="A2883" t="str">
            <v>Cybister lateralimarginalis</v>
          </cell>
        </row>
        <row r="2884">
          <cell r="A2884" t="str">
            <v>Cybistrini</v>
          </cell>
        </row>
        <row r="2885">
          <cell r="A2885" t="str">
            <v>Cyclene concinua</v>
          </cell>
        </row>
        <row r="2886">
          <cell r="A2886" t="str">
            <v>Cyclestheria</v>
          </cell>
        </row>
        <row r="2887">
          <cell r="A2887" t="str">
            <v>Cyclestheria hislopi</v>
          </cell>
        </row>
        <row r="2888">
          <cell r="A2888" t="str">
            <v>Cyclestherida</v>
          </cell>
        </row>
        <row r="2889">
          <cell r="A2889" t="str">
            <v>Cyclestheridae</v>
          </cell>
        </row>
        <row r="2890">
          <cell r="A2890" t="str">
            <v>Cyclinella</v>
          </cell>
        </row>
        <row r="2891">
          <cell r="A2891" t="str">
            <v>Cyclinella tenuis</v>
          </cell>
        </row>
        <row r="2892">
          <cell r="A2892" t="str">
            <v>Cycloneritimorpha</v>
          </cell>
        </row>
        <row r="2893">
          <cell r="A2893" t="str">
            <v>Cyclope</v>
          </cell>
        </row>
        <row r="2894">
          <cell r="A2894" t="str">
            <v>Cyclope neritea</v>
          </cell>
        </row>
        <row r="2895">
          <cell r="A2895" t="str">
            <v>Cyclopecten</v>
          </cell>
        </row>
        <row r="2896">
          <cell r="A2896" t="str">
            <v>Cyclopecten nanus</v>
          </cell>
        </row>
        <row r="2897">
          <cell r="A2897" t="str">
            <v>Cyclopidae</v>
          </cell>
        </row>
        <row r="2898">
          <cell r="A2898" t="str">
            <v>Cyclopoida</v>
          </cell>
        </row>
        <row r="2899">
          <cell r="A2899" t="str">
            <v>Cyclopoidae</v>
          </cell>
        </row>
        <row r="2900">
          <cell r="A2900" t="str">
            <v>Cyclops</v>
          </cell>
        </row>
        <row r="2901">
          <cell r="A2901" t="str">
            <v>Cycloseris</v>
          </cell>
        </row>
        <row r="2902">
          <cell r="A2902" t="str">
            <v>Cycloseris costulata</v>
          </cell>
        </row>
        <row r="2903">
          <cell r="A2903" t="str">
            <v>Cycloseris cyclolites</v>
          </cell>
        </row>
        <row r="2904">
          <cell r="A2904" t="str">
            <v>Cycloseris sinensis</v>
          </cell>
        </row>
        <row r="2905">
          <cell r="A2905" t="str">
            <v>Cycloseris somervillei</v>
          </cell>
        </row>
        <row r="2906">
          <cell r="A2906" t="str">
            <v>Cycloseris tenuis</v>
          </cell>
        </row>
        <row r="2907">
          <cell r="A2907" t="str">
            <v>Cycloseris vaughani</v>
          </cell>
        </row>
        <row r="2908">
          <cell r="A2908" t="str">
            <v>Cyclostomatida</v>
          </cell>
        </row>
        <row r="2909">
          <cell r="A2909" t="str">
            <v>Cydippida</v>
          </cell>
        </row>
        <row r="2910">
          <cell r="A2910" t="str">
            <v>Cylichna</v>
          </cell>
        </row>
        <row r="2911">
          <cell r="A2911" t="str">
            <v>Cylichna alba</v>
          </cell>
        </row>
        <row r="2912">
          <cell r="A2912" t="str">
            <v>Cylichna collyra</v>
          </cell>
        </row>
        <row r="2913">
          <cell r="A2913" t="str">
            <v>Cylichna cylindracea</v>
          </cell>
        </row>
        <row r="2914">
          <cell r="A2914" t="str">
            <v>Cylichna tubulosa</v>
          </cell>
        </row>
        <row r="2915">
          <cell r="A2915" t="str">
            <v>Cylichna verrillii</v>
          </cell>
        </row>
        <row r="2916">
          <cell r="A2916" t="str">
            <v>Cylichnidae</v>
          </cell>
        </row>
        <row r="2917">
          <cell r="A2917" t="str">
            <v>Cylichnina</v>
          </cell>
        </row>
        <row r="2918">
          <cell r="A2918" t="str">
            <v>Cylichnina umbilicata</v>
          </cell>
        </row>
        <row r="2919">
          <cell r="A2919" t="str">
            <v>Cylindrostethinae</v>
          </cell>
        </row>
        <row r="2920">
          <cell r="A2920" t="str">
            <v>Cylindrostethus</v>
          </cell>
        </row>
        <row r="2921">
          <cell r="A2921" t="str">
            <v>Cylindrotomidae</v>
          </cell>
        </row>
        <row r="2922">
          <cell r="A2922" t="str">
            <v>Cymadusa</v>
          </cell>
        </row>
        <row r="2923">
          <cell r="A2923" t="str">
            <v>Cymadusa filosa</v>
          </cell>
        </row>
        <row r="2924">
          <cell r="A2924" t="str">
            <v>Cymatia</v>
          </cell>
        </row>
        <row r="2925">
          <cell r="A2925" t="str">
            <v>Cymatia bonsdorffii</v>
          </cell>
        </row>
        <row r="2926">
          <cell r="A2926" t="str">
            <v>Cymatia coleoptrata</v>
          </cell>
        </row>
        <row r="2927">
          <cell r="A2927" t="str">
            <v>Cymatia rogenhofen</v>
          </cell>
        </row>
        <row r="2928">
          <cell r="A2928" t="str">
            <v>Cymatiinae</v>
          </cell>
        </row>
        <row r="2929">
          <cell r="A2929" t="str">
            <v>Cymatiinae</v>
          </cell>
        </row>
        <row r="2930">
          <cell r="A2930" t="str">
            <v>Cymatium</v>
          </cell>
        </row>
        <row r="2931">
          <cell r="A2931" t="str">
            <v>Cymatium cingulatum</v>
          </cell>
        </row>
        <row r="2932">
          <cell r="A2932" t="str">
            <v>Cymatium cynocephalum</v>
          </cell>
        </row>
        <row r="2933">
          <cell r="A2933" t="str">
            <v>Cymatium femorale</v>
          </cell>
        </row>
        <row r="2934">
          <cell r="A2934" t="str">
            <v>Cymatium krebsii</v>
          </cell>
        </row>
        <row r="2935">
          <cell r="A2935" t="str">
            <v>Cymatium parthenopeum</v>
          </cell>
        </row>
        <row r="2936">
          <cell r="A2936" t="str">
            <v>Cymatium pileare</v>
          </cell>
        </row>
        <row r="2937">
          <cell r="A2937" t="str">
            <v>Cymatium raderi</v>
          </cell>
        </row>
        <row r="2938">
          <cell r="A2938" t="str">
            <v>Cymbiodyta</v>
          </cell>
        </row>
        <row r="2939">
          <cell r="A2939" t="str">
            <v>Cymbiodyta marginella</v>
          </cell>
        </row>
        <row r="2940">
          <cell r="A2940" t="str">
            <v>Cymodoce</v>
          </cell>
        </row>
        <row r="2941">
          <cell r="A2941" t="str">
            <v>Cymodoce truncata</v>
          </cell>
        </row>
        <row r="2942">
          <cell r="A2942" t="str">
            <v>Cymothoida</v>
          </cell>
        </row>
        <row r="2943">
          <cell r="A2943" t="str">
            <v>Cymothoidae</v>
          </cell>
        </row>
        <row r="2944">
          <cell r="A2944" t="str">
            <v>Cymothooidea</v>
          </cell>
        </row>
        <row r="2945">
          <cell r="A2945" t="str">
            <v>Cynarina</v>
          </cell>
        </row>
        <row r="2946">
          <cell r="A2946" t="str">
            <v>Cynarina lacrymalis</v>
          </cell>
        </row>
        <row r="2947">
          <cell r="A2947" t="str">
            <v>Cyphastrea</v>
          </cell>
        </row>
        <row r="2948">
          <cell r="A2948" t="str">
            <v>Cyphastrea agassizi</v>
          </cell>
        </row>
        <row r="2949">
          <cell r="A2949" t="str">
            <v>Cyphastrea chalcidicum</v>
          </cell>
        </row>
        <row r="2950">
          <cell r="A2950" t="str">
            <v>Cyphastrea decadia</v>
          </cell>
        </row>
        <row r="2951">
          <cell r="A2951" t="str">
            <v>Cyphastrea microphthalma</v>
          </cell>
        </row>
        <row r="2952">
          <cell r="A2952" t="str">
            <v>Cyphastrea serailia</v>
          </cell>
        </row>
        <row r="2953">
          <cell r="A2953" t="str">
            <v>Cyphomella</v>
          </cell>
        </row>
        <row r="2954">
          <cell r="A2954" t="str">
            <v>Cyphon</v>
          </cell>
        </row>
        <row r="2955">
          <cell r="A2955" t="str">
            <v>Cyphon coarctatus</v>
          </cell>
        </row>
        <row r="2956">
          <cell r="A2956" t="str">
            <v>Cyphon corsicus</v>
          </cell>
        </row>
        <row r="2957">
          <cell r="A2957" t="str">
            <v>Cyphon ochraceus</v>
          </cell>
        </row>
        <row r="2958">
          <cell r="A2958" t="str">
            <v>Cyphon padi</v>
          </cell>
        </row>
        <row r="2959">
          <cell r="A2959" t="str">
            <v>Cyphon palustris</v>
          </cell>
        </row>
        <row r="2960">
          <cell r="A2960" t="str">
            <v>Cyphon phragmeticola</v>
          </cell>
        </row>
        <row r="2961">
          <cell r="A2961" t="str">
            <v>Cyphon pubescens</v>
          </cell>
        </row>
        <row r="2962">
          <cell r="A2962" t="str">
            <v>Cyphon putonii</v>
          </cell>
        </row>
        <row r="2963">
          <cell r="A2963" t="str">
            <v>Cyphon ruficeps</v>
          </cell>
        </row>
        <row r="2964">
          <cell r="A2964" t="str">
            <v>Cyphon variabilis</v>
          </cell>
        </row>
        <row r="2965">
          <cell r="A2965" t="str">
            <v>Cypraea</v>
          </cell>
        </row>
        <row r="2966">
          <cell r="A2966" t="str">
            <v>Cypraea tigris</v>
          </cell>
        </row>
        <row r="2967">
          <cell r="A2967" t="str">
            <v>Cypraecassis</v>
          </cell>
        </row>
        <row r="2968">
          <cell r="A2968" t="str">
            <v>Cypraecassis testiculus</v>
          </cell>
        </row>
        <row r="2969">
          <cell r="A2969" t="str">
            <v>Cypraeidae</v>
          </cell>
        </row>
        <row r="2970">
          <cell r="A2970" t="str">
            <v>Cypraeoidea</v>
          </cell>
        </row>
        <row r="2971">
          <cell r="A2971" t="str">
            <v>Cyprididae</v>
          </cell>
        </row>
        <row r="2972">
          <cell r="A2972" t="str">
            <v>Cypridina</v>
          </cell>
        </row>
        <row r="2973">
          <cell r="A2973" t="str">
            <v>Cypridina mediterrianea</v>
          </cell>
        </row>
        <row r="2974">
          <cell r="A2974" t="str">
            <v>Cypridinae</v>
          </cell>
        </row>
        <row r="2975">
          <cell r="A2975" t="str">
            <v>Cypridinidae</v>
          </cell>
        </row>
        <row r="2976">
          <cell r="A2976" t="str">
            <v>Cypridininae</v>
          </cell>
        </row>
        <row r="2977">
          <cell r="A2977" t="str">
            <v>Cypridinini</v>
          </cell>
        </row>
        <row r="2978">
          <cell r="A2978" t="str">
            <v>Cypridinoidea</v>
          </cell>
        </row>
        <row r="2979">
          <cell r="A2979" t="str">
            <v>Cypridocopina</v>
          </cell>
        </row>
        <row r="2980">
          <cell r="A2980" t="str">
            <v>Cypridoidea</v>
          </cell>
        </row>
        <row r="2981">
          <cell r="A2981" t="str">
            <v>Cypris</v>
          </cell>
        </row>
        <row r="2982">
          <cell r="A2982" t="str">
            <v>Cyrenidae</v>
          </cell>
        </row>
        <row r="2983">
          <cell r="A2983" t="str">
            <v>Cyrenoidea</v>
          </cell>
        </row>
        <row r="2984">
          <cell r="A2984" t="str">
            <v>Cyrnus</v>
          </cell>
        </row>
        <row r="2985">
          <cell r="A2985" t="str">
            <v>Cyrnus cintranus</v>
          </cell>
        </row>
        <row r="2986">
          <cell r="A2986" t="str">
            <v>Cyrnus crenaticornis</v>
          </cell>
        </row>
        <row r="2987">
          <cell r="A2987" t="str">
            <v>Cyrnus flavidus</v>
          </cell>
        </row>
        <row r="2988">
          <cell r="A2988" t="str">
            <v>Cyrnus insolutus</v>
          </cell>
        </row>
        <row r="2989">
          <cell r="A2989" t="str">
            <v>Cyrnus trimaculatus</v>
          </cell>
        </row>
        <row r="2990">
          <cell r="A2990" t="str">
            <v>Cyrtopleura</v>
          </cell>
        </row>
        <row r="2991">
          <cell r="A2991" t="str">
            <v>Cyrtopleura costata</v>
          </cell>
        </row>
        <row r="2992">
          <cell r="A2992" t="str">
            <v>Cystiscidae</v>
          </cell>
        </row>
        <row r="2993">
          <cell r="A2993" t="str">
            <v>Cystobranchus</v>
          </cell>
        </row>
        <row r="2994">
          <cell r="A2994" t="str">
            <v>Cystobranchus respirans</v>
          </cell>
        </row>
        <row r="2995">
          <cell r="A2995" t="str">
            <v>Cystonectae</v>
          </cell>
        </row>
        <row r="2996">
          <cell r="A2996" t="str">
            <v>Cytharella coarctata</v>
          </cell>
        </row>
        <row r="2997">
          <cell r="A2997" t="str">
            <v>Cyzicidae</v>
          </cell>
        </row>
        <row r="2998">
          <cell r="A2998" t="str">
            <v>Dabulamanzia</v>
          </cell>
        </row>
        <row r="2999">
          <cell r="A2999" t="str">
            <v>Dacnogenia</v>
          </cell>
        </row>
        <row r="3000">
          <cell r="A3000" t="str">
            <v>Dactylolabis</v>
          </cell>
        </row>
        <row r="3001">
          <cell r="A3001" t="str">
            <v>Dalium</v>
          </cell>
        </row>
        <row r="3002">
          <cell r="A3002" t="str">
            <v>Dalium solidum</v>
          </cell>
        </row>
        <row r="3003">
          <cell r="A3003" t="str">
            <v>Dalytyphloplanida</v>
          </cell>
        </row>
        <row r="3004">
          <cell r="A3004" t="str">
            <v>Danafungia</v>
          </cell>
        </row>
        <row r="3005">
          <cell r="A3005" t="str">
            <v>Danafungia horrida</v>
          </cell>
        </row>
        <row r="3006">
          <cell r="A3006" t="str">
            <v>Daphnia</v>
          </cell>
        </row>
        <row r="3007">
          <cell r="A3007" t="str">
            <v>Daphniidae</v>
          </cell>
        </row>
        <row r="3008">
          <cell r="A3008" t="str">
            <v>Dardanus</v>
          </cell>
        </row>
        <row r="3009">
          <cell r="A3009" t="str">
            <v>Darina</v>
          </cell>
        </row>
        <row r="3010">
          <cell r="A3010" t="str">
            <v>Dasybranchus</v>
          </cell>
        </row>
        <row r="3011">
          <cell r="A3011" t="str">
            <v>Dasybranchus caducus</v>
          </cell>
        </row>
        <row r="3012">
          <cell r="A3012" t="str">
            <v>Dasyhelea</v>
          </cell>
        </row>
        <row r="3013">
          <cell r="A3013" t="str">
            <v>Dasyheleinae</v>
          </cell>
        </row>
        <row r="3014">
          <cell r="A3014" t="str">
            <v>Dasythemis</v>
          </cell>
        </row>
        <row r="3015">
          <cell r="A3015" t="str">
            <v>Dasythemis esmeralda</v>
          </cell>
        </row>
        <row r="3016">
          <cell r="A3016" t="str">
            <v>Dasythemis essequiba</v>
          </cell>
        </row>
        <row r="3017">
          <cell r="A3017" t="str">
            <v>Davidaster</v>
          </cell>
        </row>
        <row r="3018">
          <cell r="A3018" t="str">
            <v>Davidaster rubiginosus</v>
          </cell>
        </row>
        <row r="3019">
          <cell r="A3019" t="str">
            <v>Decabrachia</v>
          </cell>
        </row>
        <row r="3020">
          <cell r="A3020" t="str">
            <v>Decamastus</v>
          </cell>
        </row>
        <row r="3021">
          <cell r="A3021" t="str">
            <v>Decapoda</v>
          </cell>
        </row>
        <row r="3022">
          <cell r="A3022" t="str">
            <v>Decapodiformes</v>
          </cell>
        </row>
        <row r="3023">
          <cell r="A3023" t="str">
            <v>Deflexilodes</v>
          </cell>
        </row>
        <row r="3024">
          <cell r="A3024" t="str">
            <v>Deflexilodes acutipes</v>
          </cell>
        </row>
        <row r="3025">
          <cell r="A3025" t="str">
            <v>Deflexilodes gibbosus</v>
          </cell>
        </row>
        <row r="3026">
          <cell r="A3026" t="str">
            <v>Deflexilodes griseus</v>
          </cell>
        </row>
        <row r="3027">
          <cell r="A3027" t="str">
            <v>Deflexilodes subnudus</v>
          </cell>
        </row>
        <row r="3028">
          <cell r="A3028" t="str">
            <v>Delectopecten</v>
          </cell>
        </row>
        <row r="3029">
          <cell r="A3029" t="str">
            <v>Delectopecten vitreus</v>
          </cell>
        </row>
        <row r="3030">
          <cell r="A3030" t="str">
            <v>Demeijerea</v>
          </cell>
        </row>
        <row r="3031">
          <cell r="A3031" t="str">
            <v>Demicryptochironomus</v>
          </cell>
        </row>
        <row r="3032">
          <cell r="A3032" t="str">
            <v>Demonax</v>
          </cell>
        </row>
        <row r="3033">
          <cell r="A3033" t="str">
            <v>Demonax brachychona</v>
          </cell>
        </row>
        <row r="3034">
          <cell r="A3034" t="str">
            <v>Demonax branchyona</v>
          </cell>
        </row>
        <row r="3035">
          <cell r="A3035" t="str">
            <v>Demospongiae</v>
          </cell>
        </row>
        <row r="3036">
          <cell r="A3036" t="str">
            <v>Dendrobaena</v>
          </cell>
        </row>
        <row r="3037">
          <cell r="A3037" t="str">
            <v>Dendrobaena subrubicunda</v>
          </cell>
        </row>
        <row r="3038">
          <cell r="A3038" t="str">
            <v>Dendrobranchiata</v>
          </cell>
        </row>
        <row r="3039">
          <cell r="A3039" t="str">
            <v>Dendrochirotida</v>
          </cell>
        </row>
        <row r="3040">
          <cell r="A3040" t="str">
            <v>Dendrocoelidae</v>
          </cell>
        </row>
        <row r="3041">
          <cell r="A3041" t="str">
            <v>Dendrocoelum</v>
          </cell>
        </row>
        <row r="3042">
          <cell r="A3042" t="str">
            <v>Dendrocoelum album</v>
          </cell>
        </row>
        <row r="3043">
          <cell r="A3043" t="str">
            <v>Dendrocoelum lacteum</v>
          </cell>
        </row>
        <row r="3044">
          <cell r="A3044" t="str">
            <v>Dendrocoelum romanodanubiale</v>
          </cell>
        </row>
        <row r="3045">
          <cell r="A3045" t="str">
            <v>Dendrogyra</v>
          </cell>
        </row>
        <row r="3046">
          <cell r="A3046" t="str">
            <v>Dendrogyra cylindrus</v>
          </cell>
        </row>
        <row r="3047">
          <cell r="A3047" t="str">
            <v>Dendronephthya</v>
          </cell>
        </row>
        <row r="3048">
          <cell r="A3048" t="str">
            <v>Dendronephtyidae</v>
          </cell>
        </row>
        <row r="3049">
          <cell r="A3049" t="str">
            <v>Dendronotida</v>
          </cell>
        </row>
        <row r="3050">
          <cell r="A3050" t="str">
            <v>Dendronotidae</v>
          </cell>
        </row>
        <row r="3051">
          <cell r="A3051" t="str">
            <v>Dendronotoidea</v>
          </cell>
        </row>
        <row r="3052">
          <cell r="A3052" t="str">
            <v>Dendronotus</v>
          </cell>
        </row>
        <row r="3053">
          <cell r="A3053" t="str">
            <v>Dendronotus frondosus</v>
          </cell>
        </row>
        <row r="3054">
          <cell r="A3054" t="str">
            <v>Dendrophylliidae</v>
          </cell>
        </row>
        <row r="3055">
          <cell r="A3055" t="str">
            <v>Denopelopia</v>
          </cell>
        </row>
        <row r="3056">
          <cell r="A3056" t="str">
            <v>Dentaliida</v>
          </cell>
        </row>
        <row r="3057">
          <cell r="A3057" t="str">
            <v>Dentaliidae</v>
          </cell>
        </row>
        <row r="3058">
          <cell r="A3058" t="str">
            <v>Dentaliinae</v>
          </cell>
        </row>
        <row r="3059">
          <cell r="A3059" t="str">
            <v>Dentalium</v>
          </cell>
        </row>
        <row r="3060">
          <cell r="A3060" t="str">
            <v>Dentimargo</v>
          </cell>
        </row>
        <row r="3061">
          <cell r="A3061" t="str">
            <v>Dentimargo reductus</v>
          </cell>
        </row>
        <row r="3062">
          <cell r="A3062" t="str">
            <v>Dentimargo sulcatus</v>
          </cell>
        </row>
        <row r="3063">
          <cell r="A3063" t="str">
            <v>Depressiscala</v>
          </cell>
        </row>
        <row r="3064">
          <cell r="A3064" t="str">
            <v>Depressiscala nitidella</v>
          </cell>
        </row>
        <row r="3065">
          <cell r="A3065" t="str">
            <v>Derallus</v>
          </cell>
        </row>
        <row r="3066">
          <cell r="A3066" t="str">
            <v>Dercitus</v>
          </cell>
        </row>
        <row r="3067">
          <cell r="A3067" t="str">
            <v>Dercitus (Dercitus)</v>
          </cell>
        </row>
        <row r="3068">
          <cell r="A3068" t="str">
            <v>Dercitus (Dercitus) bucklandi</v>
          </cell>
        </row>
        <row r="3069">
          <cell r="A3069" t="str">
            <v>Dercitus bucklandi</v>
          </cell>
        </row>
        <row r="3070">
          <cell r="A3070" t="str">
            <v>Derilambrus</v>
          </cell>
        </row>
        <row r="3071">
          <cell r="A3071" t="str">
            <v>Derilambrus angulifrons</v>
          </cell>
        </row>
        <row r="3072">
          <cell r="A3072" t="str">
            <v>Dermatomya</v>
          </cell>
        </row>
        <row r="3073">
          <cell r="A3073" t="str">
            <v>Dermatomya tenuiconcha</v>
          </cell>
        </row>
        <row r="3074">
          <cell r="A3074" t="str">
            <v>Dero</v>
          </cell>
        </row>
        <row r="3075">
          <cell r="A3075" t="str">
            <v>Dero digitata</v>
          </cell>
        </row>
        <row r="3076">
          <cell r="A3076" t="str">
            <v>Dero dorsalis</v>
          </cell>
        </row>
        <row r="3077">
          <cell r="A3077" t="str">
            <v>Dero Furcata</v>
          </cell>
        </row>
        <row r="3078">
          <cell r="A3078" t="str">
            <v>Dero nivea</v>
          </cell>
        </row>
        <row r="3079">
          <cell r="A3079" t="str">
            <v>Dero obtusa</v>
          </cell>
        </row>
        <row r="3080">
          <cell r="A3080" t="str">
            <v>Deronectes</v>
          </cell>
        </row>
        <row r="3081">
          <cell r="A3081" t="str">
            <v>Deronectes aubei</v>
          </cell>
        </row>
        <row r="3082">
          <cell r="A3082" t="str">
            <v>Deronectes lareynii</v>
          </cell>
        </row>
        <row r="3083">
          <cell r="A3083" t="str">
            <v>Deronectes latus</v>
          </cell>
        </row>
        <row r="3084">
          <cell r="A3084" t="str">
            <v>Deronectes moestus</v>
          </cell>
        </row>
        <row r="3085">
          <cell r="A3085" t="str">
            <v>Deronectes platynotus</v>
          </cell>
        </row>
        <row r="3086">
          <cell r="A3086" t="str">
            <v>Derovatellus</v>
          </cell>
        </row>
        <row r="3087">
          <cell r="A3087" t="str">
            <v>Desdemona</v>
          </cell>
        </row>
        <row r="3088">
          <cell r="A3088" t="str">
            <v>Desdemona ornata</v>
          </cell>
        </row>
        <row r="3089">
          <cell r="A3089" t="str">
            <v>Deshayesorchestia</v>
          </cell>
        </row>
        <row r="3090">
          <cell r="A3090" t="str">
            <v>Deshayesorchestia deshayesii</v>
          </cell>
        </row>
        <row r="3091">
          <cell r="A3091" t="str">
            <v>Desmacellidae</v>
          </cell>
        </row>
        <row r="3092">
          <cell r="A3092" t="str">
            <v>Desmacididae</v>
          </cell>
        </row>
        <row r="3093">
          <cell r="A3093" t="str">
            <v>Desmacidon</v>
          </cell>
        </row>
        <row r="3094">
          <cell r="A3094" t="str">
            <v>Desmacidon fruticosum</v>
          </cell>
        </row>
        <row r="3095">
          <cell r="A3095" t="str">
            <v>Desmogomphus</v>
          </cell>
        </row>
        <row r="3096">
          <cell r="A3096" t="str">
            <v>Desmogomphus tigrivensis</v>
          </cell>
        </row>
        <row r="3097">
          <cell r="A3097" t="str">
            <v>Desmopachria</v>
          </cell>
        </row>
        <row r="3098">
          <cell r="A3098" t="str">
            <v>Devonia</v>
          </cell>
        </row>
        <row r="3099">
          <cell r="A3099" t="str">
            <v>Devonia perrieri</v>
          </cell>
        </row>
        <row r="3100">
          <cell r="A3100" t="str">
            <v>Dexamine</v>
          </cell>
        </row>
        <row r="3101">
          <cell r="A3101" t="str">
            <v>Dexamine spiniventris</v>
          </cell>
        </row>
        <row r="3102">
          <cell r="A3102" t="str">
            <v>Dexamine spinosa</v>
          </cell>
        </row>
        <row r="3103">
          <cell r="A3103" t="str">
            <v>Dexamine thea</v>
          </cell>
        </row>
        <row r="3104">
          <cell r="A3104" t="str">
            <v>Dexaminidae</v>
          </cell>
        </row>
        <row r="3105">
          <cell r="A3105" t="str">
            <v>Dexamininae</v>
          </cell>
        </row>
        <row r="3106">
          <cell r="A3106" t="str">
            <v>Dexiarchia</v>
          </cell>
        </row>
        <row r="3107">
          <cell r="A3107" t="str">
            <v>Dexiospira</v>
          </cell>
        </row>
        <row r="3108">
          <cell r="A3108" t="str">
            <v>Diacavolinia</v>
          </cell>
        </row>
        <row r="3109">
          <cell r="A3109" t="str">
            <v>Diacavolinia deshayesi</v>
          </cell>
        </row>
        <row r="3110">
          <cell r="A3110" t="str">
            <v>Diacavolinia deshayesi</v>
          </cell>
        </row>
        <row r="3111">
          <cell r="A3111" t="str">
            <v>Diacavolinia longirostris</v>
          </cell>
        </row>
        <row r="3112">
          <cell r="A3112" t="str">
            <v>Diadema</v>
          </cell>
        </row>
        <row r="3113">
          <cell r="A3113" t="str">
            <v>Diadema antillarum</v>
          </cell>
        </row>
        <row r="3114">
          <cell r="A3114" t="str">
            <v>Diadema savignyi</v>
          </cell>
        </row>
        <row r="3115">
          <cell r="A3115" t="str">
            <v>Diadema setosum</v>
          </cell>
        </row>
        <row r="3116">
          <cell r="A3116" t="str">
            <v>Diadematidae</v>
          </cell>
        </row>
        <row r="3117">
          <cell r="A3117" t="str">
            <v>Diadematoida</v>
          </cell>
        </row>
        <row r="3118">
          <cell r="A3118" t="str">
            <v>Diadumene</v>
          </cell>
        </row>
        <row r="3119">
          <cell r="A3119" t="str">
            <v>Diadumene lineata</v>
          </cell>
        </row>
        <row r="3120">
          <cell r="A3120" t="str">
            <v>Diadumenidae</v>
          </cell>
        </row>
        <row r="3121">
          <cell r="A3121" t="str">
            <v>Diaixidae</v>
          </cell>
        </row>
        <row r="3122">
          <cell r="A3122" t="str">
            <v>Diaixis</v>
          </cell>
        </row>
        <row r="3123">
          <cell r="A3123" t="str">
            <v>Diaixis hibernica</v>
          </cell>
        </row>
        <row r="3124">
          <cell r="A3124" t="str">
            <v>Diaixis pygmaea</v>
          </cell>
        </row>
        <row r="3125">
          <cell r="A3125" t="str">
            <v>Dialychone</v>
          </cell>
        </row>
        <row r="3126">
          <cell r="A3126" t="str">
            <v>Dialychone acustica</v>
          </cell>
        </row>
        <row r="3127">
          <cell r="A3127" t="str">
            <v>Dialychone egyptica</v>
          </cell>
        </row>
        <row r="3128">
          <cell r="A3128" t="str">
            <v>Dialychone usticensis</v>
          </cell>
        </row>
        <row r="3129">
          <cell r="A3129" t="str">
            <v>Diamesa</v>
          </cell>
        </row>
        <row r="3130">
          <cell r="A3130" t="str">
            <v>Diamesinae</v>
          </cell>
        </row>
        <row r="3131">
          <cell r="A3131" t="str">
            <v>Diaphana</v>
          </cell>
        </row>
        <row r="3132">
          <cell r="A3132" t="str">
            <v>Diaphana minuta</v>
          </cell>
        </row>
        <row r="3133">
          <cell r="A3133" t="str">
            <v>Diaphanidae</v>
          </cell>
        </row>
        <row r="3134">
          <cell r="A3134" t="str">
            <v>Diaphaninae</v>
          </cell>
        </row>
        <row r="3135">
          <cell r="A3135" t="str">
            <v>Diaphanoidea</v>
          </cell>
        </row>
        <row r="3136">
          <cell r="A3136" t="str">
            <v>Diaphorodoris</v>
          </cell>
        </row>
        <row r="3137">
          <cell r="A3137" t="str">
            <v>Diaphorodoris luteocincta</v>
          </cell>
        </row>
        <row r="3138">
          <cell r="A3138" t="str">
            <v>Diaptomidae</v>
          </cell>
        </row>
        <row r="3139">
          <cell r="A3139" t="str">
            <v>Diastatops</v>
          </cell>
        </row>
        <row r="3140">
          <cell r="A3140" t="str">
            <v>Diastatops dimidiata</v>
          </cell>
        </row>
        <row r="3141">
          <cell r="A3141" t="str">
            <v>Diastatops obscura</v>
          </cell>
        </row>
        <row r="3142">
          <cell r="A3142" t="str">
            <v>Diastatops pullata</v>
          </cell>
        </row>
        <row r="3143">
          <cell r="A3143" t="str">
            <v>Diastylidae</v>
          </cell>
        </row>
        <row r="3144">
          <cell r="A3144" t="str">
            <v>Diastylis</v>
          </cell>
        </row>
        <row r="3145">
          <cell r="A3145" t="str">
            <v>Diastylis bradyi</v>
          </cell>
        </row>
        <row r="3146">
          <cell r="A3146" t="str">
            <v>Diastylis cornuta</v>
          </cell>
        </row>
        <row r="3147">
          <cell r="A3147" t="str">
            <v>Diastylis laevis</v>
          </cell>
        </row>
        <row r="3148">
          <cell r="A3148" t="str">
            <v>Diastylis lucifera</v>
          </cell>
        </row>
        <row r="3149">
          <cell r="A3149" t="str">
            <v>Diastylis neapolitana</v>
          </cell>
        </row>
        <row r="3150">
          <cell r="A3150" t="str">
            <v>Diastylis rathkei</v>
          </cell>
        </row>
        <row r="3151">
          <cell r="A3151" t="str">
            <v>Diastylis rugosa</v>
          </cell>
        </row>
        <row r="3152">
          <cell r="A3152" t="str">
            <v>Diastylis scorpioides</v>
          </cell>
        </row>
        <row r="3153">
          <cell r="A3153" t="str">
            <v>Diastylis tumida</v>
          </cell>
        </row>
        <row r="3154">
          <cell r="A3154" t="str">
            <v>Diastyloides</v>
          </cell>
        </row>
        <row r="3155">
          <cell r="A3155" t="str">
            <v>Diastyloides bacescoi</v>
          </cell>
        </row>
        <row r="3156">
          <cell r="A3156" t="str">
            <v>Dibolocelus</v>
          </cell>
        </row>
        <row r="3157">
          <cell r="A3157" t="str">
            <v>Dibolocelus smaragdinus</v>
          </cell>
        </row>
        <row r="3158">
          <cell r="A3158" t="str">
            <v>Dichaeta</v>
          </cell>
        </row>
        <row r="3159">
          <cell r="A3159" t="str">
            <v>Dichocoenia</v>
          </cell>
        </row>
        <row r="3160">
          <cell r="A3160" t="str">
            <v>Dichocoenia stokesii</v>
          </cell>
        </row>
        <row r="3161">
          <cell r="A3161" t="str">
            <v>Dicosmoecinae</v>
          </cell>
        </row>
        <row r="3162">
          <cell r="A3162" t="str">
            <v>Dicranomyia</v>
          </cell>
        </row>
        <row r="3163">
          <cell r="A3163" t="str">
            <v>Dicranota</v>
          </cell>
        </row>
        <row r="3164">
          <cell r="A3164" t="str">
            <v>Dicrotendipes</v>
          </cell>
        </row>
        <row r="3165">
          <cell r="A3165" t="str">
            <v>Dictya</v>
          </cell>
        </row>
        <row r="3166">
          <cell r="A3166" t="str">
            <v>Dictyoceratida</v>
          </cell>
        </row>
        <row r="3167">
          <cell r="A3167" t="str">
            <v>Dictyogenus</v>
          </cell>
        </row>
        <row r="3168">
          <cell r="A3168" t="str">
            <v>Dictyogenus alpinus</v>
          </cell>
        </row>
        <row r="3169">
          <cell r="A3169" t="str">
            <v>Dictyogenus fontium</v>
          </cell>
        </row>
        <row r="3170">
          <cell r="A3170" t="str">
            <v>Dictyogenus ventralis</v>
          </cell>
        </row>
        <row r="3171">
          <cell r="A3171" t="str">
            <v>Dictyonellidae</v>
          </cell>
        </row>
        <row r="3172">
          <cell r="A3172" t="str">
            <v>Dikerogammarus</v>
          </cell>
        </row>
        <row r="3173">
          <cell r="A3173" t="str">
            <v>Dikerogammarus haemobaphes</v>
          </cell>
        </row>
        <row r="3174">
          <cell r="A3174" t="str">
            <v>Dikerogammarus villosus</v>
          </cell>
        </row>
        <row r="3175">
          <cell r="A3175" t="str">
            <v>Dikoleps</v>
          </cell>
        </row>
        <row r="3176">
          <cell r="A3176" t="str">
            <v>Dilophus</v>
          </cell>
        </row>
        <row r="3177">
          <cell r="A3177" t="str">
            <v>Dimeragrion</v>
          </cell>
        </row>
        <row r="3178">
          <cell r="A3178" t="str">
            <v>Dimeragrion percubitale</v>
          </cell>
        </row>
        <row r="3179">
          <cell r="A3179" t="str">
            <v>Dimya</v>
          </cell>
        </row>
        <row r="3180">
          <cell r="A3180" t="str">
            <v>Dimya acuminata</v>
          </cell>
        </row>
        <row r="3181">
          <cell r="A3181" t="str">
            <v>Dimyidae</v>
          </cell>
        </row>
        <row r="3182">
          <cell r="A3182" t="str">
            <v>Dimyoidea</v>
          </cell>
        </row>
        <row r="3183">
          <cell r="A3183" t="str">
            <v>Dina</v>
          </cell>
        </row>
        <row r="3184">
          <cell r="A3184" t="str">
            <v>Dina lineata</v>
          </cell>
        </row>
        <row r="3185">
          <cell r="A3185" t="str">
            <v>Dineutini</v>
          </cell>
        </row>
        <row r="3186">
          <cell r="A3186" t="str">
            <v>Dineutus</v>
          </cell>
        </row>
        <row r="3187">
          <cell r="A3187" t="str">
            <v>Dineutus aereus</v>
          </cell>
        </row>
        <row r="3188">
          <cell r="A3188" t="str">
            <v>Dineutus sinuosipennis</v>
          </cell>
        </row>
        <row r="3189">
          <cell r="A3189" t="str">
            <v>Dinocras</v>
          </cell>
        </row>
        <row r="3190">
          <cell r="A3190" t="str">
            <v>Dinocras cephalotes</v>
          </cell>
        </row>
        <row r="3191">
          <cell r="A3191" t="str">
            <v>Dinocras ferreri</v>
          </cell>
        </row>
        <row r="3192">
          <cell r="A3192" t="str">
            <v>Dinocras megacephala</v>
          </cell>
        </row>
        <row r="3193">
          <cell r="A3193" t="str">
            <v>Diodora</v>
          </cell>
        </row>
        <row r="3194">
          <cell r="A3194" t="str">
            <v>Diodora cayenensis</v>
          </cell>
        </row>
        <row r="3195">
          <cell r="A3195" t="str">
            <v>Diodora graeca</v>
          </cell>
        </row>
        <row r="3196">
          <cell r="A3196" t="str">
            <v>Diodora mirifica</v>
          </cell>
        </row>
        <row r="3197">
          <cell r="A3197" t="str">
            <v>Diodorinae</v>
          </cell>
        </row>
        <row r="3198">
          <cell r="A3198" t="str">
            <v>Diodorini</v>
          </cell>
        </row>
        <row r="3199">
          <cell r="A3199" t="str">
            <v>Diogenes</v>
          </cell>
        </row>
        <row r="3200">
          <cell r="A3200" t="str">
            <v>Diogenes pugilator</v>
          </cell>
        </row>
        <row r="3201">
          <cell r="A3201" t="str">
            <v>Diogenidae</v>
          </cell>
        </row>
        <row r="3202">
          <cell r="A3202" t="str">
            <v>Diopatra</v>
          </cell>
        </row>
        <row r="3203">
          <cell r="A3203" t="str">
            <v>Diopatra biscayensis</v>
          </cell>
        </row>
        <row r="3204">
          <cell r="A3204" t="str">
            <v>Diopatra cuprea</v>
          </cell>
        </row>
        <row r="3205">
          <cell r="A3205" t="str">
            <v>Diopatra cuprea cuprea</v>
          </cell>
        </row>
        <row r="3206">
          <cell r="A3206" t="str">
            <v>Diopatra neapolitana</v>
          </cell>
        </row>
        <row r="3207">
          <cell r="A3207" t="str">
            <v>Diopatra ornata</v>
          </cell>
        </row>
        <row r="3208">
          <cell r="A3208" t="str">
            <v>Dioplosyllis</v>
          </cell>
        </row>
        <row r="3209">
          <cell r="A3209" t="str">
            <v>Dioplosyllis cirrosa</v>
          </cell>
        </row>
        <row r="3210">
          <cell r="A3210" t="str">
            <v>Dioptopsis</v>
          </cell>
        </row>
        <row r="3211">
          <cell r="A3211" t="str">
            <v>Dioptopsis vernus</v>
          </cell>
        </row>
        <row r="3212">
          <cell r="A3212" t="str">
            <v>Diphasia</v>
          </cell>
        </row>
        <row r="3213">
          <cell r="A3213" t="str">
            <v>Diphasia attenuata</v>
          </cell>
        </row>
        <row r="3214">
          <cell r="A3214" t="str">
            <v>Diphasia rosacea</v>
          </cell>
        </row>
        <row r="3215">
          <cell r="A3215" t="str">
            <v>Diphyidae</v>
          </cell>
        </row>
        <row r="3216">
          <cell r="A3216" t="str">
            <v>Diphyinae</v>
          </cell>
        </row>
        <row r="3217">
          <cell r="A3217" t="str">
            <v>Diplacodes</v>
          </cell>
        </row>
        <row r="3218">
          <cell r="A3218" t="str">
            <v>Diplacodes concinna</v>
          </cell>
        </row>
        <row r="3219">
          <cell r="A3219" t="str">
            <v>Diplacodes lefebvrii</v>
          </cell>
        </row>
        <row r="3220">
          <cell r="A3220" t="str">
            <v>Diplacodes limbata</v>
          </cell>
        </row>
        <row r="3221">
          <cell r="A3221" t="str">
            <v>Diplacodes morio</v>
          </cell>
        </row>
        <row r="3222">
          <cell r="A3222" t="str">
            <v>Diplacodes unimacula</v>
          </cell>
        </row>
        <row r="3223">
          <cell r="A3223" t="str">
            <v>Diplectrona</v>
          </cell>
        </row>
        <row r="3224">
          <cell r="A3224" t="str">
            <v>Diplectrona atra</v>
          </cell>
        </row>
        <row r="3225">
          <cell r="A3225" t="str">
            <v>Diplectrona felix</v>
          </cell>
        </row>
        <row r="3226">
          <cell r="A3226" t="str">
            <v>Diplectrona magna</v>
          </cell>
        </row>
        <row r="3227">
          <cell r="A3227" t="str">
            <v>Diplectrona meridionalis</v>
          </cell>
        </row>
        <row r="3228">
          <cell r="A3228" t="str">
            <v>Diploastrea</v>
          </cell>
        </row>
        <row r="3229">
          <cell r="A3229" t="str">
            <v>Diploastrea heliopora</v>
          </cell>
        </row>
        <row r="3230">
          <cell r="A3230" t="str">
            <v>Diploastreidae</v>
          </cell>
        </row>
        <row r="3231">
          <cell r="A3231" t="str">
            <v>Diplocirrus</v>
          </cell>
        </row>
        <row r="3232">
          <cell r="A3232" t="str">
            <v>Diplocirrus glaucus</v>
          </cell>
        </row>
        <row r="3233">
          <cell r="A3233" t="str">
            <v>Diplocirrus stopbowitzi</v>
          </cell>
        </row>
        <row r="3234">
          <cell r="A3234" t="str">
            <v>Diplocladius</v>
          </cell>
        </row>
        <row r="3235">
          <cell r="A3235" t="str">
            <v>Diplodon</v>
          </cell>
        </row>
        <row r="3236">
          <cell r="A3236" t="str">
            <v>Diplodon granosus</v>
          </cell>
        </row>
        <row r="3237">
          <cell r="A3237" t="str">
            <v>Diplodon voltzi</v>
          </cell>
        </row>
        <row r="3238">
          <cell r="A3238" t="str">
            <v>Diplodonta</v>
          </cell>
        </row>
        <row r="3239">
          <cell r="A3239" t="str">
            <v>Diplodonta notata</v>
          </cell>
        </row>
        <row r="3240">
          <cell r="A3240" t="str">
            <v>Diplodonta punctata</v>
          </cell>
        </row>
        <row r="3241">
          <cell r="A3241" t="str">
            <v>Diplodonta rotundata</v>
          </cell>
        </row>
        <row r="3242">
          <cell r="A3242" t="str">
            <v>Diploria</v>
          </cell>
        </row>
        <row r="3243">
          <cell r="A3243" t="str">
            <v>Diploria labyrinthiformis</v>
          </cell>
        </row>
        <row r="3244">
          <cell r="A3244" t="str">
            <v>Diplosmittia</v>
          </cell>
        </row>
        <row r="3245">
          <cell r="A3245" t="str">
            <v>Diplostraca</v>
          </cell>
        </row>
        <row r="3246">
          <cell r="A3246" t="str">
            <v>Dipolydora</v>
          </cell>
        </row>
        <row r="3247">
          <cell r="A3247" t="str">
            <v>Dipolydora armata</v>
          </cell>
        </row>
        <row r="3248">
          <cell r="A3248" t="str">
            <v>Dipolydora caulleryi</v>
          </cell>
        </row>
        <row r="3249">
          <cell r="A3249" t="str">
            <v>Dipolydora coeca</v>
          </cell>
        </row>
        <row r="3250">
          <cell r="A3250" t="str">
            <v>Dipolydora flava</v>
          </cell>
        </row>
        <row r="3251">
          <cell r="A3251" t="str">
            <v>Dipolydora giardi</v>
          </cell>
        </row>
        <row r="3252">
          <cell r="A3252" t="str">
            <v>Dipolydora quadrilobata</v>
          </cell>
        </row>
        <row r="3253">
          <cell r="A3253" t="str">
            <v>Dipsastraea</v>
          </cell>
        </row>
        <row r="3254">
          <cell r="A3254" t="str">
            <v>Dipsastraea favus</v>
          </cell>
        </row>
        <row r="3255">
          <cell r="A3255" t="str">
            <v>Dipsastraea helianthoides</v>
          </cell>
        </row>
        <row r="3256">
          <cell r="A3256" t="str">
            <v>Dipsastraea laxa</v>
          </cell>
        </row>
        <row r="3257">
          <cell r="A3257" t="str">
            <v>Dipsastraea lizardensis</v>
          </cell>
        </row>
        <row r="3258">
          <cell r="A3258" t="str">
            <v>Dipsastraea maritima</v>
          </cell>
        </row>
        <row r="3259">
          <cell r="A3259" t="str">
            <v>Dipsastraea matthaii</v>
          </cell>
        </row>
        <row r="3260">
          <cell r="A3260" t="str">
            <v>Dipsastraea maxima</v>
          </cell>
        </row>
        <row r="3261">
          <cell r="A3261" t="str">
            <v>Dipsastraea pallida</v>
          </cell>
        </row>
        <row r="3262">
          <cell r="A3262" t="str">
            <v>Dipsastraea rotumana</v>
          </cell>
        </row>
        <row r="3263">
          <cell r="A3263" t="str">
            <v>Dipsastraea speciosa</v>
          </cell>
        </row>
        <row r="3264">
          <cell r="A3264" t="str">
            <v>Dipsastraea veroni</v>
          </cell>
        </row>
        <row r="3265">
          <cell r="A3265" t="str">
            <v>Diptera</v>
          </cell>
        </row>
        <row r="3266">
          <cell r="A3266" t="str">
            <v>Dipurena</v>
          </cell>
        </row>
        <row r="3267">
          <cell r="A3267" t="str">
            <v>Dipurena halterata</v>
          </cell>
        </row>
        <row r="3268">
          <cell r="A3268" t="str">
            <v>Dipurena ophiogaster</v>
          </cell>
        </row>
        <row r="3269">
          <cell r="A3269" t="str">
            <v>Dischides</v>
          </cell>
        </row>
        <row r="3270">
          <cell r="A3270" t="str">
            <v>Dischides politus</v>
          </cell>
        </row>
        <row r="3271">
          <cell r="A3271" t="str">
            <v>Discodorididae</v>
          </cell>
        </row>
        <row r="3272">
          <cell r="A3272" t="str">
            <v>Discodoris</v>
          </cell>
        </row>
        <row r="3273">
          <cell r="A3273" t="str">
            <v>Discomedusae</v>
          </cell>
        </row>
        <row r="3274">
          <cell r="A3274" t="str">
            <v>Discopoda</v>
          </cell>
        </row>
        <row r="3275">
          <cell r="A3275" t="str">
            <v>Discosomidae</v>
          </cell>
        </row>
        <row r="3276">
          <cell r="A3276" t="str">
            <v>Disporella</v>
          </cell>
        </row>
        <row r="3277">
          <cell r="A3277" t="str">
            <v>Disporella hispida</v>
          </cell>
        </row>
        <row r="3278">
          <cell r="A3278" t="str">
            <v>Distorsio</v>
          </cell>
        </row>
        <row r="3279">
          <cell r="A3279" t="str">
            <v>Distorsio clathrata</v>
          </cell>
        </row>
        <row r="3280">
          <cell r="A3280" t="str">
            <v>Distorsio mcgintyi</v>
          </cell>
        </row>
        <row r="3281">
          <cell r="A3281" t="str">
            <v>Ditrichocorycaeus</v>
          </cell>
        </row>
        <row r="3282">
          <cell r="A3282" t="str">
            <v>Ditrichocorycaeus anglicus</v>
          </cell>
        </row>
        <row r="3283">
          <cell r="A3283" t="str">
            <v>Ditrupa</v>
          </cell>
        </row>
        <row r="3284">
          <cell r="A3284" t="str">
            <v>Ditrupa arietina</v>
          </cell>
        </row>
        <row r="3285">
          <cell r="A3285" t="str">
            <v>Ditrupa gracillima</v>
          </cell>
        </row>
        <row r="3286">
          <cell r="A3286" t="str">
            <v>Diura</v>
          </cell>
        </row>
        <row r="3287">
          <cell r="A3287" t="str">
            <v>Diura bicaudata</v>
          </cell>
        </row>
        <row r="3288">
          <cell r="A3288" t="str">
            <v>Divalinga</v>
          </cell>
        </row>
        <row r="3289">
          <cell r="A3289" t="str">
            <v>Divalinga quadrisulcata</v>
          </cell>
        </row>
        <row r="3290">
          <cell r="A3290" t="str">
            <v>Divaricella</v>
          </cell>
        </row>
        <row r="3291">
          <cell r="A3291" t="str">
            <v>Divaricella angulifera</v>
          </cell>
        </row>
        <row r="3292">
          <cell r="A3292" t="str">
            <v>Dixa</v>
          </cell>
        </row>
        <row r="3293">
          <cell r="A3293" t="str">
            <v>Dixella</v>
          </cell>
        </row>
        <row r="3294">
          <cell r="A3294" t="str">
            <v>Dixidae</v>
          </cell>
        </row>
        <row r="3295">
          <cell r="A3295" t="str">
            <v>Djalmabatista</v>
          </cell>
        </row>
        <row r="3296">
          <cell r="A3296" t="str">
            <v>Docoglossa</v>
          </cell>
        </row>
        <row r="3297">
          <cell r="A3297" t="str">
            <v>Dodecaceria</v>
          </cell>
        </row>
        <row r="3298">
          <cell r="A3298" t="str">
            <v>Dodecaceria ater</v>
          </cell>
        </row>
        <row r="3299">
          <cell r="A3299" t="str">
            <v>Dodecaceria concharum</v>
          </cell>
        </row>
        <row r="3300">
          <cell r="A3300" t="str">
            <v>Doithrix</v>
          </cell>
        </row>
        <row r="3301">
          <cell r="A3301" t="str">
            <v>Dolabrifera</v>
          </cell>
        </row>
        <row r="3302">
          <cell r="A3302" t="str">
            <v>Dolabrifera dolabrifera</v>
          </cell>
        </row>
        <row r="3303">
          <cell r="A3303" t="str">
            <v>Dolabriferinae</v>
          </cell>
        </row>
        <row r="3304">
          <cell r="A3304" t="str">
            <v>Dolichocephala</v>
          </cell>
        </row>
        <row r="3305">
          <cell r="A3305" t="str">
            <v>Dolichopelma</v>
          </cell>
        </row>
        <row r="3306">
          <cell r="A3306" t="str">
            <v>Dolichopeza</v>
          </cell>
        </row>
        <row r="3307">
          <cell r="A3307" t="str">
            <v>Dolichopeza albipes</v>
          </cell>
        </row>
        <row r="3308">
          <cell r="A3308" t="str">
            <v>Dolichopodidae</v>
          </cell>
        </row>
        <row r="3309">
          <cell r="A3309" t="str">
            <v>Dolichopus</v>
          </cell>
        </row>
        <row r="3310">
          <cell r="A3310" t="str">
            <v>Donacia</v>
          </cell>
        </row>
        <row r="3311">
          <cell r="A3311" t="str">
            <v>Donacidae</v>
          </cell>
        </row>
        <row r="3312">
          <cell r="A3312" t="str">
            <v>Donaciinae</v>
          </cell>
        </row>
        <row r="3313">
          <cell r="A3313" t="str">
            <v>Donacilla</v>
          </cell>
        </row>
        <row r="3314">
          <cell r="A3314" t="str">
            <v>Donacilla cornea</v>
          </cell>
        </row>
        <row r="3315">
          <cell r="A3315" t="str">
            <v>Donax</v>
          </cell>
        </row>
        <row r="3316">
          <cell r="A3316" t="str">
            <v>Donax denticulatus</v>
          </cell>
        </row>
        <row r="3317">
          <cell r="A3317" t="str">
            <v>Donax semistriatus</v>
          </cell>
        </row>
        <row r="3318">
          <cell r="A3318" t="str">
            <v>Donax striatus</v>
          </cell>
        </row>
        <row r="3319">
          <cell r="A3319" t="str">
            <v>Donax trunculus</v>
          </cell>
        </row>
        <row r="3320">
          <cell r="A3320" t="str">
            <v>Donax variegatus</v>
          </cell>
        </row>
        <row r="3321">
          <cell r="A3321" t="str">
            <v>Donax venustus</v>
          </cell>
        </row>
        <row r="3322">
          <cell r="A3322" t="str">
            <v>Donax vittatus</v>
          </cell>
        </row>
        <row r="3323">
          <cell r="A3323" t="str">
            <v>Doncricotopus</v>
          </cell>
        </row>
        <row r="3324">
          <cell r="A3324" t="str">
            <v>Doridacea</v>
          </cell>
        </row>
        <row r="3325">
          <cell r="A3325" t="str">
            <v>Dorididae</v>
          </cell>
        </row>
        <row r="3326">
          <cell r="A3326" t="str">
            <v>Doridoidea</v>
          </cell>
        </row>
        <row r="3327">
          <cell r="A3327" t="str">
            <v>Dorippidae</v>
          </cell>
        </row>
        <row r="3328">
          <cell r="A3328" t="str">
            <v>Dorippoidea</v>
          </cell>
        </row>
        <row r="3329">
          <cell r="A3329" t="str">
            <v>Doris</v>
          </cell>
        </row>
        <row r="3330">
          <cell r="A3330" t="str">
            <v>Doris pseudoargus</v>
          </cell>
        </row>
        <row r="3331">
          <cell r="A3331" t="str">
            <v>Doris verrucosa</v>
          </cell>
        </row>
        <row r="3332">
          <cell r="A3332" t="str">
            <v>Dorvillea</v>
          </cell>
        </row>
        <row r="3333">
          <cell r="A3333" t="str">
            <v>Dorvillea rubrovittata</v>
          </cell>
        </row>
        <row r="3334">
          <cell r="A3334" t="str">
            <v>Dorvilleidae</v>
          </cell>
        </row>
        <row r="3335">
          <cell r="A3335" t="str">
            <v>Dorydrilidae</v>
          </cell>
        </row>
        <row r="3336">
          <cell r="A3336" t="str">
            <v>Dorydrilidae immatures</v>
          </cell>
        </row>
        <row r="3337">
          <cell r="A3337" t="str">
            <v>Dorydrilus</v>
          </cell>
        </row>
        <row r="3338">
          <cell r="A3338" t="str">
            <v>Dorydrilus michaelseni</v>
          </cell>
        </row>
        <row r="3339">
          <cell r="A3339" t="str">
            <v>Dosidicus</v>
          </cell>
        </row>
        <row r="3340">
          <cell r="A3340" t="str">
            <v>Dosidicus gigas</v>
          </cell>
        </row>
        <row r="3341">
          <cell r="A3341" t="str">
            <v>Dosinia</v>
          </cell>
        </row>
        <row r="3342">
          <cell r="A3342" t="str">
            <v>Dosinia amphidesmoides</v>
          </cell>
        </row>
        <row r="3343">
          <cell r="A3343" t="str">
            <v>Dosinia concentrica</v>
          </cell>
        </row>
        <row r="3344">
          <cell r="A3344" t="str">
            <v>Dosinia elegans</v>
          </cell>
        </row>
        <row r="3345">
          <cell r="A3345" t="str">
            <v>Dosinia exoleta</v>
          </cell>
        </row>
        <row r="3346">
          <cell r="A3346" t="str">
            <v>Dosinia histrio</v>
          </cell>
        </row>
        <row r="3347">
          <cell r="A3347" t="str">
            <v>Dosinia lupinus</v>
          </cell>
        </row>
        <row r="3348">
          <cell r="A3348" t="str">
            <v>Dosinia minor</v>
          </cell>
        </row>
        <row r="3349">
          <cell r="A3349" t="str">
            <v>Dosiniinae</v>
          </cell>
        </row>
        <row r="3350">
          <cell r="A3350" t="str">
            <v>Dotidae</v>
          </cell>
        </row>
        <row r="3351">
          <cell r="A3351" t="str">
            <v>Doto</v>
          </cell>
        </row>
        <row r="3352">
          <cell r="A3352" t="str">
            <v>Doto coronata</v>
          </cell>
        </row>
        <row r="3353">
          <cell r="A3353" t="str">
            <v>Doto cuspidata</v>
          </cell>
        </row>
        <row r="3354">
          <cell r="A3354" t="str">
            <v>Dreissena</v>
          </cell>
        </row>
        <row r="3355">
          <cell r="A3355" t="str">
            <v>Dreissena bugensis</v>
          </cell>
        </row>
        <row r="3356">
          <cell r="A3356" t="str">
            <v>Dreissena polymorpha</v>
          </cell>
        </row>
        <row r="3357">
          <cell r="A3357" t="str">
            <v>Dreissenacea</v>
          </cell>
        </row>
        <row r="3358">
          <cell r="A3358" t="str">
            <v>Dreissenidae</v>
          </cell>
        </row>
        <row r="3359">
          <cell r="A3359" t="str">
            <v>Dreissenoidea</v>
          </cell>
        </row>
        <row r="3360">
          <cell r="A3360" t="str">
            <v>Drepanophoridae</v>
          </cell>
        </row>
        <row r="3361">
          <cell r="A3361" t="str">
            <v>Drepanotrema</v>
          </cell>
        </row>
        <row r="3362">
          <cell r="A3362" t="str">
            <v>Drepanotrema anatinum</v>
          </cell>
        </row>
        <row r="3363">
          <cell r="A3363" t="str">
            <v>Drepanotrema lucidum</v>
          </cell>
        </row>
        <row r="3364">
          <cell r="A3364" t="str">
            <v>Drilliidae</v>
          </cell>
        </row>
        <row r="3365">
          <cell r="A3365" t="str">
            <v>Drillinae</v>
          </cell>
        </row>
        <row r="3366">
          <cell r="A3366" t="str">
            <v>Drilonereis</v>
          </cell>
        </row>
        <row r="3367">
          <cell r="A3367" t="str">
            <v>Drilonereis filum</v>
          </cell>
        </row>
        <row r="3368">
          <cell r="A3368" t="str">
            <v>Dromia</v>
          </cell>
        </row>
        <row r="3369">
          <cell r="A3369" t="str">
            <v>Dromia personata</v>
          </cell>
        </row>
        <row r="3370">
          <cell r="A3370" t="str">
            <v>Dromiacea</v>
          </cell>
        </row>
        <row r="3371">
          <cell r="A3371" t="str">
            <v>Dromiidae</v>
          </cell>
        </row>
        <row r="3372">
          <cell r="A3372" t="str">
            <v>Dromiinae</v>
          </cell>
        </row>
        <row r="3373">
          <cell r="A3373" t="str">
            <v>Dromioidea</v>
          </cell>
        </row>
        <row r="3374">
          <cell r="A3374" t="str">
            <v>Drupenatus</v>
          </cell>
        </row>
        <row r="3375">
          <cell r="A3375" t="str">
            <v>Drusinae</v>
          </cell>
        </row>
        <row r="3376">
          <cell r="A3376" t="str">
            <v>Drusini</v>
          </cell>
        </row>
        <row r="3377">
          <cell r="A3377" t="str">
            <v>Drusus</v>
          </cell>
        </row>
        <row r="3378">
          <cell r="A3378" t="str">
            <v>Drusus annulatus</v>
          </cell>
        </row>
        <row r="3379">
          <cell r="A3379" t="str">
            <v>Drusus biguttatus</v>
          </cell>
        </row>
        <row r="3380">
          <cell r="A3380" t="str">
            <v>Drusus destitutus</v>
          </cell>
        </row>
        <row r="3381">
          <cell r="A3381" t="str">
            <v>Drusus discolor</v>
          </cell>
        </row>
        <row r="3382">
          <cell r="A3382" t="str">
            <v>Drusus mixtus</v>
          </cell>
        </row>
        <row r="3383">
          <cell r="A3383" t="str">
            <v>Drusus trifidus</v>
          </cell>
        </row>
        <row r="3384">
          <cell r="A3384" t="str">
            <v>Dryopidae</v>
          </cell>
        </row>
        <row r="3385">
          <cell r="A3385" t="str">
            <v>Dryopoidae</v>
          </cell>
        </row>
        <row r="3386">
          <cell r="A3386" t="str">
            <v>Dryops</v>
          </cell>
        </row>
        <row r="3387">
          <cell r="A3387" t="str">
            <v>Dryops auriculatus</v>
          </cell>
        </row>
        <row r="3388">
          <cell r="A3388" t="str">
            <v>Dryops costae</v>
          </cell>
        </row>
        <row r="3389">
          <cell r="A3389" t="str">
            <v>Dryops similaris</v>
          </cell>
        </row>
        <row r="3390">
          <cell r="A3390" t="str">
            <v>Dryops striatellus</v>
          </cell>
        </row>
        <row r="3391">
          <cell r="A3391" t="str">
            <v>Duckhousiella</v>
          </cell>
        </row>
        <row r="3392">
          <cell r="A3392" t="str">
            <v>Dugesia</v>
          </cell>
        </row>
        <row r="3393">
          <cell r="A3393" t="str">
            <v>Dugesia benazzii</v>
          </cell>
        </row>
        <row r="3394">
          <cell r="A3394" t="str">
            <v>Dugesia gonocephala</v>
          </cell>
        </row>
        <row r="3395">
          <cell r="A3395" t="str">
            <v>Dugesia lugubris</v>
          </cell>
        </row>
        <row r="3396">
          <cell r="A3396" t="str">
            <v>Dugesia polychroa</v>
          </cell>
        </row>
        <row r="3397">
          <cell r="A3397" t="str">
            <v>Dugesia tigrina</v>
          </cell>
        </row>
        <row r="3398">
          <cell r="A3398" t="str">
            <v>Dugesiidae</v>
          </cell>
        </row>
        <row r="3399">
          <cell r="A3399" t="str">
            <v>Dulichiidae</v>
          </cell>
        </row>
        <row r="3400">
          <cell r="A3400" t="str">
            <v>Duplicaria</v>
          </cell>
        </row>
        <row r="3401">
          <cell r="A3401" t="str">
            <v>Dupophilus</v>
          </cell>
        </row>
        <row r="3402">
          <cell r="A3402" t="str">
            <v>Dupophilus brevis</v>
          </cell>
        </row>
        <row r="3403">
          <cell r="A3403" t="str">
            <v>Dynamena</v>
          </cell>
        </row>
        <row r="3404">
          <cell r="A3404" t="str">
            <v>Dynamena pumila</v>
          </cell>
        </row>
        <row r="3405">
          <cell r="A3405" t="str">
            <v>Dynamene</v>
          </cell>
        </row>
        <row r="3406">
          <cell r="A3406" t="str">
            <v>Dynamene bidentata</v>
          </cell>
        </row>
        <row r="3407">
          <cell r="A3407" t="str">
            <v>Dynamene bidentatus</v>
          </cell>
        </row>
        <row r="3408">
          <cell r="A3408" t="str">
            <v>Dynamene magnitorata</v>
          </cell>
        </row>
        <row r="3409">
          <cell r="A3409" t="str">
            <v>Dyopedos</v>
          </cell>
        </row>
        <row r="3410">
          <cell r="A3410" t="str">
            <v>Dyopedos monacantha</v>
          </cell>
        </row>
        <row r="3411">
          <cell r="A3411" t="str">
            <v>Dyopedos monacanthus</v>
          </cell>
        </row>
        <row r="3412">
          <cell r="A3412" t="str">
            <v>Dysidea</v>
          </cell>
        </row>
        <row r="3413">
          <cell r="A3413" t="str">
            <v>Dysidea fragilis</v>
          </cell>
        </row>
        <row r="3414">
          <cell r="A3414" t="str">
            <v>Dysideidae</v>
          </cell>
        </row>
        <row r="3415">
          <cell r="A3415" t="str">
            <v>Dyspanopeus</v>
          </cell>
        </row>
        <row r="3416">
          <cell r="A3416" t="str">
            <v>Dyspanopeus sayi</v>
          </cell>
        </row>
        <row r="3417">
          <cell r="A3417" t="str">
            <v>Dysponetinae</v>
          </cell>
        </row>
        <row r="3418">
          <cell r="A3418" t="str">
            <v>Dysponetus</v>
          </cell>
        </row>
        <row r="3419">
          <cell r="A3419" t="str">
            <v>Dysponetus joeli</v>
          </cell>
        </row>
        <row r="3420">
          <cell r="A3420" t="str">
            <v>Dysticinae</v>
          </cell>
        </row>
        <row r="3421">
          <cell r="A3421" t="str">
            <v>Dythemis</v>
          </cell>
        </row>
        <row r="3422">
          <cell r="A3422" t="str">
            <v>Dythemis broadwayi</v>
          </cell>
        </row>
        <row r="3423">
          <cell r="A3423" t="str">
            <v>Dythemis multipunctata nigra</v>
          </cell>
        </row>
        <row r="3424">
          <cell r="A3424" t="str">
            <v>Dythemis sterilis</v>
          </cell>
        </row>
        <row r="3425">
          <cell r="A3425" t="str">
            <v>Dythemis tessellata</v>
          </cell>
        </row>
        <row r="3426">
          <cell r="A3426" t="str">
            <v>Dytiscidae</v>
          </cell>
        </row>
        <row r="3427">
          <cell r="A3427" t="str">
            <v>Dytiscinae</v>
          </cell>
        </row>
        <row r="3428">
          <cell r="A3428" t="str">
            <v>Dytiscini</v>
          </cell>
        </row>
        <row r="3429">
          <cell r="A3429" t="str">
            <v>Dytiscoidea</v>
          </cell>
        </row>
        <row r="3430">
          <cell r="A3430" t="str">
            <v>Dytiscus</v>
          </cell>
        </row>
        <row r="3431">
          <cell r="A3431" t="str">
            <v>Dytiscus circumflexus</v>
          </cell>
        </row>
        <row r="3432">
          <cell r="A3432" t="str">
            <v>Dytiscus dimidiatus</v>
          </cell>
        </row>
        <row r="3433">
          <cell r="A3433" t="str">
            <v>Dytiscus latissimus</v>
          </cell>
        </row>
        <row r="3434">
          <cell r="A3434" t="str">
            <v>Dytiscus marginalis</v>
          </cell>
        </row>
        <row r="3435">
          <cell r="A3435" t="str">
            <v>Dytiscus semisulcatus</v>
          </cell>
        </row>
        <row r="3436">
          <cell r="A3436" t="str">
            <v>Ebalia</v>
          </cell>
        </row>
        <row r="3437">
          <cell r="A3437" t="str">
            <v>Ebalia cranchii</v>
          </cell>
        </row>
        <row r="3438">
          <cell r="A3438" t="str">
            <v>Ebalia deshayesi</v>
          </cell>
        </row>
        <row r="3439">
          <cell r="A3439" t="str">
            <v>Ebalia edwardsi</v>
          </cell>
        </row>
        <row r="3440">
          <cell r="A3440" t="str">
            <v>Ebalia granulosa</v>
          </cell>
        </row>
        <row r="3441">
          <cell r="A3441" t="str">
            <v>Ebalia nux</v>
          </cell>
        </row>
        <row r="3442">
          <cell r="A3442" t="str">
            <v>Ebalia tuberosa</v>
          </cell>
        </row>
        <row r="3443">
          <cell r="A3443" t="str">
            <v>Ebalia tumefacta</v>
          </cell>
        </row>
        <row r="3444">
          <cell r="A3444" t="str">
            <v>Ebaliinae</v>
          </cell>
        </row>
        <row r="3445">
          <cell r="A3445" t="str">
            <v>Ebegomphus</v>
          </cell>
        </row>
        <row r="3446">
          <cell r="A3446" t="str">
            <v>Ebegomphus conchinus</v>
          </cell>
        </row>
        <row r="3447">
          <cell r="A3447" t="str">
            <v>Ebegomphus minutus</v>
          </cell>
        </row>
        <row r="3448">
          <cell r="A3448" t="str">
            <v>Eburna</v>
          </cell>
        </row>
        <row r="3449">
          <cell r="A3449" t="str">
            <v>Eburna lienardii</v>
          </cell>
        </row>
        <row r="3450">
          <cell r="A3450" t="str">
            <v>Ecclisopteryx</v>
          </cell>
        </row>
        <row r="3451">
          <cell r="A3451" t="str">
            <v>Ecclisopteryx dalecarlica</v>
          </cell>
        </row>
        <row r="3452">
          <cell r="A3452" t="str">
            <v>Ecclisopteryx guttulata</v>
          </cell>
        </row>
        <row r="3453">
          <cell r="A3453" t="str">
            <v>Ecdyonurus</v>
          </cell>
        </row>
        <row r="3454">
          <cell r="A3454" t="str">
            <v>Ecdyonurus angelieri</v>
          </cell>
        </row>
        <row r="3455">
          <cell r="A3455" t="str">
            <v>Ecdyonurus aurantiacus</v>
          </cell>
        </row>
        <row r="3456">
          <cell r="A3456" t="str">
            <v>Ecdyonurus bellieri</v>
          </cell>
        </row>
        <row r="3457">
          <cell r="A3457" t="str">
            <v>Ecdyonurus corsicus</v>
          </cell>
        </row>
        <row r="3458">
          <cell r="A3458" t="str">
            <v>Ecdyonurus dispar</v>
          </cell>
        </row>
        <row r="3459">
          <cell r="A3459" t="str">
            <v>Ecdyonurus fallax</v>
          </cell>
        </row>
        <row r="3460">
          <cell r="A3460" t="str">
            <v>Ecdyonurus fluminum</v>
          </cell>
        </row>
        <row r="3461">
          <cell r="A3461" t="str">
            <v>Ecdyonurus forcipula</v>
          </cell>
        </row>
        <row r="3462">
          <cell r="A3462" t="str">
            <v>Ecdyonurus grandiae</v>
          </cell>
        </row>
        <row r="3463">
          <cell r="A3463" t="str">
            <v>Ecdyonurus gridellii</v>
          </cell>
        </row>
        <row r="3464">
          <cell r="A3464" t="str">
            <v>Ecdyonurus helveticus</v>
          </cell>
        </row>
        <row r="3465">
          <cell r="A3465" t="str">
            <v>Ecdyonurus insignis</v>
          </cell>
        </row>
        <row r="3466">
          <cell r="A3466" t="str">
            <v>Ecdyonurus lateralis</v>
          </cell>
        </row>
        <row r="3467">
          <cell r="A3467" t="str">
            <v>Ecdyonurus macani</v>
          </cell>
        </row>
        <row r="3468">
          <cell r="A3468" t="str">
            <v>Ecdyonurus pazsiczkyi</v>
          </cell>
        </row>
        <row r="3469">
          <cell r="A3469" t="str">
            <v>Ecdyonurus picteti</v>
          </cell>
        </row>
        <row r="3470">
          <cell r="A3470" t="str">
            <v>Ecdyonurus quadrilineatus</v>
          </cell>
        </row>
        <row r="3471">
          <cell r="A3471" t="str">
            <v>Ecdyonurus ruffii</v>
          </cell>
        </row>
        <row r="3472">
          <cell r="A3472" t="str">
            <v>Ecdyonurus ruffoi</v>
          </cell>
        </row>
        <row r="3473">
          <cell r="A3473" t="str">
            <v>Ecdyonurus subalpinus</v>
          </cell>
        </row>
        <row r="3474">
          <cell r="A3474" t="str">
            <v>Ecdyonurus submontanus</v>
          </cell>
        </row>
        <row r="3475">
          <cell r="A3475" t="str">
            <v>Ecdyonurus torrentis</v>
          </cell>
        </row>
        <row r="3476">
          <cell r="A3476" t="str">
            <v>Ecdyonurus venosus</v>
          </cell>
        </row>
        <row r="3477">
          <cell r="A3477" t="str">
            <v>Ecdyonurus zebratus</v>
          </cell>
        </row>
        <row r="3478">
          <cell r="A3478" t="str">
            <v>Ecdyonurus zelleri</v>
          </cell>
        </row>
        <row r="3479">
          <cell r="A3479" t="str">
            <v>Echinacea</v>
          </cell>
        </row>
        <row r="3480">
          <cell r="A3480" t="str">
            <v>Echinaster</v>
          </cell>
        </row>
        <row r="3481">
          <cell r="A3481" t="str">
            <v>Echinaster</v>
          </cell>
        </row>
        <row r="3482">
          <cell r="A3482" t="str">
            <v>Echinaster (Echinaster) sepositus</v>
          </cell>
        </row>
        <row r="3483">
          <cell r="A3483" t="str">
            <v>Echinasteridae</v>
          </cell>
        </row>
        <row r="3484">
          <cell r="A3484" t="str">
            <v>Echinidae</v>
          </cell>
        </row>
        <row r="3485">
          <cell r="A3485" t="str">
            <v>Echinidea</v>
          </cell>
        </row>
        <row r="3486">
          <cell r="A3486" t="str">
            <v>Echinocardiinae</v>
          </cell>
        </row>
        <row r="3487">
          <cell r="A3487" t="str">
            <v>Echinocardium</v>
          </cell>
        </row>
        <row r="3488">
          <cell r="A3488" t="str">
            <v>Echinocardium cordatum</v>
          </cell>
        </row>
        <row r="3489">
          <cell r="A3489" t="str">
            <v>Echinocardium mediterraneum</v>
          </cell>
        </row>
        <row r="3490">
          <cell r="A3490" t="str">
            <v>Echinocardium mortenseni</v>
          </cell>
        </row>
        <row r="3491">
          <cell r="A3491" t="str">
            <v>Echinocardium pennatifidum</v>
          </cell>
        </row>
        <row r="3492">
          <cell r="A3492" t="str">
            <v>Echinocyamidae</v>
          </cell>
        </row>
        <row r="3493">
          <cell r="A3493" t="str">
            <v>Echinocyamus</v>
          </cell>
        </row>
        <row r="3494">
          <cell r="A3494" t="str">
            <v>Echinocyamus pusillus</v>
          </cell>
        </row>
        <row r="3495">
          <cell r="A3495" t="str">
            <v>Echinodermata</v>
          </cell>
        </row>
        <row r="3496">
          <cell r="A3496" t="str">
            <v>Echinodiscus</v>
          </cell>
        </row>
        <row r="3497">
          <cell r="A3497" t="str">
            <v>Echinodiscus bisperforatus</v>
          </cell>
        </row>
        <row r="3498">
          <cell r="A3498" t="str">
            <v>Echinogammarus</v>
          </cell>
        </row>
        <row r="3499">
          <cell r="A3499" t="str">
            <v>Echinogammarus berilloni</v>
          </cell>
        </row>
        <row r="3500">
          <cell r="A3500" t="str">
            <v>Echinogammarus incertae sedis</v>
          </cell>
        </row>
        <row r="3501">
          <cell r="A3501" t="str">
            <v>Echinogammarus ischnus</v>
          </cell>
        </row>
        <row r="3502">
          <cell r="A3502" t="str">
            <v>Echinogammarus marinus</v>
          </cell>
        </row>
        <row r="3503">
          <cell r="A3503" t="str">
            <v>Echinogammarus obtusatus</v>
          </cell>
        </row>
        <row r="3504">
          <cell r="A3504" t="str">
            <v>Echinogammarus pacaudi</v>
          </cell>
        </row>
        <row r="3505">
          <cell r="A3505" t="str">
            <v>Echinogammarus planicrurus</v>
          </cell>
        </row>
        <row r="3506">
          <cell r="A3506" t="str">
            <v>Echinogammarus pungens</v>
          </cell>
        </row>
        <row r="3507">
          <cell r="A3507" t="str">
            <v>Echinogammarus spinulicornis</v>
          </cell>
        </row>
        <row r="3508">
          <cell r="A3508" t="str">
            <v>Echinogammarus stoerensis</v>
          </cell>
        </row>
        <row r="3509">
          <cell r="A3509" t="str">
            <v>Echinogammarus trichiatus</v>
          </cell>
        </row>
        <row r="3510">
          <cell r="A3510" t="str">
            <v>Echinoida</v>
          </cell>
        </row>
        <row r="3511">
          <cell r="A3511" t="str">
            <v>Echinoidea</v>
          </cell>
        </row>
        <row r="3512">
          <cell r="A3512" t="str">
            <v>Echinometra</v>
          </cell>
        </row>
        <row r="3513">
          <cell r="A3513" t="str">
            <v>Echinometra lucunter</v>
          </cell>
        </row>
        <row r="3514">
          <cell r="A3514" t="str">
            <v>Echinometra mathaei</v>
          </cell>
        </row>
        <row r="3515">
          <cell r="A3515" t="str">
            <v>Echinometra viridis</v>
          </cell>
        </row>
        <row r="3516">
          <cell r="A3516" t="str">
            <v>Echinometridae</v>
          </cell>
        </row>
        <row r="3517">
          <cell r="A3517" t="str">
            <v>Echinophoria</v>
          </cell>
        </row>
        <row r="3518">
          <cell r="A3518" t="str">
            <v>Echinophoria hadra</v>
          </cell>
        </row>
        <row r="3519">
          <cell r="A3519" t="str">
            <v>Echinophyllia</v>
          </cell>
        </row>
        <row r="3520">
          <cell r="A3520" t="str">
            <v>Echinophyllia aspera</v>
          </cell>
        </row>
        <row r="3521">
          <cell r="A3521" t="str">
            <v>Echinophyllia echinata</v>
          </cell>
        </row>
        <row r="3522">
          <cell r="A3522" t="str">
            <v>Echinopora</v>
          </cell>
        </row>
        <row r="3523">
          <cell r="A3523" t="str">
            <v>Echinopora ashmorensis</v>
          </cell>
        </row>
        <row r="3524">
          <cell r="A3524" t="str">
            <v>Echinopora gemmacea</v>
          </cell>
        </row>
        <row r="3525">
          <cell r="A3525" t="str">
            <v>Echinopora hirsutissima</v>
          </cell>
        </row>
        <row r="3526">
          <cell r="A3526" t="str">
            <v>Echinopora horrida</v>
          </cell>
        </row>
        <row r="3527">
          <cell r="A3527" t="str">
            <v>Echinopora lamellosa</v>
          </cell>
        </row>
        <row r="3528">
          <cell r="A3528" t="str">
            <v>Echinopora robusta</v>
          </cell>
        </row>
        <row r="3529">
          <cell r="A3529" t="str">
            <v>Echinostrephus</v>
          </cell>
        </row>
        <row r="3530">
          <cell r="A3530" t="str">
            <v>Echinostrephus aciculatus</v>
          </cell>
        </row>
        <row r="3531">
          <cell r="A3531" t="str">
            <v>Echinostrephus molaris</v>
          </cell>
        </row>
        <row r="3532">
          <cell r="A3532" t="str">
            <v>Echinothrix</v>
          </cell>
        </row>
        <row r="3533">
          <cell r="A3533" t="str">
            <v>Echinothrix calamaris</v>
          </cell>
        </row>
        <row r="3534">
          <cell r="A3534" t="str">
            <v>Echinothrix diadema</v>
          </cell>
        </row>
        <row r="3535">
          <cell r="A3535" t="str">
            <v>Echinozoa</v>
          </cell>
        </row>
        <row r="3536">
          <cell r="A3536" t="str">
            <v>Echinus</v>
          </cell>
        </row>
        <row r="3537">
          <cell r="A3537" t="str">
            <v>Echinus esculentus</v>
          </cell>
        </row>
        <row r="3538">
          <cell r="A3538" t="str">
            <v>Echiura</v>
          </cell>
        </row>
        <row r="3539">
          <cell r="A3539" t="str">
            <v>Echiurida</v>
          </cell>
        </row>
        <row r="3540">
          <cell r="A3540" t="str">
            <v>Echiuridae</v>
          </cell>
        </row>
        <row r="3541">
          <cell r="A3541" t="str">
            <v>Echiuroidea</v>
          </cell>
        </row>
        <row r="3542">
          <cell r="A3542" t="str">
            <v>Eclipidrilus</v>
          </cell>
        </row>
        <row r="3543">
          <cell r="A3543" t="str">
            <v>Eclipidrilus asymmetricus</v>
          </cell>
        </row>
        <row r="3544">
          <cell r="A3544" t="str">
            <v>Eclipidrilus daneus</v>
          </cell>
        </row>
        <row r="3545">
          <cell r="A3545" t="str">
            <v>Eclipidrilus fontanus</v>
          </cell>
        </row>
        <row r="3546">
          <cell r="A3546" t="str">
            <v>Eclipidrilus frigidus</v>
          </cell>
        </row>
        <row r="3547">
          <cell r="A3547" t="str">
            <v>Eclipidrilus lacustris</v>
          </cell>
        </row>
        <row r="3548">
          <cell r="A3548" t="str">
            <v>Eclipidrilus palustris</v>
          </cell>
        </row>
        <row r="3549">
          <cell r="A3549" t="str">
            <v>Ecnomidae</v>
          </cell>
        </row>
        <row r="3550">
          <cell r="A3550" t="str">
            <v>Ecnomus</v>
          </cell>
        </row>
        <row r="3551">
          <cell r="A3551" t="str">
            <v>Ecnomus deceptor</v>
          </cell>
        </row>
        <row r="3552">
          <cell r="A3552" t="str">
            <v>Ecnomus tenellus</v>
          </cell>
        </row>
        <row r="3553">
          <cell r="A3553" t="str">
            <v>Ectinosomatidae</v>
          </cell>
        </row>
        <row r="3554">
          <cell r="A3554" t="str">
            <v>Ectinosomidae</v>
          </cell>
        </row>
        <row r="3555">
          <cell r="A3555" t="str">
            <v>Ectinosomoides</v>
          </cell>
        </row>
        <row r="3556">
          <cell r="A3556" t="str">
            <v>Ectopleura</v>
          </cell>
        </row>
        <row r="3557">
          <cell r="A3557" t="str">
            <v>Ectopleura dumortierii</v>
          </cell>
        </row>
        <row r="3558">
          <cell r="A3558" t="str">
            <v>Ectopleura larynx</v>
          </cell>
        </row>
        <row r="3559">
          <cell r="A3559" t="str">
            <v>Ectoprocta</v>
          </cell>
        </row>
        <row r="3560">
          <cell r="A3560" t="str">
            <v>Edwardsia</v>
          </cell>
        </row>
        <row r="3561">
          <cell r="A3561" t="str">
            <v>Edwardsia claparedii</v>
          </cell>
        </row>
        <row r="3562">
          <cell r="A3562" t="str">
            <v>Edwardsia timida</v>
          </cell>
        </row>
        <row r="3563">
          <cell r="A3563" t="str">
            <v>Edwardsiella</v>
          </cell>
        </row>
        <row r="3564">
          <cell r="A3564" t="str">
            <v>Edwardsiella carnea</v>
          </cell>
        </row>
        <row r="3565">
          <cell r="A3565" t="str">
            <v>Edwardsiidae</v>
          </cell>
        </row>
        <row r="3566">
          <cell r="A3566" t="str">
            <v>Ehlersia</v>
          </cell>
        </row>
        <row r="3567">
          <cell r="A3567" t="str">
            <v>Ehlersia ferrugina</v>
          </cell>
        </row>
        <row r="3568">
          <cell r="A3568" t="str">
            <v>Einfeldia</v>
          </cell>
        </row>
        <row r="3569">
          <cell r="A3569" t="str">
            <v>Eirene</v>
          </cell>
        </row>
        <row r="3570">
          <cell r="A3570" t="str">
            <v>Eirene digitale</v>
          </cell>
        </row>
        <row r="3571">
          <cell r="A3571" t="str">
            <v>Eirene viridula</v>
          </cell>
        </row>
        <row r="3572">
          <cell r="A3572" t="str">
            <v>Eirenidae</v>
          </cell>
        </row>
        <row r="3573">
          <cell r="A3573" t="str">
            <v>Eiseniella</v>
          </cell>
        </row>
        <row r="3574">
          <cell r="A3574" t="str">
            <v>Eiseniella tetraedra</v>
          </cell>
        </row>
        <row r="3575">
          <cell r="A3575" t="str">
            <v>Ekleptostylis</v>
          </cell>
        </row>
        <row r="3576">
          <cell r="A3576" t="str">
            <v>Ekleptostylis walkeri</v>
          </cell>
        </row>
        <row r="3577">
          <cell r="A3577" t="str">
            <v>Elasmopus</v>
          </cell>
        </row>
        <row r="3578">
          <cell r="A3578" t="str">
            <v>Elasmopus brasiliensis</v>
          </cell>
        </row>
        <row r="3579">
          <cell r="A3579" t="str">
            <v>Elasmopus rapax</v>
          </cell>
        </row>
        <row r="3580">
          <cell r="A3580" t="str">
            <v>Elasmothemis</v>
          </cell>
        </row>
        <row r="3581">
          <cell r="A3581" t="str">
            <v>Elasmothemis cannacrioides</v>
          </cell>
        </row>
        <row r="3582">
          <cell r="A3582" t="str">
            <v>Elasmothemis williamsoni</v>
          </cell>
        </row>
        <row r="3583">
          <cell r="A3583" t="str">
            <v>Electra</v>
          </cell>
        </row>
        <row r="3584">
          <cell r="A3584" t="str">
            <v>Electra pilosa</v>
          </cell>
        </row>
        <row r="3585">
          <cell r="A3585" t="str">
            <v>Electridae</v>
          </cell>
        </row>
        <row r="3586">
          <cell r="A3586" t="str">
            <v>Electrogena</v>
          </cell>
        </row>
        <row r="3587">
          <cell r="A3587" t="str">
            <v>Electrogena affinis</v>
          </cell>
        </row>
        <row r="3588">
          <cell r="A3588" t="str">
            <v>Electrogena fallax</v>
          </cell>
        </row>
        <row r="3589">
          <cell r="A3589" t="str">
            <v>Electrogena grandiae</v>
          </cell>
        </row>
        <row r="3590">
          <cell r="A3590" t="str">
            <v>Electrogena lateralis</v>
          </cell>
        </row>
        <row r="3591">
          <cell r="A3591" t="str">
            <v>Electrogena quadrilineata</v>
          </cell>
        </row>
        <row r="3592">
          <cell r="A3592" t="str">
            <v>Electrogena rivuscellana</v>
          </cell>
        </row>
        <row r="3593">
          <cell r="A3593" t="str">
            <v>Electrogena ujhelhyii</v>
          </cell>
        </row>
        <row r="3594">
          <cell r="A3594" t="str">
            <v>Eledone</v>
          </cell>
        </row>
        <row r="3595">
          <cell r="A3595" t="str">
            <v>Eledone cirrhosa</v>
          </cell>
        </row>
        <row r="3596">
          <cell r="A3596" t="str">
            <v>Elga</v>
          </cell>
        </row>
        <row r="3597">
          <cell r="A3597" t="str">
            <v>Elga leptostyla</v>
          </cell>
        </row>
        <row r="3598">
          <cell r="A3598" t="str">
            <v>Elgiva</v>
          </cell>
        </row>
        <row r="3599">
          <cell r="A3599" t="str">
            <v>Eliotia</v>
          </cell>
        </row>
        <row r="3600">
          <cell r="A3600" t="str">
            <v>Eliotia souleyeti</v>
          </cell>
        </row>
        <row r="3601">
          <cell r="A3601" t="str">
            <v>Elliptera</v>
          </cell>
        </row>
        <row r="3602">
          <cell r="A3602" t="str">
            <v>Ellobiidae</v>
          </cell>
        </row>
        <row r="3603">
          <cell r="A3603" t="str">
            <v>Ellobioidea</v>
          </cell>
        </row>
        <row r="3604">
          <cell r="A3604" t="str">
            <v>Ellobium</v>
          </cell>
        </row>
        <row r="3605">
          <cell r="A3605" t="str">
            <v>Ellobium dominicense</v>
          </cell>
        </row>
        <row r="3606">
          <cell r="A3606" t="str">
            <v>Elmidae</v>
          </cell>
        </row>
        <row r="3607">
          <cell r="A3607" t="str">
            <v>Elminae</v>
          </cell>
        </row>
        <row r="3608">
          <cell r="A3608" t="str">
            <v>Elminiinae</v>
          </cell>
        </row>
        <row r="3609">
          <cell r="A3609" t="str">
            <v>Elminius</v>
          </cell>
        </row>
        <row r="3610">
          <cell r="A3610" t="str">
            <v>Elminius modestus</v>
          </cell>
        </row>
        <row r="3611">
          <cell r="A3611" t="str">
            <v>Elminthidae</v>
          </cell>
        </row>
        <row r="3612">
          <cell r="A3612" t="str">
            <v>Elmis</v>
          </cell>
        </row>
        <row r="3613">
          <cell r="A3613" t="str">
            <v>Elmis aenea</v>
          </cell>
        </row>
        <row r="3614">
          <cell r="A3614" t="str">
            <v>Elmis latreillei</v>
          </cell>
        </row>
        <row r="3615">
          <cell r="A3615" t="str">
            <v>Elmis maugetii</v>
          </cell>
        </row>
        <row r="3616">
          <cell r="A3616" t="str">
            <v>Elmis maugetii fossulata</v>
          </cell>
        </row>
        <row r="3617">
          <cell r="A3617" t="str">
            <v>Elmis obscura</v>
          </cell>
        </row>
        <row r="3618">
          <cell r="A3618" t="str">
            <v>Elodes</v>
          </cell>
        </row>
        <row r="3619">
          <cell r="A3619" t="str">
            <v>Elodes elongata</v>
          </cell>
        </row>
        <row r="3620">
          <cell r="A3620" t="str">
            <v>Elodes gredleri</v>
          </cell>
        </row>
        <row r="3621">
          <cell r="A3621" t="str">
            <v>Elodes marginata</v>
          </cell>
        </row>
        <row r="3622">
          <cell r="A3622" t="str">
            <v>Elodes minuta</v>
          </cell>
        </row>
        <row r="3623">
          <cell r="A3623" t="str">
            <v>Elodes pseudominuta</v>
          </cell>
        </row>
        <row r="3624">
          <cell r="A3624" t="str">
            <v>Eloeophila</v>
          </cell>
        </row>
        <row r="3625">
          <cell r="A3625" t="str">
            <v>Elophila</v>
          </cell>
        </row>
        <row r="3626">
          <cell r="A3626" t="str">
            <v>Elophila nymphaeata</v>
          </cell>
        </row>
        <row r="3627">
          <cell r="A3627" t="str">
            <v>Elsianus</v>
          </cell>
        </row>
        <row r="3628">
          <cell r="A3628" t="str">
            <v>Elysia</v>
          </cell>
        </row>
        <row r="3629">
          <cell r="A3629" t="str">
            <v>Elysia viridis</v>
          </cell>
        </row>
        <row r="3630">
          <cell r="A3630" t="str">
            <v>Emarginula</v>
          </cell>
        </row>
        <row r="3631">
          <cell r="A3631" t="str">
            <v>Emarginula adriatica</v>
          </cell>
        </row>
        <row r="3632">
          <cell r="A3632" t="str">
            <v>Emarginula fissura</v>
          </cell>
        </row>
        <row r="3633">
          <cell r="A3633" t="str">
            <v>Emarginula multistriata</v>
          </cell>
        </row>
        <row r="3634">
          <cell r="A3634" t="str">
            <v>Emarginula rosea</v>
          </cell>
        </row>
        <row r="3635">
          <cell r="A3635" t="str">
            <v>Emarginula tenera</v>
          </cell>
        </row>
        <row r="3636">
          <cell r="A3636" t="str">
            <v>Emarginulinae</v>
          </cell>
        </row>
        <row r="3637">
          <cell r="A3637" t="str">
            <v>Emmericia</v>
          </cell>
        </row>
        <row r="3638">
          <cell r="A3638" t="str">
            <v>Emmericia patula</v>
          </cell>
        </row>
        <row r="3639">
          <cell r="A3639" t="str">
            <v>Emmericiidae</v>
          </cell>
        </row>
        <row r="3640">
          <cell r="A3640" t="str">
            <v>Empididae</v>
          </cell>
        </row>
        <row r="3641">
          <cell r="A3641" t="str">
            <v>Empidoidea</v>
          </cell>
        </row>
        <row r="3642">
          <cell r="A3642" t="str">
            <v>Enallagma</v>
          </cell>
        </row>
        <row r="3643">
          <cell r="A3643" t="str">
            <v>Enallagma coecum</v>
          </cell>
        </row>
        <row r="3644">
          <cell r="A3644" t="str">
            <v>Enallagma cyathigerum</v>
          </cell>
        </row>
        <row r="3645">
          <cell r="A3645" t="str">
            <v>Enchytraeida</v>
          </cell>
        </row>
        <row r="3646">
          <cell r="A3646" t="str">
            <v>Enchytraeidae</v>
          </cell>
        </row>
        <row r="3647">
          <cell r="A3647" t="str">
            <v>Enchytraeus</v>
          </cell>
        </row>
        <row r="3648">
          <cell r="A3648" t="str">
            <v>Enchytraeus albidus</v>
          </cell>
        </row>
        <row r="3649">
          <cell r="A3649" t="str">
            <v>Enchytraeus buchholzi</v>
          </cell>
        </row>
        <row r="3650">
          <cell r="A3650" t="str">
            <v>Enchytraeus christenseni</v>
          </cell>
        </row>
        <row r="3651">
          <cell r="A3651" t="str">
            <v>Enchytraeus minutus</v>
          </cell>
        </row>
        <row r="3652">
          <cell r="A3652" t="str">
            <v>Enchytraeus striatus</v>
          </cell>
        </row>
        <row r="3653">
          <cell r="A3653" t="str">
            <v>Enchytronia</v>
          </cell>
        </row>
        <row r="3654">
          <cell r="A3654" t="str">
            <v>Enchytronia parva</v>
          </cell>
        </row>
        <row r="3655">
          <cell r="A3655" t="str">
            <v>Endeidae</v>
          </cell>
        </row>
        <row r="3656">
          <cell r="A3656" t="str">
            <v>Endeinae</v>
          </cell>
        </row>
        <row r="3657">
          <cell r="A3657" t="str">
            <v>Endeis</v>
          </cell>
        </row>
        <row r="3658">
          <cell r="A3658" t="str">
            <v>Endeis spinosa</v>
          </cell>
        </row>
        <row r="3659">
          <cell r="A3659" t="str">
            <v>Endochironomus</v>
          </cell>
        </row>
        <row r="3660">
          <cell r="A3660" t="str">
            <v>Endomyaria</v>
          </cell>
        </row>
        <row r="3661">
          <cell r="A3661" t="str">
            <v>Endotribelos</v>
          </cell>
        </row>
        <row r="3662">
          <cell r="A3662" t="str">
            <v>Engina</v>
          </cell>
        </row>
        <row r="3663">
          <cell r="A3663" t="str">
            <v>Engina turbinella</v>
          </cell>
        </row>
        <row r="3664">
          <cell r="A3664" t="str">
            <v>Enipo</v>
          </cell>
        </row>
        <row r="3665">
          <cell r="A3665" t="str">
            <v>Enipo kinbergi</v>
          </cell>
        </row>
        <row r="3666">
          <cell r="A3666" t="str">
            <v>Enithares</v>
          </cell>
        </row>
        <row r="3667">
          <cell r="A3667" t="str">
            <v>Ennucula</v>
          </cell>
        </row>
        <row r="3668">
          <cell r="A3668" t="str">
            <v>Ennucula dalmasi</v>
          </cell>
        </row>
        <row r="3669">
          <cell r="A3669" t="str">
            <v>Enochrus</v>
          </cell>
        </row>
        <row r="3670">
          <cell r="A3670" t="str">
            <v>Enochrus affinis</v>
          </cell>
        </row>
        <row r="3671">
          <cell r="A3671" t="str">
            <v>Enochrus bicolor</v>
          </cell>
        </row>
        <row r="3672">
          <cell r="A3672" t="str">
            <v>Enochrus coarctatus</v>
          </cell>
        </row>
        <row r="3673">
          <cell r="A3673" t="str">
            <v>Enochrus frontalis</v>
          </cell>
        </row>
        <row r="3674">
          <cell r="A3674" t="str">
            <v>Enochrus melanocephalus</v>
          </cell>
        </row>
        <row r="3675">
          <cell r="A3675" t="str">
            <v>Enochrus quadripunctatus</v>
          </cell>
        </row>
        <row r="3676">
          <cell r="A3676" t="str">
            <v>Enochrus testaceus</v>
          </cell>
        </row>
        <row r="3677">
          <cell r="A3677" t="str">
            <v>Enoicyla</v>
          </cell>
        </row>
        <row r="3678">
          <cell r="A3678" t="str">
            <v>Enopla</v>
          </cell>
        </row>
        <row r="3679">
          <cell r="A3679" t="str">
            <v>Ensis</v>
          </cell>
        </row>
        <row r="3680">
          <cell r="A3680" t="str">
            <v>Ensis arcuatus</v>
          </cell>
        </row>
        <row r="3681">
          <cell r="A3681" t="str">
            <v>Ensis directus</v>
          </cell>
        </row>
        <row r="3682">
          <cell r="A3682" t="str">
            <v>Ensis ensis</v>
          </cell>
        </row>
        <row r="3683">
          <cell r="A3683" t="str">
            <v>Ensis leei</v>
          </cell>
        </row>
        <row r="3684">
          <cell r="A3684" t="str">
            <v>Ensis magnus</v>
          </cell>
        </row>
        <row r="3685">
          <cell r="A3685" t="str">
            <v>Ensis minor</v>
          </cell>
        </row>
        <row r="3686">
          <cell r="A3686" t="str">
            <v>Ensis siliqua</v>
          </cell>
        </row>
        <row r="3687">
          <cell r="A3687" t="str">
            <v>Entapedilum</v>
          </cell>
        </row>
        <row r="3688">
          <cell r="A3688" t="str">
            <v>Entemnotrochus</v>
          </cell>
        </row>
        <row r="3689">
          <cell r="A3689" t="str">
            <v>Entemnotrochus adansonianus</v>
          </cell>
        </row>
        <row r="3690">
          <cell r="A3690" t="str">
            <v>Enteropneusta</v>
          </cell>
        </row>
        <row r="3691">
          <cell r="A3691" t="str">
            <v>Enteropneusta</v>
          </cell>
        </row>
        <row r="3692">
          <cell r="A3692" t="str">
            <v>Entognatha</v>
          </cell>
        </row>
        <row r="3693">
          <cell r="A3693" t="str">
            <v>Entomobryoidea</v>
          </cell>
        </row>
        <row r="3694">
          <cell r="A3694" t="str">
            <v>Entoprocta</v>
          </cell>
        </row>
        <row r="3695">
          <cell r="A3695" t="str">
            <v>Eocuma</v>
          </cell>
        </row>
        <row r="3696">
          <cell r="A3696" t="str">
            <v>Eocuma dollfusi</v>
          </cell>
        </row>
        <row r="3697">
          <cell r="A3697" t="str">
            <v>Eocuma ferox</v>
          </cell>
        </row>
        <row r="3698">
          <cell r="A3698" t="str">
            <v>Eocuma sarsii</v>
          </cell>
        </row>
        <row r="3699">
          <cell r="A3699" t="str">
            <v>Eogastropoda</v>
          </cell>
        </row>
        <row r="3700">
          <cell r="A3700" t="str">
            <v>Eoophyla</v>
          </cell>
        </row>
        <row r="3701">
          <cell r="A3701" t="str">
            <v>Eoperla</v>
          </cell>
        </row>
        <row r="3702">
          <cell r="A3702" t="str">
            <v>Eoperla ochracea</v>
          </cell>
        </row>
        <row r="3703">
          <cell r="A3703" t="str">
            <v>Eosipho</v>
          </cell>
        </row>
        <row r="3704">
          <cell r="A3704" t="str">
            <v>Eosipho canetae</v>
          </cell>
        </row>
        <row r="3705">
          <cell r="A3705" t="str">
            <v>Epeorus</v>
          </cell>
        </row>
        <row r="3706">
          <cell r="A3706" t="str">
            <v>Epeorus alpicola</v>
          </cell>
        </row>
        <row r="3707">
          <cell r="A3707" t="str">
            <v>Epeorus assimilis</v>
          </cell>
        </row>
        <row r="3708">
          <cell r="A3708" t="str">
            <v>Epeorus sylvicola</v>
          </cell>
        </row>
        <row r="3709">
          <cell r="A3709" t="str">
            <v>Epeorus sylvicolus</v>
          </cell>
        </row>
        <row r="3710">
          <cell r="A3710" t="str">
            <v>Epeorus torrentium</v>
          </cell>
        </row>
        <row r="3711">
          <cell r="A3711" t="str">
            <v>Ephemera</v>
          </cell>
        </row>
        <row r="3712">
          <cell r="A3712" t="str">
            <v>Ephemera danica</v>
          </cell>
        </row>
        <row r="3713">
          <cell r="A3713" t="str">
            <v>Ephemera glaucops</v>
          </cell>
        </row>
        <row r="3714">
          <cell r="A3714" t="str">
            <v>Ephemera lineata</v>
          </cell>
        </row>
        <row r="3715">
          <cell r="A3715" t="str">
            <v>Ephemera vulgata</v>
          </cell>
        </row>
        <row r="3716">
          <cell r="A3716" t="str">
            <v>Ephemera zettana</v>
          </cell>
        </row>
        <row r="3717">
          <cell r="A3717" t="str">
            <v>Ephemerella</v>
          </cell>
        </row>
        <row r="3718">
          <cell r="A3718" t="str">
            <v>Ephemerella ignita</v>
          </cell>
        </row>
        <row r="3719">
          <cell r="A3719" t="str">
            <v>Ephemerella krieghoffi</v>
          </cell>
        </row>
        <row r="3720">
          <cell r="A3720" t="str">
            <v>Ephemerella major</v>
          </cell>
        </row>
        <row r="3721">
          <cell r="A3721" t="str">
            <v>Ephemerella mesoleuca</v>
          </cell>
        </row>
        <row r="3722">
          <cell r="A3722" t="str">
            <v>Ephemerella mucronata</v>
          </cell>
        </row>
        <row r="3723">
          <cell r="A3723" t="str">
            <v>Ephemerella notata</v>
          </cell>
        </row>
        <row r="3724">
          <cell r="A3724" t="str">
            <v>Ephemerellidae</v>
          </cell>
        </row>
        <row r="3725">
          <cell r="A3725" t="str">
            <v>Ephemerelloidea</v>
          </cell>
        </row>
        <row r="3726">
          <cell r="A3726" t="str">
            <v>Ephemeridae</v>
          </cell>
        </row>
        <row r="3727">
          <cell r="A3727" t="str">
            <v>Ephemerinae</v>
          </cell>
        </row>
        <row r="3728">
          <cell r="A3728" t="str">
            <v>Ephemeroidea</v>
          </cell>
        </row>
        <row r="3729">
          <cell r="A3729" t="str">
            <v>Ephemeroptera</v>
          </cell>
        </row>
        <row r="3730">
          <cell r="A3730" t="str">
            <v>Ephesiella</v>
          </cell>
        </row>
        <row r="3731">
          <cell r="A3731" t="str">
            <v>Ephesiella abyssorum</v>
          </cell>
        </row>
        <row r="3732">
          <cell r="A3732" t="str">
            <v>Ephesiella cantonei</v>
          </cell>
        </row>
        <row r="3733">
          <cell r="A3733" t="str">
            <v>Ephesiella peripatus</v>
          </cell>
        </row>
        <row r="3734">
          <cell r="A3734" t="str">
            <v>Ephoron</v>
          </cell>
        </row>
        <row r="3735">
          <cell r="A3735" t="str">
            <v>Ephoron virgo</v>
          </cell>
        </row>
        <row r="3736">
          <cell r="A3736" t="str">
            <v>Ephydatia</v>
          </cell>
        </row>
        <row r="3737">
          <cell r="A3737" t="str">
            <v>Ephydra</v>
          </cell>
        </row>
        <row r="3738">
          <cell r="A3738" t="str">
            <v>Ephydridae</v>
          </cell>
        </row>
        <row r="3739">
          <cell r="A3739" t="str">
            <v>Ephydroidea</v>
          </cell>
        </row>
        <row r="3740">
          <cell r="A3740" t="str">
            <v>Epialtidae</v>
          </cell>
        </row>
        <row r="3741">
          <cell r="A3741" t="str">
            <v>Epicaridea</v>
          </cell>
        </row>
        <row r="3742">
          <cell r="A3742" t="str">
            <v>Epigomphus</v>
          </cell>
        </row>
        <row r="3743">
          <cell r="A3743" t="str">
            <v>Epigomphus hylaeus</v>
          </cell>
        </row>
        <row r="3744">
          <cell r="A3744" t="str">
            <v>Epilepton</v>
          </cell>
        </row>
        <row r="3745">
          <cell r="A3745" t="str">
            <v>Epilepton clarkiae</v>
          </cell>
        </row>
        <row r="3746">
          <cell r="A3746" t="str">
            <v>Epileucon</v>
          </cell>
        </row>
        <row r="3747">
          <cell r="A3747" t="str">
            <v>Epimetopidae</v>
          </cell>
        </row>
        <row r="3748">
          <cell r="A3748" t="str">
            <v>Epimetopus</v>
          </cell>
        </row>
        <row r="3749">
          <cell r="A3749" t="str">
            <v>Epipleoneura</v>
          </cell>
        </row>
        <row r="3750">
          <cell r="A3750" t="str">
            <v>Epipleoneura fuscaenea</v>
          </cell>
        </row>
        <row r="3751">
          <cell r="A3751" t="str">
            <v>Epipleoneura haroldoi</v>
          </cell>
        </row>
        <row r="3752">
          <cell r="A3752" t="str">
            <v>Epipleoneura pereirai</v>
          </cell>
        </row>
        <row r="3753">
          <cell r="A3753" t="str">
            <v>Epipleoneura spatulata</v>
          </cell>
        </row>
        <row r="3754">
          <cell r="A3754" t="str">
            <v>Epipotoneura</v>
          </cell>
        </row>
        <row r="3755">
          <cell r="A3755" t="str">
            <v>Epipotoneura nehalennia</v>
          </cell>
        </row>
        <row r="3756">
          <cell r="A3756" t="str">
            <v>Epitheca</v>
          </cell>
        </row>
        <row r="3757">
          <cell r="A3757" t="str">
            <v>Epitheca bimaculata</v>
          </cell>
        </row>
        <row r="3758">
          <cell r="A3758" t="str">
            <v>Epitoniidae</v>
          </cell>
        </row>
        <row r="3759">
          <cell r="A3759" t="str">
            <v>Epitonioidea</v>
          </cell>
        </row>
        <row r="3760">
          <cell r="A3760" t="str">
            <v>Epitonium</v>
          </cell>
        </row>
        <row r="3761">
          <cell r="A3761" t="str">
            <v>Epitonium albidum</v>
          </cell>
        </row>
        <row r="3762">
          <cell r="A3762" t="str">
            <v>Epitonium clathratulum</v>
          </cell>
        </row>
        <row r="3763">
          <cell r="A3763" t="str">
            <v>Epitonium clathrus</v>
          </cell>
        </row>
        <row r="3764">
          <cell r="A3764" t="str">
            <v>Epitonium turtonis</v>
          </cell>
        </row>
        <row r="3765">
          <cell r="A3765" t="str">
            <v>Epitonium xenicima</v>
          </cell>
        </row>
        <row r="3766">
          <cell r="A3766" t="str">
            <v>Epizoanthidae</v>
          </cell>
        </row>
        <row r="3767">
          <cell r="A3767" t="str">
            <v>Epizoanthus</v>
          </cell>
        </row>
        <row r="3768">
          <cell r="A3768" t="str">
            <v>Epizoanthus arenaceus</v>
          </cell>
        </row>
        <row r="3769">
          <cell r="A3769" t="str">
            <v>Epizoanthus couchii</v>
          </cell>
        </row>
        <row r="3770">
          <cell r="A3770" t="str">
            <v>Epoicocladius</v>
          </cell>
        </row>
        <row r="3771">
          <cell r="A3771" t="str">
            <v>Epoicocladius ephemerae</v>
          </cell>
        </row>
        <row r="3772">
          <cell r="A3772" t="str">
            <v>Epoicocladius flavens</v>
          </cell>
        </row>
        <row r="3773">
          <cell r="A3773" t="str">
            <v>Eratoidea</v>
          </cell>
        </row>
        <row r="3774">
          <cell r="A3774" t="str">
            <v>Eratoidea margarita</v>
          </cell>
        </row>
        <row r="3775">
          <cell r="A3775" t="str">
            <v>Eretes</v>
          </cell>
        </row>
        <row r="3776">
          <cell r="A3776" t="str">
            <v>Eretes griseus</v>
          </cell>
        </row>
        <row r="3777">
          <cell r="A3777" t="str">
            <v>Eretes sticticus</v>
          </cell>
        </row>
        <row r="3778">
          <cell r="A3778" t="str">
            <v>Eretini</v>
          </cell>
        </row>
        <row r="3779">
          <cell r="A3779" t="str">
            <v>Eretmoptera</v>
          </cell>
        </row>
        <row r="3780">
          <cell r="A3780" t="str">
            <v>Ergalataxinae</v>
          </cell>
        </row>
        <row r="3781">
          <cell r="A3781" t="str">
            <v>Ergasilidae</v>
          </cell>
        </row>
        <row r="3782">
          <cell r="A3782" t="str">
            <v>Ergasilus</v>
          </cell>
        </row>
        <row r="3783">
          <cell r="A3783" t="str">
            <v>Erichthonius</v>
          </cell>
        </row>
        <row r="3784">
          <cell r="A3784" t="str">
            <v>Ericthonius</v>
          </cell>
        </row>
        <row r="3785">
          <cell r="A3785" t="str">
            <v>Ericthonius brasiliensis</v>
          </cell>
        </row>
        <row r="3786">
          <cell r="A3786" t="str">
            <v>Ericthonius difformis</v>
          </cell>
        </row>
        <row r="3787">
          <cell r="A3787" t="str">
            <v>Ericthonius punctatus</v>
          </cell>
        </row>
        <row r="3788">
          <cell r="A3788" t="str">
            <v>Erinaceusyllis</v>
          </cell>
        </row>
        <row r="3789">
          <cell r="A3789" t="str">
            <v>Erinaceusyllis erinaceus</v>
          </cell>
        </row>
        <row r="3790">
          <cell r="A3790" t="str">
            <v>Eriocera</v>
          </cell>
        </row>
        <row r="3791">
          <cell r="A3791" t="str">
            <v>Eriocheir</v>
          </cell>
        </row>
        <row r="3792">
          <cell r="A3792" t="str">
            <v>Eriocheir sinensis</v>
          </cell>
        </row>
        <row r="3793">
          <cell r="A3793" t="str">
            <v>Erioptera</v>
          </cell>
        </row>
        <row r="3794">
          <cell r="A3794" t="str">
            <v>Eriopterini</v>
          </cell>
        </row>
        <row r="3795">
          <cell r="A3795" t="str">
            <v>Erirhininae</v>
          </cell>
        </row>
        <row r="3796">
          <cell r="A3796" t="str">
            <v>Eristalinus</v>
          </cell>
        </row>
        <row r="3797">
          <cell r="A3797" t="str">
            <v>Eristalis</v>
          </cell>
        </row>
        <row r="3798">
          <cell r="A3798" t="str">
            <v>Eristalomyia</v>
          </cell>
        </row>
        <row r="3799">
          <cell r="A3799" t="str">
            <v>Ernodes</v>
          </cell>
        </row>
        <row r="3800">
          <cell r="A3800" t="str">
            <v>Ernodes articularis</v>
          </cell>
        </row>
        <row r="3801">
          <cell r="A3801" t="str">
            <v>Ernodes nigroauratus</v>
          </cell>
        </row>
        <row r="3802">
          <cell r="A3802" t="str">
            <v>Erosaria</v>
          </cell>
        </row>
        <row r="3803">
          <cell r="A3803" t="str">
            <v>Erosaria acicularis</v>
          </cell>
        </row>
        <row r="3804">
          <cell r="A3804" t="str">
            <v>Erosariinae</v>
          </cell>
        </row>
        <row r="3805">
          <cell r="A3805" t="str">
            <v>Erotesis</v>
          </cell>
        </row>
        <row r="3806">
          <cell r="A3806" t="str">
            <v>Erotesis baltica</v>
          </cell>
        </row>
        <row r="3807">
          <cell r="A3807" t="str">
            <v>Erpobdella</v>
          </cell>
        </row>
        <row r="3808">
          <cell r="A3808" t="str">
            <v>Erpobdella octoculata</v>
          </cell>
        </row>
        <row r="3809">
          <cell r="A3809" t="str">
            <v>Erpobdella testacea</v>
          </cell>
        </row>
        <row r="3810">
          <cell r="A3810" t="str">
            <v>Erpobdellidae</v>
          </cell>
        </row>
        <row r="3811">
          <cell r="A3811" t="str">
            <v>Errantia</v>
          </cell>
        </row>
        <row r="3812">
          <cell r="A3812" t="str">
            <v>Erylinae</v>
          </cell>
        </row>
        <row r="3813">
          <cell r="A3813" t="str">
            <v>Erythemis</v>
          </cell>
        </row>
        <row r="3814">
          <cell r="A3814" t="str">
            <v>Erythemis attala</v>
          </cell>
        </row>
        <row r="3815">
          <cell r="A3815" t="str">
            <v>Erythemis credula</v>
          </cell>
        </row>
        <row r="3816">
          <cell r="A3816" t="str">
            <v>Erythemis haematogastra</v>
          </cell>
        </row>
        <row r="3817">
          <cell r="A3817" t="str">
            <v>Erythemis mithroides</v>
          </cell>
        </row>
        <row r="3818">
          <cell r="A3818" t="str">
            <v>Erythemis peruviana</v>
          </cell>
        </row>
        <row r="3819">
          <cell r="A3819" t="str">
            <v>Erythemis plebeja</v>
          </cell>
        </row>
        <row r="3820">
          <cell r="A3820" t="str">
            <v>Erythemis vesiculosa</v>
          </cell>
        </row>
        <row r="3821">
          <cell r="A3821" t="str">
            <v>Erythrodiplax</v>
          </cell>
        </row>
        <row r="3822">
          <cell r="A3822" t="str">
            <v>Erythrodiplax amazonica</v>
          </cell>
        </row>
        <row r="3823">
          <cell r="A3823" t="str">
            <v>Erythrodiplax angustipennis</v>
          </cell>
        </row>
        <row r="3824">
          <cell r="A3824" t="str">
            <v>Erythrodiplax basalis</v>
          </cell>
        </row>
        <row r="3825">
          <cell r="A3825" t="str">
            <v>Erythrodiplax castanea</v>
          </cell>
        </row>
        <row r="3826">
          <cell r="A3826" t="str">
            <v>Erythrodiplax famula</v>
          </cell>
        </row>
        <row r="3827">
          <cell r="A3827" t="str">
            <v>Erythrodiplax fervida</v>
          </cell>
        </row>
        <row r="3828">
          <cell r="A3828" t="str">
            <v>Erythrodiplax fulva</v>
          </cell>
        </row>
        <row r="3829">
          <cell r="A3829" t="str">
            <v>Erythrodiplax fusca</v>
          </cell>
        </row>
        <row r="3830">
          <cell r="A3830" t="str">
            <v>Erythrodiplax laurentia</v>
          </cell>
        </row>
        <row r="3831">
          <cell r="A3831" t="str">
            <v>Erythrodiplax longitudinalis</v>
          </cell>
        </row>
        <row r="3832">
          <cell r="A3832" t="str">
            <v>Erythrodiplax maculosa</v>
          </cell>
        </row>
        <row r="3833">
          <cell r="A3833" t="str">
            <v>Erythrodiplax umbrata</v>
          </cell>
        </row>
        <row r="3834">
          <cell r="A3834" t="str">
            <v>Erythrodiplax unimaculata</v>
          </cell>
        </row>
        <row r="3835">
          <cell r="A3835" t="str">
            <v>Erythromma</v>
          </cell>
        </row>
        <row r="3836">
          <cell r="A3836" t="str">
            <v>Erythromma lindenii</v>
          </cell>
        </row>
        <row r="3837">
          <cell r="A3837" t="str">
            <v>Erythromma najas</v>
          </cell>
        </row>
        <row r="3838">
          <cell r="A3838" t="str">
            <v>Erythromma viridulum</v>
          </cell>
        </row>
        <row r="3839">
          <cell r="A3839" t="str">
            <v>Erythropodium</v>
          </cell>
        </row>
        <row r="3840">
          <cell r="A3840" t="str">
            <v>Erythropodium caribaeorum</v>
          </cell>
        </row>
        <row r="3841">
          <cell r="A3841" t="str">
            <v>Escharella</v>
          </cell>
        </row>
        <row r="3842">
          <cell r="A3842" t="str">
            <v>Escharoides</v>
          </cell>
        </row>
        <row r="3843">
          <cell r="A3843" t="str">
            <v>Esolus</v>
          </cell>
        </row>
        <row r="3844">
          <cell r="A3844" t="str">
            <v>Esolus angustatus</v>
          </cell>
        </row>
        <row r="3845">
          <cell r="A3845" t="str">
            <v>Esolus brevis</v>
          </cell>
        </row>
        <row r="3846">
          <cell r="A3846" t="str">
            <v>Esolus czwalinae</v>
          </cell>
        </row>
        <row r="3847">
          <cell r="A3847" t="str">
            <v>Esolus parallelepipedus</v>
          </cell>
        </row>
        <row r="3848">
          <cell r="A3848" t="str">
            <v>Esolus pygmaeus</v>
          </cell>
        </row>
        <row r="3849">
          <cell r="A3849" t="str">
            <v>Esperiopsidae</v>
          </cell>
        </row>
        <row r="3850">
          <cell r="A3850" t="str">
            <v>Esperiopsis</v>
          </cell>
        </row>
        <row r="3851">
          <cell r="A3851" t="str">
            <v>Eteone</v>
          </cell>
        </row>
        <row r="3852">
          <cell r="A3852" t="str">
            <v>Eteone barbata</v>
          </cell>
        </row>
        <row r="3853">
          <cell r="A3853" t="str">
            <v>Eteone flava</v>
          </cell>
        </row>
        <row r="3854">
          <cell r="A3854" t="str">
            <v>Eteone foliosa</v>
          </cell>
        </row>
        <row r="3855">
          <cell r="A3855" t="str">
            <v>Eteone longa</v>
          </cell>
        </row>
        <row r="3856">
          <cell r="A3856" t="str">
            <v>Eteone picta</v>
          </cell>
        </row>
        <row r="3857">
          <cell r="A3857" t="str">
            <v>Eteone suecica</v>
          </cell>
        </row>
        <row r="3858">
          <cell r="A3858" t="str">
            <v>Eteone syphonodonta</v>
          </cell>
        </row>
        <row r="3859">
          <cell r="A3859" t="str">
            <v>Eteoninae</v>
          </cell>
        </row>
        <row r="3860">
          <cell r="A3860" t="str">
            <v>Ethalia</v>
          </cell>
        </row>
        <row r="3861">
          <cell r="A3861" t="str">
            <v>Ethalia carneolata</v>
          </cell>
        </row>
        <row r="3862">
          <cell r="A3862" t="str">
            <v>Ethusa</v>
          </cell>
        </row>
        <row r="3863">
          <cell r="A3863" t="str">
            <v>Ethusa mascarone</v>
          </cell>
        </row>
        <row r="3864">
          <cell r="A3864" t="str">
            <v>Ethusidae</v>
          </cell>
        </row>
        <row r="3865">
          <cell r="A3865" t="str">
            <v>Eualus</v>
          </cell>
        </row>
        <row r="3866">
          <cell r="A3866" t="str">
            <v>Eualus cranchii</v>
          </cell>
        </row>
        <row r="3867">
          <cell r="A3867" t="str">
            <v>Eualus gaimardii</v>
          </cell>
        </row>
        <row r="3868">
          <cell r="A3868" t="str">
            <v>Eualus occultus</v>
          </cell>
        </row>
        <row r="3869">
          <cell r="A3869" t="str">
            <v>Eualus pusiolus</v>
          </cell>
        </row>
        <row r="3870">
          <cell r="A3870" t="str">
            <v>Eualus sollaudi</v>
          </cell>
        </row>
        <row r="3871">
          <cell r="A3871" t="str">
            <v>Euarche</v>
          </cell>
        </row>
        <row r="3872">
          <cell r="A3872" t="str">
            <v>Euarche tubifex</v>
          </cell>
        </row>
        <row r="3873">
          <cell r="A3873" t="str">
            <v>Euarminida</v>
          </cell>
        </row>
        <row r="3874">
          <cell r="A3874" t="str">
            <v>Eubrachyura</v>
          </cell>
        </row>
        <row r="3875">
          <cell r="A3875" t="str">
            <v>Eubranchidae</v>
          </cell>
        </row>
        <row r="3876">
          <cell r="A3876" t="str">
            <v>Eubranchipus</v>
          </cell>
        </row>
        <row r="3877">
          <cell r="A3877" t="str">
            <v>Eubranchus</v>
          </cell>
        </row>
        <row r="3878">
          <cell r="A3878" t="str">
            <v>Eubria</v>
          </cell>
        </row>
        <row r="3879">
          <cell r="A3879" t="str">
            <v>Eubria palustris</v>
          </cell>
        </row>
        <row r="3880">
          <cell r="A3880" t="str">
            <v>Eubriidae</v>
          </cell>
        </row>
        <row r="3881">
          <cell r="A3881" t="str">
            <v>Eubrychius</v>
          </cell>
        </row>
        <row r="3882">
          <cell r="A3882" t="str">
            <v>Eubrychius aquaticus</v>
          </cell>
        </row>
        <row r="3883">
          <cell r="A3883" t="str">
            <v>Eubrychius velutus</v>
          </cell>
        </row>
        <row r="3884">
          <cell r="A3884" t="str">
            <v>Eucalanidae</v>
          </cell>
        </row>
        <row r="3885">
          <cell r="A3885" t="str">
            <v>Eucalanus</v>
          </cell>
        </row>
        <row r="3886">
          <cell r="A3886" t="str">
            <v>Eucalanus crassus</v>
          </cell>
        </row>
        <row r="3887">
          <cell r="A3887" t="str">
            <v>Eucalanus elongatus</v>
          </cell>
        </row>
        <row r="3888">
          <cell r="A3888" t="str">
            <v>Eucarida</v>
          </cell>
        </row>
        <row r="3889">
          <cell r="A3889" t="str">
            <v>Eucarides</v>
          </cell>
        </row>
        <row r="3890">
          <cell r="A3890" t="str">
            <v>Euchaeta</v>
          </cell>
        </row>
        <row r="3891">
          <cell r="A3891" t="str">
            <v>Euchaeta acuta</v>
          </cell>
        </row>
        <row r="3892">
          <cell r="A3892" t="str">
            <v>Euchaeta hebes</v>
          </cell>
        </row>
        <row r="3893">
          <cell r="A3893" t="str">
            <v>Euchaetidae</v>
          </cell>
        </row>
        <row r="3894">
          <cell r="A3894" t="str">
            <v>Eucheilota</v>
          </cell>
        </row>
        <row r="3895">
          <cell r="A3895" t="str">
            <v>Eucheilota maculata</v>
          </cell>
        </row>
        <row r="3896">
          <cell r="A3896" t="str">
            <v>Euchone</v>
          </cell>
        </row>
        <row r="3897">
          <cell r="A3897" t="str">
            <v>Euchone arenae</v>
          </cell>
        </row>
        <row r="3898">
          <cell r="A3898" t="str">
            <v>Euchone limnicola</v>
          </cell>
        </row>
        <row r="3899">
          <cell r="A3899" t="str">
            <v>Euchone pararosea</v>
          </cell>
        </row>
        <row r="3900">
          <cell r="A3900" t="str">
            <v>Euchone pseudolimnicola</v>
          </cell>
        </row>
        <row r="3901">
          <cell r="A3901" t="str">
            <v>Euchone rosea</v>
          </cell>
        </row>
        <row r="3902">
          <cell r="A3902" t="str">
            <v>Euchone rubrocincta</v>
          </cell>
        </row>
        <row r="3903">
          <cell r="A3903" t="str">
            <v>Euchone southerni</v>
          </cell>
        </row>
        <row r="3904">
          <cell r="A3904" t="str">
            <v>Eucidaris</v>
          </cell>
        </row>
        <row r="3905">
          <cell r="A3905" t="str">
            <v>Eucidaris metularia</v>
          </cell>
        </row>
        <row r="3906">
          <cell r="A3906" t="str">
            <v>Eucidaris tribuloides</v>
          </cell>
        </row>
        <row r="3907">
          <cell r="A3907" t="str">
            <v>Eucinetoidea</v>
          </cell>
        </row>
        <row r="3908">
          <cell r="A3908" t="str">
            <v>Eucithara</v>
          </cell>
        </row>
        <row r="3909">
          <cell r="A3909" t="str">
            <v>Eucithara coronata</v>
          </cell>
        </row>
        <row r="3910">
          <cell r="A3910" t="str">
            <v>Euclymene</v>
          </cell>
        </row>
        <row r="3911">
          <cell r="A3911" t="str">
            <v>Euclymene affinis</v>
          </cell>
        </row>
        <row r="3912">
          <cell r="A3912" t="str">
            <v>Euclymene collaris</v>
          </cell>
        </row>
        <row r="3913">
          <cell r="A3913" t="str">
            <v>Euclymene droebachiensis</v>
          </cell>
        </row>
        <row r="3914">
          <cell r="A3914" t="str">
            <v>Euclymene lindrothi</v>
          </cell>
        </row>
        <row r="3915">
          <cell r="A3915" t="str">
            <v>Euclymene lombricoides</v>
          </cell>
        </row>
        <row r="3916">
          <cell r="A3916" t="str">
            <v>Euclymene lumbricoides</v>
          </cell>
        </row>
        <row r="3917">
          <cell r="A3917" t="str">
            <v>Euclymene oerstedi</v>
          </cell>
        </row>
        <row r="3918">
          <cell r="A3918" t="str">
            <v>Euclymene palermitana</v>
          </cell>
        </row>
        <row r="3919">
          <cell r="A3919" t="str">
            <v>Euclymene robusta</v>
          </cell>
        </row>
        <row r="3920">
          <cell r="A3920" t="str">
            <v>Euclymene santandarensis</v>
          </cell>
        </row>
        <row r="3921">
          <cell r="A3921" t="str">
            <v>Euclymeninae</v>
          </cell>
        </row>
        <row r="3922">
          <cell r="A3922" t="str">
            <v>Eucorys bartschi</v>
          </cell>
        </row>
        <row r="3923">
          <cell r="A3923" t="str">
            <v>Eucrassatella</v>
          </cell>
        </row>
        <row r="3924">
          <cell r="A3924" t="str">
            <v>Eucrassatella antillarum</v>
          </cell>
        </row>
        <row r="3925">
          <cell r="A3925" t="str">
            <v>Euctenidiacea</v>
          </cell>
        </row>
        <row r="3926">
          <cell r="A3926" t="str">
            <v>Eucyclops</v>
          </cell>
        </row>
        <row r="3927">
          <cell r="A3927" t="str">
            <v>Eudendriidae</v>
          </cell>
        </row>
        <row r="3928">
          <cell r="A3928" t="str">
            <v>Eudendrium</v>
          </cell>
        </row>
        <row r="3929">
          <cell r="A3929" t="str">
            <v>Eudendrium capillare</v>
          </cell>
        </row>
        <row r="3930">
          <cell r="A3930" t="str">
            <v>Eudendrium glomeratum</v>
          </cell>
        </row>
        <row r="3931">
          <cell r="A3931" t="str">
            <v>Eudendrium racemosum</v>
          </cell>
        </row>
        <row r="3932">
          <cell r="A3932" t="str">
            <v>Eudendrium ramosum</v>
          </cell>
        </row>
        <row r="3933">
          <cell r="A3933" t="str">
            <v>Eudiaptomus</v>
          </cell>
        </row>
        <row r="3934">
          <cell r="A3934" t="str">
            <v>Eudiaptomus gracilis</v>
          </cell>
        </row>
        <row r="3935">
          <cell r="A3935" t="str">
            <v>Eudolium</v>
          </cell>
        </row>
        <row r="3936">
          <cell r="A3936" t="str">
            <v>Eudolium bairdii</v>
          </cell>
        </row>
        <row r="3937">
          <cell r="A3937" t="str">
            <v>Eudorella</v>
          </cell>
        </row>
        <row r="3938">
          <cell r="A3938" t="str">
            <v>Eudorella nana</v>
          </cell>
        </row>
        <row r="3939">
          <cell r="A3939" t="str">
            <v>Eudorella truncatula</v>
          </cell>
        </row>
        <row r="3940">
          <cell r="A3940" t="str">
            <v>Euechinoidea</v>
          </cell>
        </row>
        <row r="3941">
          <cell r="A3941" t="str">
            <v>Euglesa casertana</v>
          </cell>
        </row>
        <row r="3942">
          <cell r="A3942" t="str">
            <v>Euglesa henslowana</v>
          </cell>
        </row>
        <row r="3943">
          <cell r="A3943" t="str">
            <v>Euglesa hibernica</v>
          </cell>
        </row>
        <row r="3944">
          <cell r="A3944" t="str">
            <v>Euglesa milium</v>
          </cell>
        </row>
        <row r="3945">
          <cell r="A3945" t="str">
            <v>Euglesa nitida</v>
          </cell>
        </row>
        <row r="3946">
          <cell r="A3946" t="str">
            <v>Euglesa obtusalis</v>
          </cell>
        </row>
        <row r="3947">
          <cell r="A3947" t="str">
            <v>Euglesa personata</v>
          </cell>
        </row>
        <row r="3948">
          <cell r="A3948" t="str">
            <v>Euglesa pseudosphaerium</v>
          </cell>
        </row>
        <row r="3949">
          <cell r="A3949" t="str">
            <v>Euglesa pulchella</v>
          </cell>
        </row>
        <row r="3950">
          <cell r="A3950" t="str">
            <v>Euglesa subtruncata</v>
          </cell>
        </row>
        <row r="3951">
          <cell r="A3951" t="str">
            <v>Euheterodonta</v>
          </cell>
        </row>
        <row r="3952">
          <cell r="A3952" t="str">
            <v>Euhirudinea</v>
          </cell>
        </row>
        <row r="3953">
          <cell r="A3953" t="str">
            <v>Eukalyptorhynchia</v>
          </cell>
        </row>
        <row r="3954">
          <cell r="A3954" t="str">
            <v>Eukiefferiella</v>
          </cell>
        </row>
        <row r="3955">
          <cell r="A3955" t="str">
            <v>Eulalia</v>
          </cell>
        </row>
        <row r="3956">
          <cell r="A3956" t="str">
            <v>Eulalia</v>
          </cell>
        </row>
        <row r="3957">
          <cell r="A3957" t="str">
            <v>Eulalia aurea</v>
          </cell>
        </row>
        <row r="3958">
          <cell r="A3958" t="str">
            <v>Eulalia bilineata</v>
          </cell>
        </row>
        <row r="3959">
          <cell r="A3959" t="str">
            <v>Eulalia brunnea</v>
          </cell>
        </row>
        <row r="3960">
          <cell r="A3960" t="str">
            <v>Eulalia clavigera</v>
          </cell>
        </row>
        <row r="3961">
          <cell r="A3961" t="str">
            <v>Eulalia expusilla</v>
          </cell>
        </row>
        <row r="3962">
          <cell r="A3962" t="str">
            <v>Eulalia fucescens</v>
          </cell>
        </row>
        <row r="3963">
          <cell r="A3963" t="str">
            <v>Eulalia fuscescens</v>
          </cell>
        </row>
        <row r="3964">
          <cell r="A3964" t="str">
            <v>Eulalia mustela</v>
          </cell>
        </row>
        <row r="3965">
          <cell r="A3965" t="str">
            <v>Eulalia ornata</v>
          </cell>
        </row>
        <row r="3966">
          <cell r="A3966" t="str">
            <v>Eulalia parva</v>
          </cell>
        </row>
        <row r="3967">
          <cell r="A3967" t="str">
            <v>Eulalia tripunctata</v>
          </cell>
        </row>
        <row r="3968">
          <cell r="A3968" t="str">
            <v>Eulalia viridis</v>
          </cell>
        </row>
        <row r="3969">
          <cell r="A3969" t="str">
            <v>Eulamellibranchia</v>
          </cell>
        </row>
        <row r="3970">
          <cell r="A3970" t="str">
            <v>Eulecithophora</v>
          </cell>
        </row>
        <row r="3971">
          <cell r="A3971" t="str">
            <v>Eulepethidae</v>
          </cell>
        </row>
        <row r="3972">
          <cell r="A3972" t="str">
            <v>Euleuctra geniculata</v>
          </cell>
        </row>
        <row r="3973">
          <cell r="A3973" t="str">
            <v>Eulima</v>
          </cell>
        </row>
        <row r="3974">
          <cell r="A3974" t="str">
            <v>Eulima bilineata</v>
          </cell>
        </row>
        <row r="3975">
          <cell r="A3975" t="str">
            <v>Eulima glabra</v>
          </cell>
        </row>
        <row r="3976">
          <cell r="A3976" t="str">
            <v>Eulimella</v>
          </cell>
        </row>
        <row r="3977">
          <cell r="A3977" t="str">
            <v>Eulimella acicula</v>
          </cell>
        </row>
        <row r="3978">
          <cell r="A3978" t="str">
            <v>Eulimellini</v>
          </cell>
        </row>
        <row r="3979">
          <cell r="A3979" t="str">
            <v>Eulimidae</v>
          </cell>
        </row>
        <row r="3980">
          <cell r="A3980" t="str">
            <v>Eulimoidea</v>
          </cell>
        </row>
        <row r="3981">
          <cell r="A3981" t="str">
            <v>Eumalacostraca</v>
          </cell>
        </row>
        <row r="3982">
          <cell r="A3982" t="str">
            <v>Eumida</v>
          </cell>
        </row>
        <row r="3983">
          <cell r="A3983" t="str">
            <v>Eumida bahusiensis</v>
          </cell>
        </row>
        <row r="3984">
          <cell r="A3984" t="str">
            <v>Eumida ockelmanni</v>
          </cell>
        </row>
        <row r="3985">
          <cell r="A3985" t="str">
            <v>Eumida parva</v>
          </cell>
        </row>
        <row r="3986">
          <cell r="A3986" t="str">
            <v>Eumida punctifera</v>
          </cell>
        </row>
        <row r="3987">
          <cell r="A3987" t="str">
            <v>Eumida sanguinea</v>
          </cell>
        </row>
        <row r="3988">
          <cell r="A3988" t="str">
            <v>Eumonostilifera</v>
          </cell>
        </row>
        <row r="3989">
          <cell r="A3989" t="str">
            <v>Eunereis</v>
          </cell>
        </row>
        <row r="3990">
          <cell r="A3990" t="str">
            <v>Eunereis longissima</v>
          </cell>
        </row>
        <row r="3991">
          <cell r="A3991" t="str">
            <v>Eunice</v>
          </cell>
        </row>
        <row r="3992">
          <cell r="A3992" t="str">
            <v>Eunice harassii</v>
          </cell>
        </row>
        <row r="3993">
          <cell r="A3993" t="str">
            <v>Eunice indica</v>
          </cell>
        </row>
        <row r="3994">
          <cell r="A3994" t="str">
            <v>Eunice pennata</v>
          </cell>
        </row>
        <row r="3995">
          <cell r="A3995" t="str">
            <v>Eunice torquata</v>
          </cell>
        </row>
        <row r="3996">
          <cell r="A3996" t="str">
            <v>Eunice tubifex</v>
          </cell>
        </row>
        <row r="3997">
          <cell r="A3997" t="str">
            <v>Eunice vittata</v>
          </cell>
        </row>
        <row r="3998">
          <cell r="A3998" t="str">
            <v>Eunicea</v>
          </cell>
        </row>
        <row r="3999">
          <cell r="A3999" t="str">
            <v>Eunicea</v>
          </cell>
        </row>
        <row r="4000">
          <cell r="A4000" t="str">
            <v>Eunicea calyculata</v>
          </cell>
        </row>
        <row r="4001">
          <cell r="A4001" t="str">
            <v>Eunicea fusca</v>
          </cell>
        </row>
        <row r="4002">
          <cell r="A4002" t="str">
            <v>Eunicea laxispica</v>
          </cell>
        </row>
        <row r="4003">
          <cell r="A4003" t="str">
            <v>Eunicea mammosa</v>
          </cell>
        </row>
        <row r="4004">
          <cell r="A4004" t="str">
            <v>Eunicea succinea</v>
          </cell>
        </row>
        <row r="4005">
          <cell r="A4005" t="str">
            <v>Eunicella</v>
          </cell>
        </row>
        <row r="4006">
          <cell r="A4006" t="str">
            <v>Eunicella verrucosa</v>
          </cell>
        </row>
        <row r="4007">
          <cell r="A4007" t="str">
            <v>Eunicida</v>
          </cell>
        </row>
        <row r="4008">
          <cell r="A4008" t="str">
            <v>Eunicida incertae sedis</v>
          </cell>
        </row>
        <row r="4009">
          <cell r="A4009" t="str">
            <v>Eunicidae</v>
          </cell>
        </row>
        <row r="4010">
          <cell r="A4010" t="str">
            <v>Eunoe</v>
          </cell>
        </row>
        <row r="4011">
          <cell r="A4011" t="str">
            <v>Eupanthalis</v>
          </cell>
        </row>
        <row r="4012">
          <cell r="A4012" t="str">
            <v>Eupanthalis edriophthalma</v>
          </cell>
        </row>
        <row r="4013">
          <cell r="A4013" t="str">
            <v>Eupantopodida</v>
          </cell>
        </row>
        <row r="4014">
          <cell r="A4014" t="str">
            <v>Euphausiacea</v>
          </cell>
        </row>
        <row r="4015">
          <cell r="A4015" t="str">
            <v>Euphausiidae</v>
          </cell>
        </row>
        <row r="4016">
          <cell r="A4016" t="str">
            <v>Euphrosine</v>
          </cell>
        </row>
        <row r="4017">
          <cell r="A4017" t="str">
            <v>Euphrosine armadillo</v>
          </cell>
        </row>
        <row r="4018">
          <cell r="A4018" t="str">
            <v>Euphrosine borealis</v>
          </cell>
        </row>
        <row r="4019">
          <cell r="A4019" t="str">
            <v>Euphrosine foliosa</v>
          </cell>
        </row>
        <row r="4020">
          <cell r="A4020" t="str">
            <v>Euphrosinidae</v>
          </cell>
        </row>
        <row r="4021">
          <cell r="A4021" t="str">
            <v>Euphrosyne</v>
          </cell>
        </row>
        <row r="4022">
          <cell r="A4022" t="str">
            <v>Euphyllia</v>
          </cell>
        </row>
        <row r="4023">
          <cell r="A4023" t="str">
            <v>Euphyllia ancora</v>
          </cell>
        </row>
        <row r="4024">
          <cell r="A4024" t="str">
            <v>Euphylliidae</v>
          </cell>
        </row>
        <row r="4025">
          <cell r="A4025" t="str">
            <v>Euphysa</v>
          </cell>
        </row>
        <row r="4026">
          <cell r="A4026" t="str">
            <v>Euphysa aurata</v>
          </cell>
        </row>
        <row r="4027">
          <cell r="A4027" t="str">
            <v>Euphysidae</v>
          </cell>
        </row>
        <row r="4028">
          <cell r="A4028" t="str">
            <v>Eupolymnia</v>
          </cell>
        </row>
        <row r="4029">
          <cell r="A4029" t="str">
            <v>Eupolymnia nebulosa</v>
          </cell>
        </row>
        <row r="4030">
          <cell r="A4030" t="str">
            <v>Eupolymnia nesidensis</v>
          </cell>
        </row>
        <row r="4031">
          <cell r="A4031" t="str">
            <v>Eupulmonata</v>
          </cell>
        </row>
        <row r="4032">
          <cell r="A4032" t="str">
            <v>Euratella</v>
          </cell>
        </row>
        <row r="4033">
          <cell r="A4033" t="str">
            <v>Euratella salmacidis</v>
          </cell>
        </row>
        <row r="4034">
          <cell r="A4034" t="str">
            <v>Eurinomyia</v>
          </cell>
        </row>
        <row r="4035">
          <cell r="A4035" t="str">
            <v>Eurydice</v>
          </cell>
        </row>
        <row r="4036">
          <cell r="A4036" t="str">
            <v>Eurydice affinis</v>
          </cell>
        </row>
        <row r="4037">
          <cell r="A4037" t="str">
            <v>Eurydice naylori</v>
          </cell>
        </row>
        <row r="4038">
          <cell r="A4038" t="str">
            <v>Eurydice pulchra</v>
          </cell>
        </row>
        <row r="4039">
          <cell r="A4039" t="str">
            <v>Eurydice spinigera</v>
          </cell>
        </row>
        <row r="4040">
          <cell r="A4040" t="str">
            <v>Eurydice tridentata</v>
          </cell>
        </row>
        <row r="4041">
          <cell r="A4041" t="str">
            <v>Eurydice truncata</v>
          </cell>
        </row>
        <row r="4042">
          <cell r="A4042" t="str">
            <v>Euryhapsis</v>
          </cell>
        </row>
        <row r="4043">
          <cell r="A4043" t="str">
            <v>Euryleptidae</v>
          </cell>
        </row>
        <row r="4044">
          <cell r="A4044" t="str">
            <v>Euryleptoidea</v>
          </cell>
        </row>
        <row r="4045">
          <cell r="A4045" t="str">
            <v>Eurynome</v>
          </cell>
        </row>
        <row r="4046">
          <cell r="A4046" t="str">
            <v>Eurynome aspera</v>
          </cell>
        </row>
        <row r="4047">
          <cell r="A4047" t="str">
            <v>Eurynome spinosa</v>
          </cell>
        </row>
        <row r="4048">
          <cell r="A4048" t="str">
            <v>Eurypon</v>
          </cell>
        </row>
        <row r="4049">
          <cell r="A4049" t="str">
            <v>Eurypon clavatum</v>
          </cell>
        </row>
        <row r="4050">
          <cell r="A4050" t="str">
            <v>Eurypon coronula</v>
          </cell>
        </row>
        <row r="4051">
          <cell r="A4051" t="str">
            <v>Eurypon lacazei</v>
          </cell>
        </row>
        <row r="4052">
          <cell r="A4052" t="str">
            <v>Eurypon major</v>
          </cell>
        </row>
        <row r="4053">
          <cell r="A4053" t="str">
            <v>Eurysyllis</v>
          </cell>
        </row>
        <row r="4054">
          <cell r="A4054" t="str">
            <v>Eurysyllis tuberculata</v>
          </cell>
        </row>
        <row r="4055">
          <cell r="A4055" t="str">
            <v>Euryte</v>
          </cell>
        </row>
        <row r="4056">
          <cell r="A4056" t="str">
            <v>Eurytellina</v>
          </cell>
        </row>
        <row r="4057">
          <cell r="A4057" t="str">
            <v>Eurytellina alternata</v>
          </cell>
        </row>
        <row r="4058">
          <cell r="A4058" t="str">
            <v>Eurytellina punicea</v>
          </cell>
        </row>
        <row r="4059">
          <cell r="A4059" t="str">
            <v>Eurytellina trinitatis</v>
          </cell>
        </row>
        <row r="4060">
          <cell r="A4060" t="str">
            <v>Eurytemora</v>
          </cell>
        </row>
        <row r="4061">
          <cell r="A4061" t="str">
            <v>Eurytemora affinis</v>
          </cell>
        </row>
        <row r="4062">
          <cell r="A4062" t="str">
            <v>Eurytemora hirundoides</v>
          </cell>
        </row>
        <row r="4063">
          <cell r="A4063" t="str">
            <v>Eurythoe</v>
          </cell>
        </row>
        <row r="4064">
          <cell r="A4064" t="str">
            <v>Eurythoe matthaii</v>
          </cell>
        </row>
        <row r="4065">
          <cell r="A4065" t="str">
            <v>Eurythoe parvecarunculata</v>
          </cell>
        </row>
        <row r="4066">
          <cell r="A4066" t="str">
            <v>Eusarsiella</v>
          </cell>
        </row>
        <row r="4067">
          <cell r="A4067" t="str">
            <v>Eusarsiella cornuta</v>
          </cell>
        </row>
        <row r="4068">
          <cell r="A4068" t="str">
            <v>Eusimulium</v>
          </cell>
        </row>
        <row r="4069">
          <cell r="A4069" t="str">
            <v>Eusiridae</v>
          </cell>
        </row>
        <row r="4070">
          <cell r="A4070" t="str">
            <v>Eusiroidea</v>
          </cell>
        </row>
        <row r="4071">
          <cell r="A4071" t="str">
            <v>Eusirus</v>
          </cell>
        </row>
        <row r="4072">
          <cell r="A4072" t="str">
            <v>Eusirus longipes</v>
          </cell>
        </row>
        <row r="4073">
          <cell r="A4073" t="str">
            <v>Eusmilia</v>
          </cell>
        </row>
        <row r="4074">
          <cell r="A4074" t="str">
            <v>Eusmilia fastigiata</v>
          </cell>
        </row>
        <row r="4075">
          <cell r="A4075" t="str">
            <v>Euspira</v>
          </cell>
        </row>
        <row r="4076">
          <cell r="A4076" t="str">
            <v>Euspira catena</v>
          </cell>
        </row>
        <row r="4077">
          <cell r="A4077" t="str">
            <v>Euspira fusca</v>
          </cell>
        </row>
        <row r="4078">
          <cell r="A4078" t="str">
            <v>Euspira guilleminii</v>
          </cell>
        </row>
        <row r="4079">
          <cell r="A4079" t="str">
            <v>Euspira intricata</v>
          </cell>
        </row>
        <row r="4080">
          <cell r="A4080" t="str">
            <v>Euspira macilenta</v>
          </cell>
        </row>
        <row r="4081">
          <cell r="A4081" t="str">
            <v>Euspira nitida</v>
          </cell>
        </row>
        <row r="4082">
          <cell r="A4082" t="str">
            <v>Euspira pulchella</v>
          </cell>
        </row>
        <row r="4083">
          <cell r="A4083" t="str">
            <v>Eustrombus</v>
          </cell>
        </row>
        <row r="4084">
          <cell r="A4084" t="str">
            <v>Eustrombus goliath</v>
          </cell>
        </row>
        <row r="4085">
          <cell r="A4085" t="str">
            <v>Eusyllinae</v>
          </cell>
        </row>
        <row r="4086">
          <cell r="A4086" t="str">
            <v>Eusyllis</v>
          </cell>
        </row>
        <row r="4087">
          <cell r="A4087" t="str">
            <v>Eusyllis assimilis</v>
          </cell>
        </row>
        <row r="4088">
          <cell r="A4088" t="str">
            <v>Eusyllis blomstrandi</v>
          </cell>
        </row>
        <row r="4089">
          <cell r="A4089" t="str">
            <v>Eusyllis lamelligera</v>
          </cell>
        </row>
        <row r="4090">
          <cell r="A4090" t="str">
            <v>Eutarsus</v>
          </cell>
        </row>
        <row r="4091">
          <cell r="A4091" t="str">
            <v>Euterpina</v>
          </cell>
        </row>
        <row r="4092">
          <cell r="A4092" t="str">
            <v>Euterpina acutifrons</v>
          </cell>
        </row>
        <row r="4093">
          <cell r="A4093" t="str">
            <v>Euterpinidae</v>
          </cell>
        </row>
        <row r="4094">
          <cell r="A4094" t="str">
            <v>Euthalenessa</v>
          </cell>
        </row>
        <row r="4095">
          <cell r="A4095" t="str">
            <v>Euthalenessa oculata</v>
          </cell>
        </row>
        <row r="4096">
          <cell r="A4096" t="str">
            <v>Euthecosomata</v>
          </cell>
        </row>
        <row r="4097">
          <cell r="A4097" t="str">
            <v>Euthraulus</v>
          </cell>
        </row>
        <row r="4098">
          <cell r="A4098" t="str">
            <v>Euthyneura</v>
          </cell>
        </row>
        <row r="4099">
          <cell r="A4099" t="str">
            <v>Euthyplociidae</v>
          </cell>
        </row>
        <row r="4100">
          <cell r="A4100" t="str">
            <v>Euthyplocioidea</v>
          </cell>
        </row>
        <row r="4101">
          <cell r="A4101" t="str">
            <v>Eutima</v>
          </cell>
        </row>
        <row r="4102">
          <cell r="A4102" t="str">
            <v>Eutima gegenbauri</v>
          </cell>
        </row>
        <row r="4103">
          <cell r="A4103" t="str">
            <v>Eutima gracilis</v>
          </cell>
        </row>
        <row r="4104">
          <cell r="A4104" t="str">
            <v>Euvola</v>
          </cell>
        </row>
        <row r="4105">
          <cell r="A4105" t="str">
            <v>Euvola chazaliei</v>
          </cell>
        </row>
        <row r="4106">
          <cell r="A4106" t="str">
            <v>Euvola marensis</v>
          </cell>
        </row>
        <row r="4107">
          <cell r="A4107" t="str">
            <v>Euvola raveneli</v>
          </cell>
        </row>
        <row r="4108">
          <cell r="A4108" t="str">
            <v>Euvola ziczac</v>
          </cell>
        </row>
        <row r="4109">
          <cell r="A4109" t="str">
            <v>Euxanthinae</v>
          </cell>
        </row>
        <row r="4110">
          <cell r="A4110" t="str">
            <v>Evadne</v>
          </cell>
        </row>
        <row r="4111">
          <cell r="A4111" t="str">
            <v>Evadne nordmanni</v>
          </cell>
        </row>
        <row r="4112">
          <cell r="A4112" t="str">
            <v>Evadne spinifera</v>
          </cell>
        </row>
        <row r="4113">
          <cell r="A4113" t="str">
            <v>Exochellidae</v>
          </cell>
        </row>
        <row r="4114">
          <cell r="A4114" t="str">
            <v>Exogone</v>
          </cell>
        </row>
        <row r="4115">
          <cell r="A4115" t="str">
            <v>Exogone (Exogone)</v>
          </cell>
        </row>
        <row r="4116">
          <cell r="A4116" t="str">
            <v>Exogone (Exogone) lopezi</v>
          </cell>
        </row>
        <row r="4117">
          <cell r="A4117" t="str">
            <v>Exogone (Exogone) naidina</v>
          </cell>
        </row>
        <row r="4118">
          <cell r="A4118" t="str">
            <v>Exogone (Parexogone) cognettii</v>
          </cell>
        </row>
        <row r="4119">
          <cell r="A4119" t="str">
            <v>Exogone (Parexogone) gambiae</v>
          </cell>
        </row>
        <row r="4120">
          <cell r="A4120" t="str">
            <v>Exogone (Parexogone) hebes</v>
          </cell>
        </row>
        <row r="4121">
          <cell r="A4121" t="str">
            <v>Exogone (Parexogone) wolfi</v>
          </cell>
        </row>
        <row r="4122">
          <cell r="A4122" t="str">
            <v>Exogone cognettii</v>
          </cell>
        </row>
        <row r="4123">
          <cell r="A4123" t="str">
            <v>Exogone dispar</v>
          </cell>
        </row>
        <row r="4124">
          <cell r="A4124" t="str">
            <v>Exogone gambiae</v>
          </cell>
        </row>
        <row r="4125">
          <cell r="A4125" t="str">
            <v>Exogone hebes</v>
          </cell>
        </row>
        <row r="4126">
          <cell r="A4126" t="str">
            <v>Exogone naidina</v>
          </cell>
        </row>
        <row r="4127">
          <cell r="A4127" t="str">
            <v>Exogone verugera</v>
          </cell>
        </row>
        <row r="4128">
          <cell r="A4128" t="str">
            <v>Exogoninae</v>
          </cell>
        </row>
        <row r="4129">
          <cell r="A4129" t="str">
            <v>Exogonita</v>
          </cell>
        </row>
        <row r="4130">
          <cell r="A4130" t="str">
            <v>Fabricia</v>
          </cell>
        </row>
        <row r="4131">
          <cell r="A4131" t="str">
            <v>Fabricia sabella</v>
          </cell>
        </row>
        <row r="4132">
          <cell r="A4132" t="str">
            <v>Fabricia stellaris</v>
          </cell>
        </row>
        <row r="4133">
          <cell r="A4133" t="str">
            <v>Fabricia stellaris stellaris</v>
          </cell>
        </row>
        <row r="4134">
          <cell r="A4134" t="str">
            <v>Fabriciinae</v>
          </cell>
        </row>
        <row r="4135">
          <cell r="A4135" t="str">
            <v>Fabulina</v>
          </cell>
        </row>
        <row r="4136">
          <cell r="A4136" t="str">
            <v>Fabulina fabula</v>
          </cell>
        </row>
        <row r="4137">
          <cell r="A4137" t="str">
            <v>Facelina</v>
          </cell>
        </row>
        <row r="4138">
          <cell r="A4138" t="str">
            <v>Facelina auriculata</v>
          </cell>
        </row>
        <row r="4139">
          <cell r="A4139" t="str">
            <v>Facelina bostoniensis</v>
          </cell>
        </row>
        <row r="4140">
          <cell r="A4140" t="str">
            <v>Facelinidae</v>
          </cell>
        </row>
        <row r="4141">
          <cell r="A4141" t="str">
            <v>Fallceon</v>
          </cell>
        </row>
        <row r="4142">
          <cell r="A4142" t="str">
            <v>Fallceon ater</v>
          </cell>
        </row>
        <row r="4143">
          <cell r="A4143" t="str">
            <v>Farrodes</v>
          </cell>
        </row>
        <row r="4144">
          <cell r="A4144" t="str">
            <v>Fasciolaria</v>
          </cell>
        </row>
        <row r="4145">
          <cell r="A4145" t="str">
            <v>Fasciolaria tulipa</v>
          </cell>
        </row>
        <row r="4146">
          <cell r="A4146" t="str">
            <v>Fasciolariidae</v>
          </cell>
        </row>
        <row r="4147">
          <cell r="A4147" t="str">
            <v>Fasciolariinae</v>
          </cell>
        </row>
        <row r="4148">
          <cell r="A4148" t="str">
            <v>Fauveliopsida</v>
          </cell>
        </row>
        <row r="4149">
          <cell r="A4149" t="str">
            <v>Fauveliopsidae</v>
          </cell>
        </row>
        <row r="4150">
          <cell r="A4150" t="str">
            <v>Fauveliopsis</v>
          </cell>
        </row>
        <row r="4151">
          <cell r="A4151" t="str">
            <v>Favartia</v>
          </cell>
        </row>
        <row r="4152">
          <cell r="A4152" t="str">
            <v>Favartia (Favartia) glypta</v>
          </cell>
        </row>
        <row r="4153">
          <cell r="A4153" t="str">
            <v>Favartia (Favartia) massemini</v>
          </cell>
        </row>
        <row r="4154">
          <cell r="A4154" t="str">
            <v>Favartia massemini</v>
          </cell>
        </row>
        <row r="4155">
          <cell r="A4155" t="str">
            <v>Favartia nucea</v>
          </cell>
        </row>
        <row r="4156">
          <cell r="A4156" t="str">
            <v>Favia</v>
          </cell>
        </row>
        <row r="4157">
          <cell r="A4157" t="str">
            <v>Favia favus</v>
          </cell>
        </row>
        <row r="4158">
          <cell r="A4158" t="str">
            <v>Favia matthaii</v>
          </cell>
        </row>
        <row r="4159">
          <cell r="A4159" t="str">
            <v>Favia maxima</v>
          </cell>
        </row>
        <row r="4160">
          <cell r="A4160" t="str">
            <v>Favia pallida</v>
          </cell>
        </row>
        <row r="4161">
          <cell r="A4161" t="str">
            <v>Favia rotumana</v>
          </cell>
        </row>
        <row r="4162">
          <cell r="A4162" t="str">
            <v>Favia rotundata</v>
          </cell>
        </row>
        <row r="4163">
          <cell r="A4163" t="str">
            <v>Favia speciosa</v>
          </cell>
        </row>
        <row r="4164">
          <cell r="A4164" t="str">
            <v>Favia stelligera</v>
          </cell>
        </row>
        <row r="4165">
          <cell r="A4165" t="str">
            <v>Faviidae</v>
          </cell>
        </row>
        <row r="4166">
          <cell r="A4166" t="str">
            <v>Faviinae</v>
          </cell>
        </row>
        <row r="4167">
          <cell r="A4167" t="str">
            <v>Favites</v>
          </cell>
        </row>
        <row r="4168">
          <cell r="A4168" t="str">
            <v>Favites abdita</v>
          </cell>
        </row>
        <row r="4169">
          <cell r="A4169" t="str">
            <v>Favites acuticollis</v>
          </cell>
        </row>
        <row r="4170">
          <cell r="A4170" t="str">
            <v>Favites complanata</v>
          </cell>
        </row>
        <row r="4171">
          <cell r="A4171" t="str">
            <v>Favites flexuosa</v>
          </cell>
        </row>
        <row r="4172">
          <cell r="A4172" t="str">
            <v>Favites halicora</v>
          </cell>
        </row>
        <row r="4173">
          <cell r="A4173" t="str">
            <v>Favites magnistellata</v>
          </cell>
        </row>
        <row r="4174">
          <cell r="A4174" t="str">
            <v>Favites pentagona</v>
          </cell>
        </row>
        <row r="4175">
          <cell r="A4175" t="str">
            <v>Favites rotundata</v>
          </cell>
        </row>
        <row r="4176">
          <cell r="A4176" t="str">
            <v>Favites spinosa</v>
          </cell>
        </row>
        <row r="4177">
          <cell r="A4177" t="str">
            <v>Favites vasta</v>
          </cell>
        </row>
        <row r="4178">
          <cell r="A4178" t="str">
            <v>Felimare</v>
          </cell>
        </row>
        <row r="4179">
          <cell r="A4179" t="str">
            <v>Felimare cantabrica</v>
          </cell>
        </row>
        <row r="4180">
          <cell r="A4180" t="str">
            <v>Felimare tricolor</v>
          </cell>
        </row>
        <row r="4181">
          <cell r="A4181" t="str">
            <v>Felimida</v>
          </cell>
        </row>
        <row r="4182">
          <cell r="A4182" t="str">
            <v>Felimida luteorosea</v>
          </cell>
        </row>
        <row r="4183">
          <cell r="A4183" t="str">
            <v>Felimida purpurea</v>
          </cell>
        </row>
        <row r="4184">
          <cell r="A4184" t="str">
            <v>Ferdina</v>
          </cell>
        </row>
        <row r="4185">
          <cell r="A4185" t="str">
            <v>Ferdina flavescens</v>
          </cell>
        </row>
        <row r="4186">
          <cell r="A4186" t="str">
            <v>Ferrissia</v>
          </cell>
        </row>
        <row r="4187">
          <cell r="A4187" t="str">
            <v>Ferrissia clessiniana</v>
          </cell>
        </row>
        <row r="4188">
          <cell r="A4188" t="str">
            <v>Ferrissia fragilis</v>
          </cell>
        </row>
        <row r="4189">
          <cell r="A4189" t="str">
            <v>Ferrissia modesta</v>
          </cell>
        </row>
        <row r="4190">
          <cell r="A4190" t="str">
            <v>Ferrissia wautieri</v>
          </cell>
        </row>
        <row r="4191">
          <cell r="A4191" t="str">
            <v>Ferrissiidae</v>
          </cell>
        </row>
        <row r="4192">
          <cell r="A4192" t="str">
            <v>Fibulariidae</v>
          </cell>
        </row>
        <row r="4193">
          <cell r="A4193" t="str">
            <v>Ficidae</v>
          </cell>
        </row>
        <row r="4194">
          <cell r="A4194" t="str">
            <v>Ficoidea</v>
          </cell>
        </row>
        <row r="4195">
          <cell r="A4195" t="str">
            <v>Ficopomatus</v>
          </cell>
        </row>
        <row r="4196">
          <cell r="A4196" t="str">
            <v>Ficopomatus enigmaticus</v>
          </cell>
        </row>
        <row r="4197">
          <cell r="A4197" t="str">
            <v>Ficus</v>
          </cell>
        </row>
        <row r="4198">
          <cell r="A4198" t="str">
            <v>Ficus communis</v>
          </cell>
        </row>
        <row r="4199">
          <cell r="A4199" t="str">
            <v>Ficus ficus</v>
          </cell>
        </row>
        <row r="4200">
          <cell r="A4200" t="str">
            <v>Ficus pellucida</v>
          </cell>
        </row>
        <row r="4201">
          <cell r="A4201" t="str">
            <v>Filibranchia</v>
          </cell>
        </row>
        <row r="4202">
          <cell r="A4202" t="str">
            <v>Filifera</v>
          </cell>
        </row>
        <row r="4203">
          <cell r="A4203" t="str">
            <v>Filifera incertae sedis</v>
          </cell>
        </row>
        <row r="4204">
          <cell r="A4204" t="str">
            <v>Filograna</v>
          </cell>
        </row>
        <row r="4205">
          <cell r="A4205" t="str">
            <v>Filograna implexa</v>
          </cell>
        </row>
        <row r="4206">
          <cell r="A4206" t="str">
            <v>Fimbriosthenelais</v>
          </cell>
        </row>
        <row r="4207">
          <cell r="A4207" t="str">
            <v>Fimbriosthenelais minor</v>
          </cell>
        </row>
        <row r="4208">
          <cell r="A4208" t="str">
            <v>Fimbriosthenelais zetlandica</v>
          </cell>
        </row>
        <row r="4209">
          <cell r="A4209" t="str">
            <v>Finella</v>
          </cell>
        </row>
        <row r="4210">
          <cell r="A4210" t="str">
            <v>Finella dubia</v>
          </cell>
        </row>
        <row r="4211">
          <cell r="A4211" t="str">
            <v>Fionidae</v>
          </cell>
        </row>
        <row r="4212">
          <cell r="A4212" t="str">
            <v>Fionoidea</v>
          </cell>
        </row>
        <row r="4213">
          <cell r="A4213" t="str">
            <v>Fissurella</v>
          </cell>
        </row>
        <row r="4214">
          <cell r="A4214" t="str">
            <v>Fissurella rosea</v>
          </cell>
        </row>
        <row r="4215">
          <cell r="A4215" t="str">
            <v>Fissurellidae</v>
          </cell>
        </row>
        <row r="4216">
          <cell r="A4216" t="str">
            <v>Fissurellinae</v>
          </cell>
        </row>
        <row r="4217">
          <cell r="A4217" t="str">
            <v>Fissurelloidea</v>
          </cell>
        </row>
        <row r="4218">
          <cell r="A4218" t="str">
            <v>Fittkauimyia</v>
          </cell>
        </row>
        <row r="4219">
          <cell r="A4219" t="str">
            <v>Fittkaulus</v>
          </cell>
        </row>
        <row r="4220">
          <cell r="A4220" t="str">
            <v>Flabellifera</v>
          </cell>
        </row>
        <row r="4221">
          <cell r="A4221" t="str">
            <v>Flabelligera</v>
          </cell>
        </row>
        <row r="4222">
          <cell r="A4222" t="str">
            <v>Flabelligera affinis</v>
          </cell>
        </row>
        <row r="4223">
          <cell r="A4223" t="str">
            <v>Flabelligerida</v>
          </cell>
        </row>
        <row r="4224">
          <cell r="A4224" t="str">
            <v>Flabelligeridae</v>
          </cell>
        </row>
        <row r="4225">
          <cell r="A4225" t="str">
            <v>Flabellina</v>
          </cell>
        </row>
        <row r="4226">
          <cell r="A4226" t="str">
            <v>Flabellina pedata</v>
          </cell>
        </row>
        <row r="4227">
          <cell r="A4227" t="str">
            <v>Flabellinidae</v>
          </cell>
        </row>
        <row r="4228">
          <cell r="A4228" t="str">
            <v>Flabellinoidea</v>
          </cell>
        </row>
        <row r="4229">
          <cell r="A4229" t="str">
            <v>Flexopecten</v>
          </cell>
        </row>
        <row r="4230">
          <cell r="A4230" t="str">
            <v>Flexopecten glaber</v>
          </cell>
        </row>
        <row r="4231">
          <cell r="A4231" t="str">
            <v>Flexopecten hyalinus</v>
          </cell>
        </row>
        <row r="4232">
          <cell r="A4232" t="str">
            <v>Flosculariidae</v>
          </cell>
        </row>
        <row r="4233">
          <cell r="A4233" t="str">
            <v>Flustra</v>
          </cell>
        </row>
        <row r="4234">
          <cell r="A4234" t="str">
            <v>Flustra foliacea</v>
          </cell>
        </row>
        <row r="4235">
          <cell r="A4235" t="str">
            <v>Flustrellidra</v>
          </cell>
        </row>
        <row r="4236">
          <cell r="A4236" t="str">
            <v>Flustrellidra hispida</v>
          </cell>
        </row>
        <row r="4237">
          <cell r="A4237" t="str">
            <v>Flustrellidridae</v>
          </cell>
        </row>
        <row r="4238">
          <cell r="A4238" t="str">
            <v>Flustrellidrina</v>
          </cell>
        </row>
        <row r="4239">
          <cell r="A4239" t="str">
            <v>Flustrellidroidea</v>
          </cell>
        </row>
        <row r="4240">
          <cell r="A4240" t="str">
            <v>Flustridae</v>
          </cell>
        </row>
        <row r="4241">
          <cell r="A4241" t="str">
            <v>Flustrina</v>
          </cell>
        </row>
        <row r="4242">
          <cell r="A4242" t="str">
            <v>Flustroidea</v>
          </cell>
        </row>
        <row r="4243">
          <cell r="A4243" t="str">
            <v>Folinella</v>
          </cell>
        </row>
        <row r="4244">
          <cell r="A4244" t="str">
            <v>Folinella excavata</v>
          </cell>
        </row>
        <row r="4245">
          <cell r="A4245" t="str">
            <v>Forcipomyia</v>
          </cell>
        </row>
        <row r="4246">
          <cell r="A4246" t="str">
            <v>Forcipomyiinae</v>
          </cell>
        </row>
        <row r="4247">
          <cell r="A4247" t="str">
            <v>Forcipomyinae</v>
          </cell>
        </row>
        <row r="4248">
          <cell r="A4248" t="str">
            <v>Forcipulatacea</v>
          </cell>
        </row>
        <row r="4249">
          <cell r="A4249" t="str">
            <v>Forcipulatida</v>
          </cell>
        </row>
        <row r="4250">
          <cell r="A4250" t="str">
            <v>Fraginae</v>
          </cell>
        </row>
        <row r="4251">
          <cell r="A4251" t="str">
            <v>Fredericella</v>
          </cell>
        </row>
        <row r="4252">
          <cell r="A4252" t="str">
            <v>Fredericella sultana</v>
          </cell>
        </row>
        <row r="4253">
          <cell r="A4253" t="str">
            <v>Fredericellidae</v>
          </cell>
        </row>
        <row r="4254">
          <cell r="A4254" t="str">
            <v>Fridericia</v>
          </cell>
        </row>
        <row r="4255">
          <cell r="A4255" t="str">
            <v>Fridericia striata</v>
          </cell>
        </row>
        <row r="4256">
          <cell r="A4256" t="str">
            <v>Frigidocardium</v>
          </cell>
        </row>
        <row r="4257">
          <cell r="A4257" t="str">
            <v>Frigidocardium centumliratum</v>
          </cell>
        </row>
        <row r="4258">
          <cell r="A4258" t="str">
            <v>Fromia</v>
          </cell>
        </row>
        <row r="4259">
          <cell r="A4259" t="str">
            <v>Fromia milleporella</v>
          </cell>
        </row>
        <row r="4260">
          <cell r="A4260" t="str">
            <v>Fromia monilis</v>
          </cell>
        </row>
        <row r="4261">
          <cell r="A4261" t="str">
            <v>Fugleria</v>
          </cell>
        </row>
        <row r="4262">
          <cell r="A4262" t="str">
            <v>Fugleria tenera</v>
          </cell>
        </row>
        <row r="4263">
          <cell r="A4263" t="str">
            <v>Fulvia</v>
          </cell>
        </row>
        <row r="4264">
          <cell r="A4264" t="str">
            <v>Fulvia australis</v>
          </cell>
        </row>
        <row r="4265">
          <cell r="A4265" t="str">
            <v>Fulvia laevigata</v>
          </cell>
        </row>
        <row r="4266">
          <cell r="A4266" t="str">
            <v>Fungia</v>
          </cell>
        </row>
        <row r="4267">
          <cell r="A4267" t="str">
            <v>Fungia fungites</v>
          </cell>
        </row>
        <row r="4268">
          <cell r="A4268" t="str">
            <v>Fungia scutaria</v>
          </cell>
        </row>
        <row r="4269">
          <cell r="A4269" t="str">
            <v>Fungiidae</v>
          </cell>
        </row>
        <row r="4270">
          <cell r="A4270" t="str">
            <v>Funiculina</v>
          </cell>
        </row>
        <row r="4271">
          <cell r="A4271" t="str">
            <v>Funiculina quadrangularis</v>
          </cell>
        </row>
        <row r="4272">
          <cell r="A4272" t="str">
            <v>Funiculinidae</v>
          </cell>
        </row>
        <row r="4273">
          <cell r="A4273" t="str">
            <v>Furcatergalia</v>
          </cell>
        </row>
        <row r="4274">
          <cell r="A4274" t="str">
            <v>Fusininae</v>
          </cell>
        </row>
        <row r="4275">
          <cell r="A4275" t="str">
            <v>Fusinus</v>
          </cell>
        </row>
        <row r="4276">
          <cell r="A4276" t="str">
            <v>Fusinus ansatus</v>
          </cell>
        </row>
        <row r="4277">
          <cell r="A4277" t="str">
            <v>Fusinus benjamini</v>
          </cell>
        </row>
        <row r="4278">
          <cell r="A4278" t="str">
            <v>Fusinus chocolatus</v>
          </cell>
        </row>
        <row r="4279">
          <cell r="A4279" t="str">
            <v>Fusinus rudis</v>
          </cell>
        </row>
        <row r="4280">
          <cell r="A4280" t="str">
            <v>Fusiturricula</v>
          </cell>
        </row>
        <row r="4281">
          <cell r="A4281" t="str">
            <v>Fusiturricula jaquensis</v>
          </cell>
        </row>
        <row r="4282">
          <cell r="A4282" t="str">
            <v>Fustiaria</v>
          </cell>
        </row>
        <row r="4283">
          <cell r="A4283" t="str">
            <v>Fustiaria rubescens</v>
          </cell>
        </row>
        <row r="4284">
          <cell r="A4284" t="str">
            <v>Fustiariidae</v>
          </cell>
        </row>
        <row r="4285">
          <cell r="A4285" t="str">
            <v>Fylgia</v>
          </cell>
        </row>
        <row r="4286">
          <cell r="A4286" t="str">
            <v>Fylgia amazonica lychnitina</v>
          </cell>
        </row>
        <row r="4287">
          <cell r="A4287" t="str">
            <v>Gadilida</v>
          </cell>
        </row>
        <row r="4288">
          <cell r="A4288" t="str">
            <v>Gadilidae</v>
          </cell>
        </row>
        <row r="4289">
          <cell r="A4289" t="str">
            <v>Gadilimorpha</v>
          </cell>
        </row>
        <row r="4290">
          <cell r="A4290" t="str">
            <v>Gaetanus</v>
          </cell>
        </row>
        <row r="4291">
          <cell r="A4291" t="str">
            <v>Gaetanus minor</v>
          </cell>
        </row>
        <row r="4292">
          <cell r="A4292" t="str">
            <v>Gafrarium</v>
          </cell>
        </row>
        <row r="4293">
          <cell r="A4293" t="str">
            <v>Gafrarium pectinatum</v>
          </cell>
        </row>
        <row r="4294">
          <cell r="A4294" t="str">
            <v>Gaidius</v>
          </cell>
        </row>
        <row r="4295">
          <cell r="A4295" t="str">
            <v>Gaimardia</v>
          </cell>
        </row>
        <row r="4296">
          <cell r="A4296" t="str">
            <v>Galathea</v>
          </cell>
        </row>
        <row r="4297">
          <cell r="A4297" t="str">
            <v>Galathea bolivari</v>
          </cell>
        </row>
        <row r="4298">
          <cell r="A4298" t="str">
            <v>Galathea cenarroi</v>
          </cell>
        </row>
        <row r="4299">
          <cell r="A4299" t="str">
            <v>Galathea dispersa</v>
          </cell>
        </row>
        <row r="4300">
          <cell r="A4300" t="str">
            <v>Galathea faiali</v>
          </cell>
        </row>
        <row r="4301">
          <cell r="A4301" t="str">
            <v>Galathea intermedia</v>
          </cell>
        </row>
        <row r="4302">
          <cell r="A4302" t="str">
            <v>Galathea machadoi</v>
          </cell>
        </row>
        <row r="4303">
          <cell r="A4303" t="str">
            <v>Galathea nexa</v>
          </cell>
        </row>
        <row r="4304">
          <cell r="A4304" t="str">
            <v>Galathea rufipes</v>
          </cell>
        </row>
        <row r="4305">
          <cell r="A4305" t="str">
            <v>Galathea squamifera</v>
          </cell>
        </row>
        <row r="4306">
          <cell r="A4306" t="str">
            <v>Galathea strigosa</v>
          </cell>
        </row>
        <row r="4307">
          <cell r="A4307" t="str">
            <v>Galatheidae</v>
          </cell>
        </row>
        <row r="4308">
          <cell r="A4308" t="str">
            <v>Galatheoidea</v>
          </cell>
        </row>
        <row r="4309">
          <cell r="A4309" t="str">
            <v>Galathowenia</v>
          </cell>
        </row>
        <row r="4310">
          <cell r="A4310" t="str">
            <v>Galathowenia africana</v>
          </cell>
        </row>
        <row r="4311">
          <cell r="A4311" t="str">
            <v>Galathowenia oculata</v>
          </cell>
        </row>
        <row r="4312">
          <cell r="A4312" t="str">
            <v>Galaxea</v>
          </cell>
        </row>
        <row r="4313">
          <cell r="A4313" t="str">
            <v>Galaxea astreata</v>
          </cell>
        </row>
        <row r="4314">
          <cell r="A4314" t="str">
            <v>Galaxea fascicularis</v>
          </cell>
        </row>
        <row r="4315">
          <cell r="A4315" t="str">
            <v>Galba</v>
          </cell>
        </row>
        <row r="4316">
          <cell r="A4316" t="str">
            <v>Galba corvus</v>
          </cell>
        </row>
        <row r="4317">
          <cell r="A4317" t="str">
            <v>Galba glabra</v>
          </cell>
        </row>
        <row r="4318">
          <cell r="A4318" t="str">
            <v>Galba palustris</v>
          </cell>
        </row>
        <row r="4319">
          <cell r="A4319" t="str">
            <v>Galba truncatula</v>
          </cell>
        </row>
        <row r="4320">
          <cell r="A4320" t="str">
            <v>Galeodea</v>
          </cell>
        </row>
        <row r="4321">
          <cell r="A4321" t="str">
            <v>Galeodea echinophora</v>
          </cell>
        </row>
        <row r="4322">
          <cell r="A4322" t="str">
            <v>Galeodea rugosa</v>
          </cell>
        </row>
        <row r="4323">
          <cell r="A4323" t="str">
            <v>Galeommatoidea</v>
          </cell>
        </row>
        <row r="4324">
          <cell r="A4324" t="str">
            <v>Gallardoneris</v>
          </cell>
        </row>
        <row r="4325">
          <cell r="A4325" t="str">
            <v>Gallardoneris iberica</v>
          </cell>
        </row>
        <row r="4326">
          <cell r="A4326" t="str">
            <v>Gallocaris inermis</v>
          </cell>
        </row>
        <row r="4327">
          <cell r="A4327" t="str">
            <v>Gammarella</v>
          </cell>
        </row>
        <row r="4328">
          <cell r="A4328" t="str">
            <v>Gammarella fucicola</v>
          </cell>
        </row>
        <row r="4329">
          <cell r="A4329" t="str">
            <v>Gammarellidae</v>
          </cell>
        </row>
        <row r="4330">
          <cell r="A4330" t="str">
            <v>Gammarellus</v>
          </cell>
        </row>
        <row r="4331">
          <cell r="A4331" t="str">
            <v>Gammarellus angulosus</v>
          </cell>
        </row>
        <row r="4332">
          <cell r="A4332" t="str">
            <v>Gammarellus homari</v>
          </cell>
        </row>
        <row r="4333">
          <cell r="A4333" t="str">
            <v>Gammarida</v>
          </cell>
        </row>
        <row r="4334">
          <cell r="A4334" t="str">
            <v>Gammaridae</v>
          </cell>
        </row>
        <row r="4335">
          <cell r="A4335" t="str">
            <v>Gammaridea</v>
          </cell>
        </row>
        <row r="4336">
          <cell r="A4336" t="str">
            <v>Gammaridira</v>
          </cell>
        </row>
        <row r="4337">
          <cell r="A4337" t="str">
            <v>Gammaroidea</v>
          </cell>
        </row>
        <row r="4338">
          <cell r="A4338" t="str">
            <v>Gammaropsis</v>
          </cell>
        </row>
        <row r="4339">
          <cell r="A4339" t="str">
            <v>Gammaropsis crenulata</v>
          </cell>
        </row>
        <row r="4340">
          <cell r="A4340" t="str">
            <v>Gammaropsis dentata</v>
          </cell>
        </row>
        <row r="4341">
          <cell r="A4341" t="str">
            <v>Gammaropsis digitata</v>
          </cell>
        </row>
        <row r="4342">
          <cell r="A4342" t="str">
            <v>Gammaropsis lobata</v>
          </cell>
        </row>
        <row r="4343">
          <cell r="A4343" t="str">
            <v>Gammaropsis maculata</v>
          </cell>
        </row>
        <row r="4344">
          <cell r="A4344" t="str">
            <v>Gammaropsis ostroumowi</v>
          </cell>
        </row>
        <row r="4345">
          <cell r="A4345" t="str">
            <v>Gammaropsis pseudostroumowi</v>
          </cell>
        </row>
        <row r="4346">
          <cell r="A4346" t="str">
            <v>Gammaropsis sophiae</v>
          </cell>
        </row>
        <row r="4347">
          <cell r="A4347" t="str">
            <v>Gammaropsis ulrici</v>
          </cell>
        </row>
        <row r="4348">
          <cell r="A4348" t="str">
            <v>Gammarus</v>
          </cell>
        </row>
        <row r="4349">
          <cell r="A4349" t="str">
            <v>Gammarus aequicauda</v>
          </cell>
        </row>
        <row r="4350">
          <cell r="A4350" t="str">
            <v>Gammarus chevreuxi</v>
          </cell>
        </row>
        <row r="4351">
          <cell r="A4351" t="str">
            <v>Gammarus crinicornis</v>
          </cell>
        </row>
        <row r="4352">
          <cell r="A4352" t="str">
            <v>Gammarus duebeni</v>
          </cell>
        </row>
        <row r="4353">
          <cell r="A4353" t="str">
            <v>Gammarus finmarchicus</v>
          </cell>
        </row>
        <row r="4354">
          <cell r="A4354" t="str">
            <v>Gammarus fossarum</v>
          </cell>
        </row>
        <row r="4355">
          <cell r="A4355" t="str">
            <v>Gammarus insensibilis</v>
          </cell>
        </row>
        <row r="4356">
          <cell r="A4356" t="str">
            <v>Gammarus lacustris</v>
          </cell>
        </row>
        <row r="4357">
          <cell r="A4357" t="str">
            <v>Gammarus locusta</v>
          </cell>
        </row>
        <row r="4358">
          <cell r="A4358" t="str">
            <v>Gammarus marinus</v>
          </cell>
        </row>
        <row r="4359">
          <cell r="A4359" t="str">
            <v>Gammarus obtusatus</v>
          </cell>
        </row>
        <row r="4360">
          <cell r="A4360" t="str">
            <v>Gammarus pulex</v>
          </cell>
        </row>
        <row r="4361">
          <cell r="A4361" t="str">
            <v>Gammarus roeselii</v>
          </cell>
        </row>
        <row r="4362">
          <cell r="A4362" t="str">
            <v>Gammarus salinus</v>
          </cell>
        </row>
        <row r="4363">
          <cell r="A4363" t="str">
            <v>Gammarus subtypicus</v>
          </cell>
        </row>
        <row r="4364">
          <cell r="A4364" t="str">
            <v>Gammarus tigrinus</v>
          </cell>
        </row>
        <row r="4365">
          <cell r="A4365" t="str">
            <v>Gammarus wautieri</v>
          </cell>
        </row>
        <row r="4366">
          <cell r="A4366" t="str">
            <v>Gammarus zaddachi</v>
          </cell>
        </row>
        <row r="4367">
          <cell r="A4367" t="str">
            <v>Gardineroseris</v>
          </cell>
        </row>
        <row r="4368">
          <cell r="A4368" t="str">
            <v>Gardineroseris planulata</v>
          </cell>
        </row>
        <row r="4369">
          <cell r="A4369" t="str">
            <v>Gari</v>
          </cell>
        </row>
        <row r="4370">
          <cell r="A4370" t="str">
            <v>Gari costulata</v>
          </cell>
        </row>
        <row r="4371">
          <cell r="A4371" t="str">
            <v>Gari depressa</v>
          </cell>
        </row>
        <row r="4372">
          <cell r="A4372" t="str">
            <v>Gari fervensis</v>
          </cell>
        </row>
        <row r="4373">
          <cell r="A4373" t="str">
            <v>Gari squamosa</v>
          </cell>
        </row>
        <row r="4374">
          <cell r="A4374" t="str">
            <v>Gari tellinella</v>
          </cell>
        </row>
        <row r="4375">
          <cell r="A4375" t="str">
            <v>Gasteropteron meckeli</v>
          </cell>
        </row>
        <row r="4376">
          <cell r="A4376" t="str">
            <v>Gastrana</v>
          </cell>
        </row>
        <row r="4377">
          <cell r="A4377" t="str">
            <v>Gastrana fragilis</v>
          </cell>
        </row>
        <row r="4378">
          <cell r="A4378" t="str">
            <v>Gastrochaena</v>
          </cell>
        </row>
        <row r="4379">
          <cell r="A4379" t="str">
            <v>Gastrochaena dubia</v>
          </cell>
        </row>
        <row r="4380">
          <cell r="A4380" t="str">
            <v>Gastrochaenidae</v>
          </cell>
        </row>
        <row r="4381">
          <cell r="A4381" t="str">
            <v>Gastrochaenoidea</v>
          </cell>
        </row>
        <row r="4382">
          <cell r="A4382" t="str">
            <v>Gastropoda</v>
          </cell>
        </row>
        <row r="4383">
          <cell r="A4383" t="str">
            <v>Gastropteridae</v>
          </cell>
        </row>
        <row r="4384">
          <cell r="A4384" t="str">
            <v>Gastropteron</v>
          </cell>
        </row>
        <row r="4385">
          <cell r="A4385" t="str">
            <v>Gastrosaccinae</v>
          </cell>
        </row>
        <row r="4386">
          <cell r="A4386" t="str">
            <v>Gastrosaccus</v>
          </cell>
        </row>
        <row r="4387">
          <cell r="A4387" t="str">
            <v>Gastrosaccus lobatus</v>
          </cell>
        </row>
        <row r="4388">
          <cell r="A4388" t="str">
            <v>Gastrosaccus normani</v>
          </cell>
        </row>
        <row r="4389">
          <cell r="A4389" t="str">
            <v>Gastrosaccus roscoffensis</v>
          </cell>
        </row>
        <row r="4390">
          <cell r="A4390" t="str">
            <v>Gastrosaccus sanctus</v>
          </cell>
        </row>
        <row r="4391">
          <cell r="A4391" t="str">
            <v>Gastrosaccus spinifer</v>
          </cell>
        </row>
        <row r="4392">
          <cell r="A4392" t="str">
            <v>Gattyana</v>
          </cell>
        </row>
        <row r="4393">
          <cell r="A4393" t="str">
            <v>Gattyana amondseni</v>
          </cell>
        </row>
        <row r="4394">
          <cell r="A4394" t="str">
            <v>Gattyana cirrhosa</v>
          </cell>
        </row>
        <row r="4395">
          <cell r="A4395" t="str">
            <v>Gaurodytes</v>
          </cell>
        </row>
        <row r="4396">
          <cell r="A4396" t="str">
            <v>Gaza</v>
          </cell>
        </row>
        <row r="4397">
          <cell r="A4397" t="str">
            <v>Gaza fischeri</v>
          </cell>
        </row>
        <row r="4398">
          <cell r="A4398" t="str">
            <v>Gaza olivacea</v>
          </cell>
        </row>
        <row r="4399">
          <cell r="A4399" t="str">
            <v>Gazini</v>
          </cell>
        </row>
        <row r="4400">
          <cell r="A4400" t="str">
            <v>Gebiidea</v>
          </cell>
        </row>
        <row r="4401">
          <cell r="A4401" t="str">
            <v>Gelastocoridae</v>
          </cell>
        </row>
        <row r="4402">
          <cell r="A4402" t="str">
            <v>Gemmula</v>
          </cell>
        </row>
        <row r="4403">
          <cell r="A4403" t="str">
            <v>Gemmula periscelida</v>
          </cell>
        </row>
        <row r="4404">
          <cell r="A4404" t="str">
            <v>Genetyllis</v>
          </cell>
        </row>
        <row r="4405">
          <cell r="A4405" t="str">
            <v>Genetyllis nana</v>
          </cell>
        </row>
        <row r="4406">
          <cell r="A4406" t="str">
            <v>Genocidaris</v>
          </cell>
        </row>
        <row r="4407">
          <cell r="A4407" t="str">
            <v>Genocidaris maculata</v>
          </cell>
        </row>
        <row r="4408">
          <cell r="A4408" t="str">
            <v>Geodiidae</v>
          </cell>
        </row>
        <row r="4409">
          <cell r="A4409" t="str">
            <v>Geoplanoidea</v>
          </cell>
        </row>
        <row r="4410">
          <cell r="A4410" t="str">
            <v>Georthocladius</v>
          </cell>
        </row>
        <row r="4411">
          <cell r="A4411" t="str">
            <v>Geranomyia</v>
          </cell>
        </row>
        <row r="4412">
          <cell r="A4412" t="str">
            <v>Gerridae</v>
          </cell>
        </row>
        <row r="4413">
          <cell r="A4413" t="str">
            <v>Gerrinae</v>
          </cell>
        </row>
        <row r="4414">
          <cell r="A4414" t="str">
            <v>Gerrini</v>
          </cell>
        </row>
        <row r="4415">
          <cell r="A4415" t="str">
            <v>Gerris</v>
          </cell>
        </row>
        <row r="4416">
          <cell r="A4416" t="str">
            <v>Gerris argentatus</v>
          </cell>
        </row>
        <row r="4417">
          <cell r="A4417" t="str">
            <v>Gerris asper</v>
          </cell>
        </row>
        <row r="4418">
          <cell r="A4418" t="str">
            <v>Gerris costae</v>
          </cell>
        </row>
        <row r="4419">
          <cell r="A4419" t="str">
            <v>Gerris costae poissoni</v>
          </cell>
        </row>
        <row r="4420">
          <cell r="A4420" t="str">
            <v>Gerris gibbifer</v>
          </cell>
        </row>
        <row r="4421">
          <cell r="A4421" t="str">
            <v>Gerris lacustris</v>
          </cell>
        </row>
        <row r="4422">
          <cell r="A4422" t="str">
            <v>Gerris lateralis</v>
          </cell>
        </row>
        <row r="4423">
          <cell r="A4423" t="str">
            <v>Gerris najas</v>
          </cell>
        </row>
        <row r="4424">
          <cell r="A4424" t="str">
            <v>Gerris odontogaster</v>
          </cell>
        </row>
        <row r="4425">
          <cell r="A4425" t="str">
            <v>Gerris paladum</v>
          </cell>
        </row>
        <row r="4426">
          <cell r="A4426" t="str">
            <v>Gerris rufoscutellatus</v>
          </cell>
        </row>
        <row r="4427">
          <cell r="A4427" t="str">
            <v>Gerris thoracicus</v>
          </cell>
        </row>
        <row r="4428">
          <cell r="A4428" t="str">
            <v>Gerroidea</v>
          </cell>
        </row>
        <row r="4429">
          <cell r="A4429" t="str">
            <v>Geryoniidae</v>
          </cell>
        </row>
        <row r="4430">
          <cell r="A4430" t="str">
            <v>Gianius</v>
          </cell>
        </row>
        <row r="4431">
          <cell r="A4431" t="str">
            <v>Gianius riparius</v>
          </cell>
        </row>
        <row r="4432">
          <cell r="A4432" t="str">
            <v>Gibberula</v>
          </cell>
        </row>
        <row r="4433">
          <cell r="A4433" t="str">
            <v>Gibberula lavalleana</v>
          </cell>
        </row>
        <row r="4434">
          <cell r="A4434" t="str">
            <v>Gibbomodiola</v>
          </cell>
        </row>
        <row r="4435">
          <cell r="A4435" t="str">
            <v>Gibbomodiola adriatica</v>
          </cell>
        </row>
        <row r="4436">
          <cell r="A4436" t="str">
            <v>Gibbula</v>
          </cell>
        </row>
        <row r="4437">
          <cell r="A4437" t="str">
            <v>Gibbula albida</v>
          </cell>
        </row>
        <row r="4438">
          <cell r="A4438" t="str">
            <v>Gibbula cineraria</v>
          </cell>
        </row>
        <row r="4439">
          <cell r="A4439" t="str">
            <v>Gibbula magus</v>
          </cell>
        </row>
        <row r="4440">
          <cell r="A4440" t="str">
            <v>Gibbula pennanti</v>
          </cell>
        </row>
        <row r="4441">
          <cell r="A4441" t="str">
            <v>Gibbula philberti</v>
          </cell>
        </row>
        <row r="4442">
          <cell r="A4442" t="str">
            <v>Gibbula tumida</v>
          </cell>
        </row>
        <row r="4443">
          <cell r="A4443" t="str">
            <v>Gibbula umbilicalis</v>
          </cell>
        </row>
        <row r="4444">
          <cell r="A4444" t="str">
            <v>Gillotia</v>
          </cell>
        </row>
        <row r="4445">
          <cell r="A4445" t="str">
            <v>Gitana</v>
          </cell>
        </row>
        <row r="4446">
          <cell r="A4446" t="str">
            <v>Gitana sarsi</v>
          </cell>
        </row>
        <row r="4447">
          <cell r="A4447" t="str">
            <v>Glaenocorisa</v>
          </cell>
        </row>
        <row r="4448">
          <cell r="A4448" t="str">
            <v>Glaenocorisa propinqua</v>
          </cell>
        </row>
        <row r="4449">
          <cell r="A4449" t="str">
            <v>Glandiceps</v>
          </cell>
        </row>
        <row r="4450">
          <cell r="A4450" t="str">
            <v>Glandiceps talaboti</v>
          </cell>
        </row>
        <row r="4451">
          <cell r="A4451" t="str">
            <v>Glans</v>
          </cell>
        </row>
        <row r="4452">
          <cell r="A4452" t="str">
            <v>Glans aculeata</v>
          </cell>
        </row>
        <row r="4453">
          <cell r="A4453" t="str">
            <v>Glans trapezia</v>
          </cell>
        </row>
        <row r="4454">
          <cell r="A4454" t="str">
            <v>Globivenus</v>
          </cell>
        </row>
        <row r="4455">
          <cell r="A4455" t="str">
            <v>Globivenus rigida</v>
          </cell>
        </row>
        <row r="4456">
          <cell r="A4456" t="str">
            <v>Glossata</v>
          </cell>
        </row>
        <row r="4457">
          <cell r="A4457" t="str">
            <v>Glossiphonia</v>
          </cell>
        </row>
        <row r="4458">
          <cell r="A4458" t="str">
            <v>Glossiphonia complanata</v>
          </cell>
        </row>
        <row r="4459">
          <cell r="A4459" t="str">
            <v>Glossiphonia heteroclita</v>
          </cell>
        </row>
        <row r="4460">
          <cell r="A4460" t="str">
            <v>Glossiphonia verrucata</v>
          </cell>
        </row>
        <row r="4461">
          <cell r="A4461" t="str">
            <v>Glossiphoniidae</v>
          </cell>
        </row>
        <row r="4462">
          <cell r="A4462" t="str">
            <v>Glossodoris</v>
          </cell>
        </row>
        <row r="4463">
          <cell r="A4463" t="str">
            <v>Glossodoris cincta</v>
          </cell>
        </row>
        <row r="4464">
          <cell r="A4464" t="str">
            <v>Glossoscolecidae</v>
          </cell>
        </row>
        <row r="4465">
          <cell r="A4465" t="str">
            <v>Glossosoma</v>
          </cell>
        </row>
        <row r="4466">
          <cell r="A4466" t="str">
            <v>Glossosoma bifidum</v>
          </cell>
        </row>
        <row r="4467">
          <cell r="A4467" t="str">
            <v>Glossosoma boltoni</v>
          </cell>
        </row>
        <row r="4468">
          <cell r="A4468" t="str">
            <v>Glossosoma conforme</v>
          </cell>
        </row>
        <row r="4469">
          <cell r="A4469" t="str">
            <v>Glossosoma conformis</v>
          </cell>
        </row>
        <row r="4470">
          <cell r="A4470" t="str">
            <v>Glossosoma intermedium</v>
          </cell>
        </row>
        <row r="4471">
          <cell r="A4471" t="str">
            <v>Glossosoma spoliatum</v>
          </cell>
        </row>
        <row r="4472">
          <cell r="A4472" t="str">
            <v>Glossosomatidae</v>
          </cell>
        </row>
        <row r="4473">
          <cell r="A4473" t="str">
            <v>Glossosomatinae</v>
          </cell>
        </row>
        <row r="4474">
          <cell r="A4474" t="str">
            <v>Glycera</v>
          </cell>
        </row>
        <row r="4475">
          <cell r="A4475" t="str">
            <v>Glycera alba</v>
          </cell>
        </row>
        <row r="4476">
          <cell r="A4476" t="str">
            <v>Glycera capitata</v>
          </cell>
        </row>
        <row r="4477">
          <cell r="A4477" t="str">
            <v>Glycera celtica</v>
          </cell>
        </row>
        <row r="4478">
          <cell r="A4478" t="str">
            <v>Glycera convoluta</v>
          </cell>
        </row>
        <row r="4479">
          <cell r="A4479" t="str">
            <v>Glycera fallax</v>
          </cell>
        </row>
        <row r="4480">
          <cell r="A4480" t="str">
            <v>Glycera gigantea</v>
          </cell>
        </row>
        <row r="4481">
          <cell r="A4481" t="str">
            <v>Glycera lapidum</v>
          </cell>
        </row>
        <row r="4482">
          <cell r="A4482" t="str">
            <v>Glycera oxycephala</v>
          </cell>
        </row>
        <row r="4483">
          <cell r="A4483" t="str">
            <v>Glycera prashadi</v>
          </cell>
        </row>
        <row r="4484">
          <cell r="A4484" t="str">
            <v>Glycera rouxii</v>
          </cell>
        </row>
        <row r="4485">
          <cell r="A4485" t="str">
            <v>Glycera tesselata</v>
          </cell>
        </row>
        <row r="4486">
          <cell r="A4486" t="str">
            <v>Glycera tridactyla</v>
          </cell>
        </row>
        <row r="4487">
          <cell r="A4487" t="str">
            <v>Glycera unicornis</v>
          </cell>
        </row>
        <row r="4488">
          <cell r="A4488" t="str">
            <v>Glyceridae</v>
          </cell>
        </row>
        <row r="4489">
          <cell r="A4489" t="str">
            <v>Glyceriformia</v>
          </cell>
        </row>
        <row r="4490">
          <cell r="A4490" t="str">
            <v>Glycinde</v>
          </cell>
        </row>
        <row r="4491">
          <cell r="A4491" t="str">
            <v>Glycinde kameruniana</v>
          </cell>
        </row>
        <row r="4492">
          <cell r="A4492" t="str">
            <v>Glycinde nordmanni</v>
          </cell>
        </row>
        <row r="4493">
          <cell r="A4493" t="str">
            <v>Glycymerididae</v>
          </cell>
        </row>
        <row r="4494">
          <cell r="A4494" t="str">
            <v>Glycymeris</v>
          </cell>
        </row>
        <row r="4495">
          <cell r="A4495" t="str">
            <v>Glycymeris americana</v>
          </cell>
        </row>
        <row r="4496">
          <cell r="A4496" t="str">
            <v>Glycymeris decussata</v>
          </cell>
        </row>
        <row r="4497">
          <cell r="A4497" t="str">
            <v>Glycymeris glycymeris</v>
          </cell>
        </row>
        <row r="4498">
          <cell r="A4498" t="str">
            <v>Glycymeris livida</v>
          </cell>
        </row>
        <row r="4499">
          <cell r="A4499" t="str">
            <v>Glycymeris longior</v>
          </cell>
        </row>
        <row r="4500">
          <cell r="A4500" t="str">
            <v>Glyphostoma</v>
          </cell>
        </row>
        <row r="4501">
          <cell r="A4501" t="str">
            <v>Glyphostoma claudoni</v>
          </cell>
        </row>
        <row r="4502">
          <cell r="A4502" t="str">
            <v>Glyphostoma elsae</v>
          </cell>
        </row>
        <row r="4503">
          <cell r="A4503" t="str">
            <v>Glyphotaelius</v>
          </cell>
        </row>
        <row r="4504">
          <cell r="A4504" t="str">
            <v>Glyphotaelius pellucidus</v>
          </cell>
        </row>
        <row r="4505">
          <cell r="A4505" t="str">
            <v>Glyphoturris</v>
          </cell>
        </row>
        <row r="4506">
          <cell r="A4506" t="str">
            <v>Glyphoturris quadrata</v>
          </cell>
        </row>
        <row r="4507">
          <cell r="A4507" t="str">
            <v>Glyptotendipes</v>
          </cell>
        </row>
        <row r="4508">
          <cell r="A4508" t="str">
            <v>Gnathia</v>
          </cell>
        </row>
        <row r="4509">
          <cell r="A4509" t="str">
            <v>Gnathia dentata</v>
          </cell>
        </row>
        <row r="4510">
          <cell r="A4510" t="str">
            <v>Gnathia maxillaris</v>
          </cell>
        </row>
        <row r="4511">
          <cell r="A4511" t="str">
            <v>Gnathia oxyuraea</v>
          </cell>
        </row>
        <row r="4512">
          <cell r="A4512" t="str">
            <v>Gnathia vorax</v>
          </cell>
        </row>
        <row r="4513">
          <cell r="A4513" t="str">
            <v>Gnathiidae</v>
          </cell>
        </row>
        <row r="4514">
          <cell r="A4514" t="str">
            <v>Gnathiidea</v>
          </cell>
        </row>
        <row r="4515">
          <cell r="A4515" t="str">
            <v>Gnathobdelliformes</v>
          </cell>
        </row>
        <row r="4516">
          <cell r="A4516" t="str">
            <v>Gnathophiurina</v>
          </cell>
        </row>
        <row r="4517">
          <cell r="A4517" t="str">
            <v>Goeldichironomus</v>
          </cell>
        </row>
        <row r="4518">
          <cell r="A4518" t="str">
            <v>Goera</v>
          </cell>
        </row>
        <row r="4519">
          <cell r="A4519" t="str">
            <v>Goera pilosa</v>
          </cell>
        </row>
        <row r="4520">
          <cell r="A4520" t="str">
            <v>Goeridae</v>
          </cell>
        </row>
        <row r="4521">
          <cell r="A4521" t="str">
            <v>Golfingia</v>
          </cell>
        </row>
        <row r="4522">
          <cell r="A4522" t="str">
            <v>Golfingia (Golfingia)</v>
          </cell>
        </row>
        <row r="4523">
          <cell r="A4523" t="str">
            <v>Golfingia (Golfingia) elongata</v>
          </cell>
        </row>
        <row r="4524">
          <cell r="A4524" t="str">
            <v>Golfingia (Golfingia) vulgaris</v>
          </cell>
        </row>
        <row r="4525">
          <cell r="A4525" t="str">
            <v>Golfingia (Golfingia) vulgaris vulgaris</v>
          </cell>
        </row>
        <row r="4526">
          <cell r="A4526" t="str">
            <v>Golfingiida</v>
          </cell>
        </row>
        <row r="4527">
          <cell r="A4527" t="str">
            <v>Golfingiidae</v>
          </cell>
        </row>
        <row r="4528">
          <cell r="A4528" t="str">
            <v>Gomphidae</v>
          </cell>
        </row>
        <row r="4529">
          <cell r="A4529" t="str">
            <v>Gomphinae</v>
          </cell>
        </row>
        <row r="4530">
          <cell r="A4530" t="str">
            <v>Gomphini</v>
          </cell>
        </row>
        <row r="4531">
          <cell r="A4531" t="str">
            <v>Gomphoidea</v>
          </cell>
        </row>
        <row r="4532">
          <cell r="A4532" t="str">
            <v>Gomphoidinae</v>
          </cell>
        </row>
        <row r="4533">
          <cell r="A4533" t="str">
            <v>Gomphomacromiinae</v>
          </cell>
        </row>
        <row r="4534">
          <cell r="A4534" t="str">
            <v>Gomphus</v>
          </cell>
        </row>
        <row r="4535">
          <cell r="A4535" t="str">
            <v>Gomphus flavipes</v>
          </cell>
        </row>
        <row r="4536">
          <cell r="A4536" t="str">
            <v>Gomphus graslinii</v>
          </cell>
        </row>
        <row r="4537">
          <cell r="A4537" t="str">
            <v>Gomphus pulchellus</v>
          </cell>
        </row>
        <row r="4538">
          <cell r="A4538" t="str">
            <v>Gomphus simillimus</v>
          </cell>
        </row>
        <row r="4539">
          <cell r="A4539" t="str">
            <v>Gomphus vulgatissimus</v>
          </cell>
        </row>
        <row r="4540">
          <cell r="A4540" t="str">
            <v>Goneplacidae</v>
          </cell>
        </row>
        <row r="4541">
          <cell r="A4541" t="str">
            <v>Goneplacoidea</v>
          </cell>
        </row>
        <row r="4542">
          <cell r="A4542" t="str">
            <v>Goneplax</v>
          </cell>
        </row>
        <row r="4543">
          <cell r="A4543" t="str">
            <v>Goneplax rhomboides</v>
          </cell>
        </row>
        <row r="4544">
          <cell r="A4544" t="str">
            <v>Goniada</v>
          </cell>
        </row>
        <row r="4545">
          <cell r="A4545" t="str">
            <v>Goniada emerita</v>
          </cell>
        </row>
        <row r="4546">
          <cell r="A4546" t="str">
            <v>Goniada indooceanica</v>
          </cell>
        </row>
        <row r="4547">
          <cell r="A4547" t="str">
            <v>Goniada maculata</v>
          </cell>
        </row>
        <row r="4548">
          <cell r="A4548" t="str">
            <v>Goniada norvegica</v>
          </cell>
        </row>
        <row r="4549">
          <cell r="A4549" t="str">
            <v>Goniadella</v>
          </cell>
        </row>
        <row r="4550">
          <cell r="A4550" t="str">
            <v>Goniadella bobretzkii</v>
          </cell>
        </row>
        <row r="4551">
          <cell r="A4551" t="str">
            <v>Goniadella bobrezkii</v>
          </cell>
        </row>
        <row r="4552">
          <cell r="A4552" t="str">
            <v>Goniadella gracilis</v>
          </cell>
        </row>
        <row r="4553">
          <cell r="A4553" t="str">
            <v>Goniadidae</v>
          </cell>
        </row>
        <row r="4554">
          <cell r="A4554" t="str">
            <v>Goniasteridae</v>
          </cell>
        </row>
        <row r="4555">
          <cell r="A4555" t="str">
            <v>Goniastrea</v>
          </cell>
        </row>
        <row r="4556">
          <cell r="A4556" t="str">
            <v>Goniastrea edwardsi</v>
          </cell>
        </row>
        <row r="4557">
          <cell r="A4557" t="str">
            <v>Goniastrea palauensis</v>
          </cell>
        </row>
        <row r="4558">
          <cell r="A4558" t="str">
            <v>Goniastrea pectinata</v>
          </cell>
        </row>
        <row r="4559">
          <cell r="A4559" t="str">
            <v>Goniastrea retiformis</v>
          </cell>
        </row>
        <row r="4560">
          <cell r="A4560" t="str">
            <v>Goniastrea stelligera</v>
          </cell>
        </row>
        <row r="4561">
          <cell r="A4561" t="str">
            <v>Gonilia</v>
          </cell>
        </row>
        <row r="4562">
          <cell r="A4562" t="str">
            <v>Gonilia calliglypta</v>
          </cell>
        </row>
        <row r="4563">
          <cell r="A4563" t="str">
            <v>Goniopora</v>
          </cell>
        </row>
        <row r="4564">
          <cell r="A4564" t="str">
            <v>Goniopora lobata</v>
          </cell>
        </row>
        <row r="4565">
          <cell r="A4565" t="str">
            <v>Goniopora pearsoni</v>
          </cell>
        </row>
        <row r="4566">
          <cell r="A4566" t="str">
            <v>Goniopora pedunculata</v>
          </cell>
        </row>
        <row r="4567">
          <cell r="A4567" t="str">
            <v>Goniopora stokesi</v>
          </cell>
        </row>
        <row r="4568">
          <cell r="A4568" t="str">
            <v>Gonodactyloidea</v>
          </cell>
        </row>
        <row r="4569">
          <cell r="A4569" t="str">
            <v>Gonomyia</v>
          </cell>
        </row>
        <row r="4570">
          <cell r="A4570" t="str">
            <v>Gonothyraea</v>
          </cell>
        </row>
        <row r="4571">
          <cell r="A4571" t="str">
            <v>Gonothyraea loveni</v>
          </cell>
        </row>
        <row r="4572">
          <cell r="A4572" t="str">
            <v>Goodallia</v>
          </cell>
        </row>
        <row r="4573">
          <cell r="A4573" t="str">
            <v>Goodallia triangularis</v>
          </cell>
        </row>
        <row r="4574">
          <cell r="A4574" t="str">
            <v>Gordiaca</v>
          </cell>
        </row>
        <row r="4575">
          <cell r="A4575" t="str">
            <v>Gordiidae</v>
          </cell>
        </row>
        <row r="4576">
          <cell r="A4576" t="str">
            <v>Gordionus</v>
          </cell>
        </row>
        <row r="4577">
          <cell r="A4577" t="str">
            <v>Gordionus cyrnensis</v>
          </cell>
        </row>
        <row r="4578">
          <cell r="A4578" t="str">
            <v>Gordius</v>
          </cell>
        </row>
        <row r="4579">
          <cell r="A4579" t="str">
            <v>Gordius aquaticus</v>
          </cell>
        </row>
        <row r="4580">
          <cell r="A4580" t="str">
            <v>Gorgonacea</v>
          </cell>
        </row>
        <row r="4581">
          <cell r="A4581" t="str">
            <v>Gorgonia</v>
          </cell>
        </row>
        <row r="4582">
          <cell r="A4582" t="str">
            <v>Gorgonia mariae</v>
          </cell>
        </row>
        <row r="4583">
          <cell r="A4583" t="str">
            <v>Gorgonia ventalina</v>
          </cell>
        </row>
        <row r="4584">
          <cell r="A4584" t="str">
            <v>Gorgoniidae</v>
          </cell>
        </row>
        <row r="4585">
          <cell r="A4585" t="str">
            <v>Gossea</v>
          </cell>
        </row>
        <row r="4586">
          <cell r="A4586" t="str">
            <v>Gossea corynetes</v>
          </cell>
        </row>
        <row r="4587">
          <cell r="A4587" t="str">
            <v>Gouldia</v>
          </cell>
        </row>
        <row r="4588">
          <cell r="A4588" t="str">
            <v>Gouldia minima</v>
          </cell>
        </row>
        <row r="4589">
          <cell r="A4589" t="str">
            <v>Gourretia</v>
          </cell>
        </row>
        <row r="4590">
          <cell r="A4590" t="str">
            <v>Gourretia denticulata</v>
          </cell>
        </row>
        <row r="4591">
          <cell r="A4591" t="str">
            <v>Gourretiinae</v>
          </cell>
        </row>
        <row r="4592">
          <cell r="A4592" t="str">
            <v>Graceus</v>
          </cell>
        </row>
        <row r="4593">
          <cell r="A4593" t="str">
            <v>Grammotaulius</v>
          </cell>
        </row>
        <row r="4594">
          <cell r="A4594" t="str">
            <v>Grandidierella</v>
          </cell>
        </row>
        <row r="4595">
          <cell r="A4595" t="str">
            <v>Grandidierella japonica</v>
          </cell>
        </row>
        <row r="4596">
          <cell r="A4596" t="str">
            <v>Grania</v>
          </cell>
        </row>
        <row r="4597">
          <cell r="A4597" t="str">
            <v>Grantia</v>
          </cell>
        </row>
        <row r="4598">
          <cell r="A4598" t="str">
            <v>Grantia compressa</v>
          </cell>
        </row>
        <row r="4599">
          <cell r="A4599" t="str">
            <v>Grantiidae</v>
          </cell>
        </row>
        <row r="4600">
          <cell r="A4600" t="str">
            <v>Granulina</v>
          </cell>
        </row>
        <row r="4601">
          <cell r="A4601" t="str">
            <v>Granulina ovuliformis</v>
          </cell>
        </row>
        <row r="4602">
          <cell r="A4602" t="str">
            <v>Granulininae</v>
          </cell>
        </row>
        <row r="4603">
          <cell r="A4603" t="str">
            <v>Graphis</v>
          </cell>
        </row>
        <row r="4604">
          <cell r="A4604" t="str">
            <v>Graphis albida</v>
          </cell>
        </row>
        <row r="4605">
          <cell r="A4605" t="str">
            <v>Graphoderus</v>
          </cell>
        </row>
        <row r="4606">
          <cell r="A4606" t="str">
            <v>Grapsidae</v>
          </cell>
        </row>
        <row r="4607">
          <cell r="A4607" t="str">
            <v>Grapsoidea</v>
          </cell>
        </row>
        <row r="4608">
          <cell r="A4608" t="str">
            <v>Graptacme</v>
          </cell>
        </row>
        <row r="4609">
          <cell r="A4609" t="str">
            <v>Graptacme lepta</v>
          </cell>
        </row>
        <row r="4610">
          <cell r="A4610" t="str">
            <v>Graptodytes</v>
          </cell>
        </row>
        <row r="4611">
          <cell r="A4611" t="str">
            <v>Graptodytes bilineatus</v>
          </cell>
        </row>
        <row r="4612">
          <cell r="A4612" t="str">
            <v>Graptodytes concinnus</v>
          </cell>
        </row>
        <row r="4613">
          <cell r="A4613" t="str">
            <v>Graptodytes flavipes</v>
          </cell>
        </row>
        <row r="4614">
          <cell r="A4614" t="str">
            <v>Graptodytes granularis</v>
          </cell>
        </row>
        <row r="4615">
          <cell r="A4615" t="str">
            <v>Graptodytes pictus</v>
          </cell>
        </row>
        <row r="4616">
          <cell r="A4616" t="str">
            <v>Graptodytes sexguttatus</v>
          </cell>
        </row>
        <row r="4617">
          <cell r="A4617" t="str">
            <v>Graptodytes varius</v>
          </cell>
        </row>
        <row r="4618">
          <cell r="A4618" t="str">
            <v>Graziana</v>
          </cell>
        </row>
        <row r="4619">
          <cell r="A4619" t="str">
            <v>Graziana saxatilis</v>
          </cell>
        </row>
        <row r="4620">
          <cell r="A4620" t="str">
            <v>Gregariella</v>
          </cell>
        </row>
        <row r="4621">
          <cell r="A4621" t="str">
            <v>Gregariella petagnae</v>
          </cell>
        </row>
        <row r="4622">
          <cell r="A4622" t="str">
            <v>Gregariella semigranata</v>
          </cell>
        </row>
        <row r="4623">
          <cell r="A4623" t="str">
            <v>Grubeulepis</v>
          </cell>
        </row>
        <row r="4624">
          <cell r="A4624" t="str">
            <v>Grymaea</v>
          </cell>
        </row>
        <row r="4625">
          <cell r="A4625" t="str">
            <v>Gryphaeidae</v>
          </cell>
        </row>
        <row r="4626">
          <cell r="A4626" t="str">
            <v>Guajirolus</v>
          </cell>
        </row>
        <row r="4627">
          <cell r="A4627" t="str">
            <v>Guajirolus flowersi</v>
          </cell>
        </row>
        <row r="4628">
          <cell r="A4628" t="str">
            <v>Guancha</v>
          </cell>
        </row>
        <row r="4629">
          <cell r="A4629" t="str">
            <v>Guancha lacunosa</v>
          </cell>
        </row>
        <row r="4630">
          <cell r="A4630" t="str">
            <v>Guernea</v>
          </cell>
        </row>
        <row r="4631">
          <cell r="A4631" t="str">
            <v>Guernea (Guernea)</v>
          </cell>
        </row>
        <row r="4632">
          <cell r="A4632" t="str">
            <v>Guernea coalita</v>
          </cell>
        </row>
        <row r="4633">
          <cell r="A4633" t="str">
            <v>Guestphalinus</v>
          </cell>
        </row>
        <row r="4634">
          <cell r="A4634" t="str">
            <v>Guestphalinus wiardi</v>
          </cell>
        </row>
        <row r="4635">
          <cell r="A4635" t="str">
            <v>Guignotus</v>
          </cell>
        </row>
        <row r="4636">
          <cell r="A4636" t="str">
            <v>Guignotus pusillus</v>
          </cell>
        </row>
        <row r="4637">
          <cell r="A4637" t="str">
            <v>Guignotus pusillus geminus</v>
          </cell>
        </row>
        <row r="4638">
          <cell r="A4638" t="str">
            <v>Guinotia</v>
          </cell>
        </row>
        <row r="4639">
          <cell r="A4639" t="str">
            <v>Guinotia dentata</v>
          </cell>
        </row>
        <row r="4640">
          <cell r="A4640" t="str">
            <v>Gundlachia</v>
          </cell>
        </row>
        <row r="4641">
          <cell r="A4641" t="str">
            <v>Gundlachia radiata</v>
          </cell>
        </row>
        <row r="4642">
          <cell r="A4642" t="str">
            <v>Guttipelopia</v>
          </cell>
        </row>
        <row r="4643">
          <cell r="A4643" t="str">
            <v>Gymnangium</v>
          </cell>
        </row>
        <row r="4644">
          <cell r="A4644" t="str">
            <v>Gymnangium montagui</v>
          </cell>
        </row>
        <row r="4645">
          <cell r="A4645" t="str">
            <v>Gymnobela</v>
          </cell>
        </row>
        <row r="4646">
          <cell r="A4646" t="str">
            <v>Gymnobela edgariana</v>
          </cell>
        </row>
        <row r="4647">
          <cell r="A4647" t="str">
            <v>Gymnoblastes</v>
          </cell>
        </row>
        <row r="4648">
          <cell r="A4648" t="str">
            <v>Gymnolaemata</v>
          </cell>
        </row>
        <row r="4649">
          <cell r="A4649" t="str">
            <v>Gymnomera</v>
          </cell>
        </row>
        <row r="4650">
          <cell r="A4650" t="str">
            <v>Gymnometriocnemus</v>
          </cell>
        </row>
        <row r="4651">
          <cell r="A4651" t="str">
            <v>Gymnonereidinae</v>
          </cell>
        </row>
        <row r="4652">
          <cell r="A4652" t="str">
            <v>Gymnoplea</v>
          </cell>
        </row>
        <row r="4653">
          <cell r="A4653" t="str">
            <v>Gymnosomata</v>
          </cell>
        </row>
        <row r="4654">
          <cell r="A4654" t="str">
            <v>Gynacantha</v>
          </cell>
        </row>
        <row r="4655">
          <cell r="A4655" t="str">
            <v>Gynacantha auricularis</v>
          </cell>
        </row>
        <row r="4656">
          <cell r="A4656" t="str">
            <v>Gynacantha gracilis</v>
          </cell>
        </row>
        <row r="4657">
          <cell r="A4657" t="str">
            <v>Gynacantha interioris</v>
          </cell>
        </row>
        <row r="4658">
          <cell r="A4658" t="str">
            <v>Gynacantha klagesi</v>
          </cell>
        </row>
        <row r="4659">
          <cell r="A4659" t="str">
            <v>Gynacantha litoralis</v>
          </cell>
        </row>
        <row r="4660">
          <cell r="A4660" t="str">
            <v>Gynacantha membranalis</v>
          </cell>
        </row>
        <row r="4661">
          <cell r="A4661" t="str">
            <v>Gynacantha mexicana</v>
          </cell>
        </row>
        <row r="4662">
          <cell r="A4662" t="str">
            <v>Gynacantha nervosa</v>
          </cell>
        </row>
        <row r="4663">
          <cell r="A4663" t="str">
            <v>Gynacantha tenuis</v>
          </cell>
        </row>
        <row r="4664">
          <cell r="A4664" t="str">
            <v>Gynacanthini</v>
          </cell>
        </row>
        <row r="4665">
          <cell r="A4665" t="str">
            <v>Gynothemis</v>
          </cell>
        </row>
        <row r="4666">
          <cell r="A4666" t="str">
            <v>Gynothemis uniseta</v>
          </cell>
        </row>
        <row r="4667">
          <cell r="A4667" t="str">
            <v>Gyptini</v>
          </cell>
        </row>
        <row r="4668">
          <cell r="A4668" t="str">
            <v>Gyptis</v>
          </cell>
        </row>
        <row r="4669">
          <cell r="A4669" t="str">
            <v>Gyptis propinqua</v>
          </cell>
        </row>
        <row r="4670">
          <cell r="A4670" t="str">
            <v>Gyraulus</v>
          </cell>
        </row>
        <row r="4671">
          <cell r="A4671" t="str">
            <v>Gyraulus acronicus</v>
          </cell>
        </row>
        <row r="4672">
          <cell r="A4672" t="str">
            <v>Gyraulus albus</v>
          </cell>
        </row>
        <row r="4673">
          <cell r="A4673" t="str">
            <v>Gyraulus crista</v>
          </cell>
        </row>
        <row r="4674">
          <cell r="A4674" t="str">
            <v>Gyraulus laevis</v>
          </cell>
        </row>
        <row r="4675">
          <cell r="A4675" t="str">
            <v>Gyraulus rossmaessleri</v>
          </cell>
        </row>
        <row r="4676">
          <cell r="A4676" t="str">
            <v>Gyraulus septemgyratus</v>
          </cell>
        </row>
        <row r="4677">
          <cell r="A4677" t="str">
            <v>Gyretes</v>
          </cell>
        </row>
        <row r="4678">
          <cell r="A4678" t="str">
            <v>Gyretes bidens</v>
          </cell>
        </row>
        <row r="4679">
          <cell r="A4679" t="str">
            <v>Gyrinidae</v>
          </cell>
        </row>
        <row r="4680">
          <cell r="A4680" t="str">
            <v>Gyrininae</v>
          </cell>
        </row>
        <row r="4681">
          <cell r="A4681" t="str">
            <v>Gyrinoidea</v>
          </cell>
        </row>
        <row r="4682">
          <cell r="A4682" t="str">
            <v>Gyrinus</v>
          </cell>
        </row>
        <row r="4683">
          <cell r="A4683" t="str">
            <v>Gyrinus aeratus</v>
          </cell>
        </row>
        <row r="4684">
          <cell r="A4684" t="str">
            <v>Gyrinus colymbus</v>
          </cell>
        </row>
        <row r="4685">
          <cell r="A4685" t="str">
            <v>Gyrinus dejeani</v>
          </cell>
        </row>
        <row r="4686">
          <cell r="A4686" t="str">
            <v>Gyrinus distinctus</v>
          </cell>
        </row>
        <row r="4687">
          <cell r="A4687" t="str">
            <v>Gyrinus minutus</v>
          </cell>
        </row>
        <row r="4688">
          <cell r="A4688" t="str">
            <v>Gyrinus paykulli</v>
          </cell>
        </row>
        <row r="4689">
          <cell r="A4689" t="str">
            <v>Gyrinus substriatus</v>
          </cell>
        </row>
        <row r="4690">
          <cell r="A4690" t="str">
            <v>Gyrinus urinator</v>
          </cell>
        </row>
        <row r="4691">
          <cell r="A4691" t="str">
            <v>Gyroscala</v>
          </cell>
        </row>
        <row r="4692">
          <cell r="A4692" t="str">
            <v>Gyroscala lamellosa</v>
          </cell>
        </row>
        <row r="4693">
          <cell r="A4693" t="str">
            <v>Haber</v>
          </cell>
        </row>
        <row r="4694">
          <cell r="A4694" t="str">
            <v>Haber simsi</v>
          </cell>
        </row>
        <row r="4695">
          <cell r="A4695" t="str">
            <v>Haber speciosus</v>
          </cell>
        </row>
        <row r="4696">
          <cell r="A4696" t="str">
            <v>Haber zavreli</v>
          </cell>
        </row>
        <row r="4697">
          <cell r="A4697" t="str">
            <v>Habroleptoides</v>
          </cell>
        </row>
        <row r="4698">
          <cell r="A4698" t="str">
            <v>Habroleptoides auberti</v>
          </cell>
        </row>
        <row r="4699">
          <cell r="A4699" t="str">
            <v>Habroleptoides berthelemyi</v>
          </cell>
        </row>
        <row r="4700">
          <cell r="A4700" t="str">
            <v>Habroleptoides budtzi</v>
          </cell>
        </row>
        <row r="4701">
          <cell r="A4701" t="str">
            <v>Habroleptoides confusa</v>
          </cell>
        </row>
        <row r="4702">
          <cell r="A4702" t="str">
            <v>Habroleptoides modesta</v>
          </cell>
        </row>
        <row r="4703">
          <cell r="A4703" t="str">
            <v>Habrophlebia</v>
          </cell>
        </row>
        <row r="4704">
          <cell r="A4704" t="str">
            <v>Habrophlebia eldae</v>
          </cell>
        </row>
        <row r="4705">
          <cell r="A4705" t="str">
            <v>Habrophlebia fusca</v>
          </cell>
        </row>
        <row r="4706">
          <cell r="A4706" t="str">
            <v>Habrophlebia lauta</v>
          </cell>
        </row>
        <row r="4707">
          <cell r="A4707" t="str">
            <v>Hadriania</v>
          </cell>
        </row>
        <row r="4708">
          <cell r="A4708" t="str">
            <v>Hadriania craticulata</v>
          </cell>
        </row>
        <row r="4709">
          <cell r="A4709" t="str">
            <v>Hadromerida</v>
          </cell>
        </row>
        <row r="4710">
          <cell r="A4710" t="str">
            <v>Hadziida</v>
          </cell>
        </row>
        <row r="4711">
          <cell r="A4711" t="str">
            <v>Hadziidira</v>
          </cell>
        </row>
        <row r="4712">
          <cell r="A4712" t="str">
            <v>Hadzioidea</v>
          </cell>
        </row>
        <row r="4713">
          <cell r="A4713" t="str">
            <v>Haedropleura</v>
          </cell>
        </row>
        <row r="4714">
          <cell r="A4714" t="str">
            <v>Haedropleura septangularis</v>
          </cell>
        </row>
        <row r="4715">
          <cell r="A4715" t="str">
            <v>Haematopota</v>
          </cell>
        </row>
        <row r="4716">
          <cell r="A4716" t="str">
            <v>Haementeria</v>
          </cell>
        </row>
        <row r="4717">
          <cell r="A4717" t="str">
            <v>Haementeria costata</v>
          </cell>
        </row>
        <row r="4718">
          <cell r="A4718" t="str">
            <v>Haemonais</v>
          </cell>
        </row>
        <row r="4719">
          <cell r="A4719" t="str">
            <v>Haemonais laurentii</v>
          </cell>
        </row>
        <row r="4720">
          <cell r="A4720" t="str">
            <v>Haemonais waldvogeli</v>
          </cell>
        </row>
        <row r="4721">
          <cell r="A4721" t="str">
            <v>Haemopis</v>
          </cell>
        </row>
        <row r="4722">
          <cell r="A4722" t="str">
            <v>Haemopis sanguisuga</v>
          </cell>
        </row>
        <row r="4723">
          <cell r="A4723" t="str">
            <v>Hagenella</v>
          </cell>
        </row>
        <row r="4724">
          <cell r="A4724" t="str">
            <v>Hagenella clathrata</v>
          </cell>
        </row>
        <row r="4725">
          <cell r="A4725" t="str">
            <v>Hagenulopsis</v>
          </cell>
        </row>
        <row r="4726">
          <cell r="A4726" t="str">
            <v>Hagenulopsis guadeloupensis</v>
          </cell>
        </row>
        <row r="4727">
          <cell r="A4727" t="str">
            <v>Hagenulopsis minuta</v>
          </cell>
        </row>
        <row r="4728">
          <cell r="A4728" t="str">
            <v>Halcampa</v>
          </cell>
        </row>
        <row r="4729">
          <cell r="A4729" t="str">
            <v>Halcampa chrysanthellum</v>
          </cell>
        </row>
        <row r="4730">
          <cell r="A4730" t="str">
            <v>Halcampidae</v>
          </cell>
        </row>
        <row r="4731">
          <cell r="A4731" t="str">
            <v>Haleciidae</v>
          </cell>
        </row>
        <row r="4732">
          <cell r="A4732" t="str">
            <v>Halecium</v>
          </cell>
        </row>
        <row r="4733">
          <cell r="A4733" t="str">
            <v>Halecium beanii</v>
          </cell>
        </row>
        <row r="4734">
          <cell r="A4734" t="str">
            <v>Halecium halecinum</v>
          </cell>
        </row>
        <row r="4735">
          <cell r="A4735" t="str">
            <v>Halecium halecium</v>
          </cell>
        </row>
        <row r="4736">
          <cell r="A4736" t="str">
            <v>Halecium labrosum</v>
          </cell>
        </row>
        <row r="4737">
          <cell r="A4737" t="str">
            <v>Halecium lankesterii</v>
          </cell>
        </row>
        <row r="4738">
          <cell r="A4738" t="str">
            <v>Halesus</v>
          </cell>
        </row>
        <row r="4739">
          <cell r="A4739" t="str">
            <v>Halesus digitatus</v>
          </cell>
        </row>
        <row r="4740">
          <cell r="A4740" t="str">
            <v>Halesus radiatus</v>
          </cell>
        </row>
        <row r="4741">
          <cell r="A4741" t="str">
            <v>Halesus rubricollis</v>
          </cell>
        </row>
        <row r="4742">
          <cell r="A4742" t="str">
            <v>Halesus tesselatus</v>
          </cell>
        </row>
        <row r="4743">
          <cell r="A4743" t="str">
            <v>Halichondria</v>
          </cell>
        </row>
        <row r="4744">
          <cell r="A4744" t="str">
            <v>Halichondria (Halichondria)</v>
          </cell>
        </row>
        <row r="4745">
          <cell r="A4745" t="str">
            <v>Halichondria (Halichondria) bowerbanki</v>
          </cell>
        </row>
        <row r="4746">
          <cell r="A4746" t="str">
            <v>Halichondria (Halichondria) panicea</v>
          </cell>
        </row>
        <row r="4747">
          <cell r="A4747" t="str">
            <v>Halichondria bowerbanki</v>
          </cell>
        </row>
        <row r="4748">
          <cell r="A4748" t="str">
            <v>Halichondria panicea</v>
          </cell>
        </row>
        <row r="4749">
          <cell r="A4749" t="str">
            <v>Halichondrida</v>
          </cell>
        </row>
        <row r="4750">
          <cell r="A4750" t="str">
            <v>Halichondriidae</v>
          </cell>
        </row>
        <row r="4751">
          <cell r="A4751" t="str">
            <v>Haliclona</v>
          </cell>
        </row>
        <row r="4752">
          <cell r="A4752" t="str">
            <v>Haliclona (Gellius)</v>
          </cell>
        </row>
        <row r="4753">
          <cell r="A4753" t="str">
            <v>Haliclona (Gellius) rava</v>
          </cell>
        </row>
        <row r="4754">
          <cell r="A4754" t="str">
            <v>Haliclona (Halichoclona)</v>
          </cell>
        </row>
        <row r="4755">
          <cell r="A4755" t="str">
            <v>Haliclona (Halichoclona) fistulosa</v>
          </cell>
        </row>
        <row r="4756">
          <cell r="A4756" t="str">
            <v>Haliclona (Haliclona)</v>
          </cell>
        </row>
        <row r="4757">
          <cell r="A4757" t="str">
            <v>Haliclona (Haliclona) cinerea</v>
          </cell>
        </row>
        <row r="4758">
          <cell r="A4758" t="str">
            <v>Haliclona (Haliclona) oculata</v>
          </cell>
        </row>
        <row r="4759">
          <cell r="A4759" t="str">
            <v>Haliclona (Haliclona) simulans</v>
          </cell>
        </row>
        <row r="4760">
          <cell r="A4760" t="str">
            <v>Haliclona (Reniera)</v>
          </cell>
        </row>
        <row r="4761">
          <cell r="A4761" t="str">
            <v>Haliclona (Reniera) cinerea</v>
          </cell>
        </row>
        <row r="4762">
          <cell r="A4762" t="str">
            <v>Haliclona (Rhizoniera)</v>
          </cell>
        </row>
        <row r="4763">
          <cell r="A4763" t="str">
            <v>Haliclona (Rhizoniera) indistincta</v>
          </cell>
        </row>
        <row r="4764">
          <cell r="A4764" t="str">
            <v>Haliclona (Rhizoniera) rosea</v>
          </cell>
        </row>
        <row r="4765">
          <cell r="A4765" t="str">
            <v>Haliclona (Rhizoniera) viscosa</v>
          </cell>
        </row>
        <row r="4766">
          <cell r="A4766" t="str">
            <v>Haliclona angulata</v>
          </cell>
        </row>
        <row r="4767">
          <cell r="A4767" t="str">
            <v>Haliclona viscosa</v>
          </cell>
        </row>
        <row r="4768">
          <cell r="A4768" t="str">
            <v>Haliclystidae</v>
          </cell>
        </row>
        <row r="4769">
          <cell r="A4769" t="str">
            <v>Haliclystus</v>
          </cell>
        </row>
        <row r="4770">
          <cell r="A4770" t="str">
            <v>Halicnemia</v>
          </cell>
        </row>
        <row r="4771">
          <cell r="A4771" t="str">
            <v>Halicnemia patera</v>
          </cell>
        </row>
        <row r="4772">
          <cell r="A4772" t="str">
            <v>Halicyclops</v>
          </cell>
        </row>
        <row r="4773">
          <cell r="A4773" t="str">
            <v>Halicyclops mariae</v>
          </cell>
        </row>
        <row r="4774">
          <cell r="A4774" t="str">
            <v>Haliotidae</v>
          </cell>
        </row>
        <row r="4775">
          <cell r="A4775" t="str">
            <v>Haliotis</v>
          </cell>
        </row>
        <row r="4776">
          <cell r="A4776" t="str">
            <v>Haliotis discus hannai</v>
          </cell>
        </row>
        <row r="4777">
          <cell r="A4777" t="str">
            <v>Haliotis rufescens</v>
          </cell>
        </row>
        <row r="4778">
          <cell r="A4778" t="str">
            <v>Haliotis tuberculata</v>
          </cell>
        </row>
        <row r="4779">
          <cell r="A4779" t="str">
            <v>Haliotis tuberculata lamellosa</v>
          </cell>
        </row>
        <row r="4780">
          <cell r="A4780" t="str">
            <v>Haliotis tuberculata tuberculata</v>
          </cell>
        </row>
        <row r="4781">
          <cell r="A4781" t="str">
            <v>Haliotoidea</v>
          </cell>
        </row>
        <row r="4782">
          <cell r="A4782" t="str">
            <v>Haliplanella</v>
          </cell>
        </row>
        <row r="4783">
          <cell r="A4783" t="str">
            <v>Haliplanella luciae</v>
          </cell>
        </row>
        <row r="4784">
          <cell r="A4784" t="str">
            <v>Haliplidae</v>
          </cell>
        </row>
        <row r="4785">
          <cell r="A4785" t="str">
            <v>Haliplus</v>
          </cell>
        </row>
        <row r="4786">
          <cell r="A4786" t="str">
            <v>Haliplus apicalis</v>
          </cell>
        </row>
        <row r="4787">
          <cell r="A4787" t="str">
            <v>Haliplus confinis</v>
          </cell>
        </row>
        <row r="4788">
          <cell r="A4788" t="str">
            <v>Haliplus flavicollis</v>
          </cell>
        </row>
        <row r="4789">
          <cell r="A4789" t="str">
            <v>Haliplus fluviatilis</v>
          </cell>
        </row>
        <row r="4790">
          <cell r="A4790" t="str">
            <v>Haliplus fulvus</v>
          </cell>
        </row>
        <row r="4791">
          <cell r="A4791" t="str">
            <v>Haliplus heydeni</v>
          </cell>
        </row>
        <row r="4792">
          <cell r="A4792" t="str">
            <v>Haliplus laminatus</v>
          </cell>
        </row>
        <row r="4793">
          <cell r="A4793" t="str">
            <v>Haliplus lineatocollis</v>
          </cell>
        </row>
        <row r="4794">
          <cell r="A4794" t="str">
            <v>Haliplus mucronatus</v>
          </cell>
        </row>
        <row r="4795">
          <cell r="A4795" t="str">
            <v>Haliplus obliquus</v>
          </cell>
        </row>
        <row r="4796">
          <cell r="A4796" t="str">
            <v>Haliplus rubidus</v>
          </cell>
        </row>
        <row r="4797">
          <cell r="A4797" t="str">
            <v>Haliplus ruficollis</v>
          </cell>
        </row>
        <row r="4798">
          <cell r="A4798" t="str">
            <v>Haliplus variegatus</v>
          </cell>
        </row>
        <row r="4799">
          <cell r="A4799" t="str">
            <v>Haliplus wehnckei</v>
          </cell>
        </row>
        <row r="4800">
          <cell r="A4800" t="str">
            <v>Halisarca</v>
          </cell>
        </row>
        <row r="4801">
          <cell r="A4801" t="str">
            <v>Halisarca dujardinii</v>
          </cell>
        </row>
        <row r="4802">
          <cell r="A4802" t="str">
            <v>Halisarcida</v>
          </cell>
        </row>
        <row r="4803">
          <cell r="A4803" t="str">
            <v>Halisarcidae</v>
          </cell>
        </row>
        <row r="4804">
          <cell r="A4804" t="str">
            <v>Halithalestris</v>
          </cell>
        </row>
        <row r="4805">
          <cell r="A4805" t="str">
            <v>Halithalestris croni</v>
          </cell>
        </row>
        <row r="4806">
          <cell r="A4806" t="str">
            <v>Halocladius</v>
          </cell>
        </row>
        <row r="4807">
          <cell r="A4807" t="str">
            <v>Haloclavidae</v>
          </cell>
        </row>
        <row r="4808">
          <cell r="A4808" t="str">
            <v>Halomitra</v>
          </cell>
        </row>
        <row r="4809">
          <cell r="A4809" t="str">
            <v>Halomitra pileus</v>
          </cell>
        </row>
        <row r="4810">
          <cell r="A4810" t="str">
            <v>Halopterididae</v>
          </cell>
        </row>
        <row r="4811">
          <cell r="A4811" t="str">
            <v>Halopteris</v>
          </cell>
        </row>
        <row r="4812">
          <cell r="A4812" t="str">
            <v>Halopteris catharina</v>
          </cell>
        </row>
        <row r="4813">
          <cell r="A4813" t="str">
            <v>Halopteris diaphana</v>
          </cell>
        </row>
        <row r="4814">
          <cell r="A4814" t="str">
            <v>Haloptilus</v>
          </cell>
        </row>
        <row r="4815">
          <cell r="A4815" t="str">
            <v>Halosydna</v>
          </cell>
        </row>
        <row r="4816">
          <cell r="A4816" t="str">
            <v>Halosydna gelatinosa</v>
          </cell>
        </row>
        <row r="4817">
          <cell r="A4817" t="str">
            <v>Hamimaera</v>
          </cell>
        </row>
        <row r="4818">
          <cell r="A4818" t="str">
            <v>Hamimaera hamigera</v>
          </cell>
        </row>
        <row r="4819">
          <cell r="A4819" t="str">
            <v>Haminoea</v>
          </cell>
        </row>
        <row r="4820">
          <cell r="A4820" t="str">
            <v>Haminoea antillarum</v>
          </cell>
        </row>
        <row r="4821">
          <cell r="A4821" t="str">
            <v>Haminoea hydatis</v>
          </cell>
        </row>
        <row r="4822">
          <cell r="A4822" t="str">
            <v>Haminoea navicula</v>
          </cell>
        </row>
        <row r="4823">
          <cell r="A4823" t="str">
            <v>Haminoea orbignyana</v>
          </cell>
        </row>
        <row r="4824">
          <cell r="A4824" t="str">
            <v>Haminoeidae</v>
          </cell>
        </row>
        <row r="4825">
          <cell r="A4825" t="str">
            <v>Haminoeoidea</v>
          </cell>
        </row>
        <row r="4826">
          <cell r="A4826" t="str">
            <v>Hanleya</v>
          </cell>
        </row>
        <row r="4827">
          <cell r="A4827" t="str">
            <v>Hanleya hanleyi</v>
          </cell>
        </row>
        <row r="4828">
          <cell r="A4828" t="str">
            <v>Hanleyidae</v>
          </cell>
        </row>
        <row r="4829">
          <cell r="A4829" t="str">
            <v>Hapalothrix</v>
          </cell>
        </row>
        <row r="4830">
          <cell r="A4830" t="str">
            <v>Haplocheirini</v>
          </cell>
        </row>
        <row r="4831">
          <cell r="A4831" t="str">
            <v>Haploops</v>
          </cell>
        </row>
        <row r="4832">
          <cell r="A4832" t="str">
            <v>Haploops nirae</v>
          </cell>
        </row>
        <row r="4833">
          <cell r="A4833" t="str">
            <v>Haploops tubicola</v>
          </cell>
        </row>
        <row r="4834">
          <cell r="A4834" t="str">
            <v>Haplopoma</v>
          </cell>
        </row>
        <row r="4835">
          <cell r="A4835" t="str">
            <v>Haplopoma graniferum</v>
          </cell>
        </row>
        <row r="4836">
          <cell r="A4836" t="str">
            <v>Haplopomidae</v>
          </cell>
        </row>
        <row r="4837">
          <cell r="A4837" t="str">
            <v>Haplosclerida</v>
          </cell>
        </row>
        <row r="4838">
          <cell r="A4838" t="str">
            <v>Haplosclerina</v>
          </cell>
        </row>
        <row r="4839">
          <cell r="A4839" t="str">
            <v>Haplostylus</v>
          </cell>
        </row>
        <row r="4840">
          <cell r="A4840" t="str">
            <v>Haplostylus lobatus</v>
          </cell>
        </row>
        <row r="4841">
          <cell r="A4841" t="str">
            <v>Haplostylus normani</v>
          </cell>
        </row>
        <row r="4842">
          <cell r="A4842" t="str">
            <v>Haplosyllis</v>
          </cell>
        </row>
        <row r="4843">
          <cell r="A4843" t="str">
            <v>Haplosyllis spongicola</v>
          </cell>
        </row>
        <row r="4844">
          <cell r="A4844" t="str">
            <v>Haplotaxida</v>
          </cell>
        </row>
        <row r="4845">
          <cell r="A4845" t="str">
            <v>Haplotaxidae</v>
          </cell>
        </row>
        <row r="4846">
          <cell r="A4846" t="str">
            <v>Haplotaxis</v>
          </cell>
        </row>
        <row r="4847">
          <cell r="A4847" t="str">
            <v>Haplotaxis gordioides</v>
          </cell>
        </row>
        <row r="4848">
          <cell r="A4848" t="str">
            <v>Harmothoe</v>
          </cell>
        </row>
        <row r="4849">
          <cell r="A4849" t="str">
            <v>Harmothoe (Evarne)</v>
          </cell>
        </row>
        <row r="4850">
          <cell r="A4850" t="str">
            <v>Harmothoe antilopes</v>
          </cell>
        </row>
        <row r="4851">
          <cell r="A4851" t="str">
            <v>Harmothoe areolata</v>
          </cell>
        </row>
        <row r="4852">
          <cell r="A4852" t="str">
            <v>Harmothoe bellani</v>
          </cell>
        </row>
        <row r="4853">
          <cell r="A4853" t="str">
            <v>Harmothoe extenuata</v>
          </cell>
        </row>
        <row r="4854">
          <cell r="A4854" t="str">
            <v>Harmothoe fernandi</v>
          </cell>
        </row>
        <row r="4855">
          <cell r="A4855" t="str">
            <v>Harmothoe fragilis</v>
          </cell>
        </row>
        <row r="4856">
          <cell r="A4856" t="str">
            <v>Harmothoe fraserthomsoni</v>
          </cell>
        </row>
        <row r="4857">
          <cell r="A4857" t="str">
            <v>Harmothoe gilchristi</v>
          </cell>
        </row>
        <row r="4858">
          <cell r="A4858" t="str">
            <v>Harmothoe glabra</v>
          </cell>
        </row>
        <row r="4859">
          <cell r="A4859" t="str">
            <v>Harmothoe globifera</v>
          </cell>
        </row>
        <row r="4860">
          <cell r="A4860" t="str">
            <v>Harmothoe goreensis</v>
          </cell>
        </row>
        <row r="4861">
          <cell r="A4861" t="str">
            <v>Harmothoe imbricata</v>
          </cell>
        </row>
        <row r="4862">
          <cell r="A4862" t="str">
            <v>Harmothoe impar</v>
          </cell>
        </row>
        <row r="4863">
          <cell r="A4863" t="str">
            <v>Harmothoe longisetis</v>
          </cell>
        </row>
        <row r="4864">
          <cell r="A4864" t="str">
            <v>Harmothoe lunulata</v>
          </cell>
        </row>
        <row r="4865">
          <cell r="A4865" t="str">
            <v>Harmothoe pagenstecheri</v>
          </cell>
        </row>
        <row r="4866">
          <cell r="A4866" t="str">
            <v>Harmothoe rarispina</v>
          </cell>
        </row>
        <row r="4867">
          <cell r="A4867" t="str">
            <v>Harmothoe reticulata</v>
          </cell>
        </row>
        <row r="4868">
          <cell r="A4868" t="str">
            <v>Harmothoe spinifera</v>
          </cell>
        </row>
        <row r="4869">
          <cell r="A4869" t="str">
            <v>Harmothoe viridis</v>
          </cell>
        </row>
        <row r="4870">
          <cell r="A4870" t="str">
            <v>Harnischia</v>
          </cell>
        </row>
        <row r="4871">
          <cell r="A4871" t="str">
            <v>Harnischia curtilamellata</v>
          </cell>
        </row>
        <row r="4872">
          <cell r="A4872" t="str">
            <v>Harpacticidae</v>
          </cell>
        </row>
        <row r="4873">
          <cell r="A4873" t="str">
            <v>Harpacticoida</v>
          </cell>
        </row>
        <row r="4874">
          <cell r="A4874" t="str">
            <v>Harpacticoidae</v>
          </cell>
        </row>
        <row r="4875">
          <cell r="A4875" t="str">
            <v>Harpagobaetis</v>
          </cell>
        </row>
        <row r="4876">
          <cell r="A4876" t="str">
            <v>Harpidae</v>
          </cell>
        </row>
        <row r="4877">
          <cell r="A4877" t="str">
            <v>Harpinia</v>
          </cell>
        </row>
        <row r="4878">
          <cell r="A4878" t="str">
            <v>Harpinia agna</v>
          </cell>
        </row>
        <row r="4879">
          <cell r="A4879" t="str">
            <v>Harpinia ala</v>
          </cell>
        </row>
        <row r="4880">
          <cell r="A4880" t="str">
            <v>Harpinia antennaria</v>
          </cell>
        </row>
        <row r="4881">
          <cell r="A4881" t="str">
            <v>Harpinia crenulata</v>
          </cell>
        </row>
        <row r="4882">
          <cell r="A4882" t="str">
            <v>Harpinia dellavallei</v>
          </cell>
        </row>
        <row r="4883">
          <cell r="A4883" t="str">
            <v>Harpinia pectinata</v>
          </cell>
        </row>
        <row r="4884">
          <cell r="A4884" t="str">
            <v>Harpinia serrata</v>
          </cell>
        </row>
        <row r="4885">
          <cell r="A4885" t="str">
            <v>Harpinia zavodniki</v>
          </cell>
        </row>
        <row r="4886">
          <cell r="A4886" t="str">
            <v>Harpiniinae</v>
          </cell>
        </row>
        <row r="4887">
          <cell r="A4887" t="str">
            <v>Harrimaniidae</v>
          </cell>
        </row>
        <row r="4888">
          <cell r="A4888" t="str">
            <v>Harrisius</v>
          </cell>
        </row>
        <row r="4889">
          <cell r="A4889" t="str">
            <v>Hartlaubella</v>
          </cell>
        </row>
        <row r="4890">
          <cell r="A4890" t="str">
            <v>Hartlaubella gelatinosa</v>
          </cell>
        </row>
        <row r="4891">
          <cell r="A4891" t="str">
            <v>Hartmaniella</v>
          </cell>
        </row>
        <row r="4892">
          <cell r="A4892" t="str">
            <v>Hartmaniella tulearensis</v>
          </cell>
        </row>
        <row r="4893">
          <cell r="A4893" t="str">
            <v>Hartmaniellidae</v>
          </cell>
        </row>
        <row r="4894">
          <cell r="A4894" t="str">
            <v>Hastula</v>
          </cell>
        </row>
        <row r="4895">
          <cell r="A4895" t="str">
            <v>Hastula lepida</v>
          </cell>
        </row>
        <row r="4896">
          <cell r="A4896" t="str">
            <v>Hastula matheroniana</v>
          </cell>
        </row>
        <row r="4897">
          <cell r="A4897" t="str">
            <v>Hastula philippiana</v>
          </cell>
        </row>
        <row r="4898">
          <cell r="A4898" t="str">
            <v>Hauffenia</v>
          </cell>
        </row>
        <row r="4899">
          <cell r="A4899" t="str">
            <v>Hauffenia minuta</v>
          </cell>
        </row>
        <row r="4900">
          <cell r="A4900" t="str">
            <v>Haustoriidae</v>
          </cell>
        </row>
        <row r="4901">
          <cell r="A4901" t="str">
            <v>Haustorius</v>
          </cell>
        </row>
        <row r="4902">
          <cell r="A4902" t="str">
            <v>Haustorius arenarius</v>
          </cell>
        </row>
        <row r="4903">
          <cell r="A4903" t="str">
            <v>Havelockia</v>
          </cell>
        </row>
        <row r="4904">
          <cell r="A4904" t="str">
            <v>Havelockia inermis</v>
          </cell>
        </row>
        <row r="4905">
          <cell r="A4905" t="str">
            <v>Hebridae</v>
          </cell>
        </row>
        <row r="4906">
          <cell r="A4906" t="str">
            <v>Hebrus</v>
          </cell>
        </row>
        <row r="4907">
          <cell r="A4907" t="str">
            <v>Hebrus pusillus</v>
          </cell>
        </row>
        <row r="4908">
          <cell r="A4908" t="str">
            <v>Hebrus ruficeps</v>
          </cell>
        </row>
        <row r="4909">
          <cell r="A4909" t="str">
            <v>Hediste</v>
          </cell>
        </row>
        <row r="4910">
          <cell r="A4910" t="str">
            <v>Hediste diversicolor</v>
          </cell>
        </row>
        <row r="4911">
          <cell r="A4911" t="str">
            <v>Helcion</v>
          </cell>
        </row>
        <row r="4912">
          <cell r="A4912" t="str">
            <v>Helcion pellucidum</v>
          </cell>
        </row>
        <row r="4913">
          <cell r="A4913" t="str">
            <v>Heleniella</v>
          </cell>
        </row>
        <row r="4914">
          <cell r="A4914" t="str">
            <v>Heleocoris</v>
          </cell>
        </row>
        <row r="4915">
          <cell r="A4915" t="str">
            <v>Heleocoris humeralis</v>
          </cell>
        </row>
        <row r="4916">
          <cell r="A4916" t="str">
            <v>Heliacus</v>
          </cell>
        </row>
        <row r="4917">
          <cell r="A4917" t="str">
            <v>Heliacus bisulcatus</v>
          </cell>
        </row>
        <row r="4918">
          <cell r="A4918" t="str">
            <v>Helichus</v>
          </cell>
        </row>
        <row r="4919">
          <cell r="A4919" t="str">
            <v>Helichus substriatus</v>
          </cell>
        </row>
        <row r="4920">
          <cell r="A4920" t="str">
            <v>Helicinoidea</v>
          </cell>
        </row>
        <row r="4921">
          <cell r="A4921" t="str">
            <v>Helicopsyche</v>
          </cell>
        </row>
        <row r="4922">
          <cell r="A4922" t="str">
            <v>Helicopsyche revelieri</v>
          </cell>
        </row>
        <row r="4923">
          <cell r="A4923" t="str">
            <v>Helicopsychidae</v>
          </cell>
        </row>
        <row r="4924">
          <cell r="A4924" t="str">
            <v>Heliocharis</v>
          </cell>
        </row>
        <row r="4925">
          <cell r="A4925" t="str">
            <v>Heliocharis amazona</v>
          </cell>
        </row>
        <row r="4926">
          <cell r="A4926" t="str">
            <v>Heliocharitidae</v>
          </cell>
        </row>
        <row r="4927">
          <cell r="A4927" t="str">
            <v>Heliocorisa</v>
          </cell>
        </row>
        <row r="4928">
          <cell r="A4928" t="str">
            <v>Heliocorisa vermiculata</v>
          </cell>
        </row>
        <row r="4929">
          <cell r="A4929" t="str">
            <v>Heliofungia</v>
          </cell>
        </row>
        <row r="4930">
          <cell r="A4930" t="str">
            <v>Heliofungia actiniformis</v>
          </cell>
        </row>
        <row r="4931">
          <cell r="A4931" t="str">
            <v>Heliopora</v>
          </cell>
        </row>
        <row r="4932">
          <cell r="A4932" t="str">
            <v>Heliopora coerulea</v>
          </cell>
        </row>
        <row r="4933">
          <cell r="A4933" t="str">
            <v>Helioporacea</v>
          </cell>
        </row>
        <row r="4934">
          <cell r="A4934" t="str">
            <v>Helioporidae</v>
          </cell>
        </row>
        <row r="4935">
          <cell r="A4935" t="str">
            <v>Helisoma</v>
          </cell>
        </row>
        <row r="4936">
          <cell r="A4936" t="str">
            <v>Helisoma duryi</v>
          </cell>
        </row>
        <row r="4937">
          <cell r="A4937" t="str">
            <v>Helminthidae</v>
          </cell>
        </row>
        <row r="4938">
          <cell r="A4938" t="str">
            <v>Helobdella</v>
          </cell>
        </row>
        <row r="4939">
          <cell r="A4939" t="str">
            <v>Helobdella europaea</v>
          </cell>
        </row>
        <row r="4940">
          <cell r="A4940" t="str">
            <v>Helobdella stagnalis</v>
          </cell>
        </row>
        <row r="4941">
          <cell r="A4941" t="str">
            <v>Helochares</v>
          </cell>
        </row>
        <row r="4942">
          <cell r="A4942" t="str">
            <v>Helochares griseus</v>
          </cell>
        </row>
        <row r="4943">
          <cell r="A4943" t="str">
            <v>Helochares lividus</v>
          </cell>
        </row>
        <row r="4944">
          <cell r="A4944" t="str">
            <v>Helodes</v>
          </cell>
        </row>
        <row r="4945">
          <cell r="A4945" t="str">
            <v>Helodes elongata</v>
          </cell>
        </row>
        <row r="4946">
          <cell r="A4946" t="str">
            <v>Helodes hausmanni</v>
          </cell>
        </row>
        <row r="4947">
          <cell r="A4947" t="str">
            <v>Helodes koelleri</v>
          </cell>
        </row>
        <row r="4948">
          <cell r="A4948" t="str">
            <v>Helodes pseudominuta</v>
          </cell>
        </row>
        <row r="4949">
          <cell r="A4949" t="str">
            <v>Helophoridae</v>
          </cell>
        </row>
        <row r="4950">
          <cell r="A4950" t="str">
            <v>Helophorus</v>
          </cell>
        </row>
        <row r="4951">
          <cell r="A4951" t="str">
            <v>Helotrephidae</v>
          </cell>
        </row>
        <row r="4952">
          <cell r="A4952" t="str">
            <v>Hemerobiiformia</v>
          </cell>
        </row>
        <row r="4953">
          <cell r="A4953" t="str">
            <v>Hemerodromia</v>
          </cell>
        </row>
        <row r="4954">
          <cell r="A4954" t="str">
            <v>Hemerodromiinae</v>
          </cell>
        </row>
        <row r="4955">
          <cell r="A4955" t="str">
            <v>Hemianax</v>
          </cell>
        </row>
        <row r="4956">
          <cell r="A4956" t="str">
            <v>Hemianax ephippiger</v>
          </cell>
        </row>
        <row r="4957">
          <cell r="A4957" t="str">
            <v>Hemiasterellidae</v>
          </cell>
        </row>
        <row r="4958">
          <cell r="A4958" t="str">
            <v>Hemichordata</v>
          </cell>
        </row>
        <row r="4959">
          <cell r="A4959" t="str">
            <v>Hemiclepsis</v>
          </cell>
        </row>
        <row r="4960">
          <cell r="A4960" t="str">
            <v>Hemiclepsis marginata</v>
          </cell>
        </row>
        <row r="4961">
          <cell r="A4961" t="str">
            <v>Hemicordulia atrovirens</v>
          </cell>
        </row>
        <row r="4962">
          <cell r="A4962" t="str">
            <v>Hemigrapsus</v>
          </cell>
        </row>
        <row r="4963">
          <cell r="A4963" t="str">
            <v>Hemigrapsus penicillatus</v>
          </cell>
        </row>
        <row r="4964">
          <cell r="A4964" t="str">
            <v>Hemigrapsus sanguineus</v>
          </cell>
        </row>
        <row r="4965">
          <cell r="A4965" t="str">
            <v>Hemigrapsus takanoi</v>
          </cell>
        </row>
        <row r="4966">
          <cell r="A4966" t="str">
            <v>Hemilepton</v>
          </cell>
        </row>
        <row r="4967">
          <cell r="A4967" t="str">
            <v>Hemilepton nitidum</v>
          </cell>
        </row>
        <row r="4968">
          <cell r="A4968" t="str">
            <v>Hemimycale</v>
          </cell>
        </row>
        <row r="4969">
          <cell r="A4969" t="str">
            <v>Hemimycale columella</v>
          </cell>
        </row>
        <row r="4970">
          <cell r="A4970" t="str">
            <v>Hemimysis</v>
          </cell>
        </row>
        <row r="4971">
          <cell r="A4971" t="str">
            <v>Hemimysis abyssicola</v>
          </cell>
        </row>
        <row r="4972">
          <cell r="A4972" t="str">
            <v>Hemimysis anomala</v>
          </cell>
        </row>
        <row r="4973">
          <cell r="A4973" t="str">
            <v>Hemimysis lamornae</v>
          </cell>
        </row>
        <row r="4974">
          <cell r="A4974" t="str">
            <v>Hemiptera</v>
          </cell>
        </row>
        <row r="4975">
          <cell r="A4975" t="str">
            <v>Hemisphaera</v>
          </cell>
        </row>
        <row r="4976">
          <cell r="A4976" t="str">
            <v>Hemisphaera guignoti</v>
          </cell>
        </row>
        <row r="4977">
          <cell r="A4977" t="str">
            <v>Henlea</v>
          </cell>
        </row>
        <row r="4978">
          <cell r="A4978" t="str">
            <v>Henlea nasuta</v>
          </cell>
        </row>
        <row r="4979">
          <cell r="A4979" t="str">
            <v>Henlea perpusilla</v>
          </cell>
        </row>
        <row r="4980">
          <cell r="A4980" t="str">
            <v>Henlea ventriculosa</v>
          </cell>
        </row>
        <row r="4981">
          <cell r="A4981" t="str">
            <v>Henricia</v>
          </cell>
        </row>
        <row r="4982">
          <cell r="A4982" t="str">
            <v>Henricia oculata</v>
          </cell>
        </row>
        <row r="4983">
          <cell r="A4983" t="str">
            <v>Heptagenia</v>
          </cell>
        </row>
        <row r="4984">
          <cell r="A4984" t="str">
            <v>Heptagenia coerulans</v>
          </cell>
        </row>
        <row r="4985">
          <cell r="A4985" t="str">
            <v>Heptagenia flava</v>
          </cell>
        </row>
        <row r="4986">
          <cell r="A4986" t="str">
            <v>Heptagenia fuscogrisea</v>
          </cell>
        </row>
        <row r="4987">
          <cell r="A4987" t="str">
            <v>Heptagenia longicauda</v>
          </cell>
        </row>
        <row r="4988">
          <cell r="A4988" t="str">
            <v>Heptagenia sulphurea</v>
          </cell>
        </row>
        <row r="4989">
          <cell r="A4989" t="str">
            <v>Heptageniidae</v>
          </cell>
        </row>
        <row r="4990">
          <cell r="A4990" t="str">
            <v>Heptageniinae</v>
          </cell>
        </row>
        <row r="4991">
          <cell r="A4991" t="str">
            <v>Heptagenioidea</v>
          </cell>
        </row>
        <row r="4992">
          <cell r="A4992" t="str">
            <v>Heptatoma</v>
          </cell>
        </row>
        <row r="4993">
          <cell r="A4993" t="str">
            <v>Herbstia</v>
          </cell>
        </row>
        <row r="4994">
          <cell r="A4994" t="str">
            <v>Herbstia condyliata</v>
          </cell>
        </row>
        <row r="4995">
          <cell r="A4995" t="str">
            <v>Hercostomus</v>
          </cell>
        </row>
        <row r="4996">
          <cell r="A4996" t="str">
            <v>Hermanella</v>
          </cell>
        </row>
        <row r="4997">
          <cell r="A4997" t="str">
            <v>Hermione</v>
          </cell>
        </row>
        <row r="4998">
          <cell r="A4998" t="str">
            <v>Herophydrus</v>
          </cell>
        </row>
        <row r="4999">
          <cell r="A4999" t="str">
            <v>Herophydrus guineensis</v>
          </cell>
        </row>
        <row r="5000">
          <cell r="A5000" t="str">
            <v>Herpolitha</v>
          </cell>
        </row>
        <row r="5001">
          <cell r="A5001" t="str">
            <v>Herpolitha limax</v>
          </cell>
        </row>
        <row r="5002">
          <cell r="A5002" t="str">
            <v>Hesione</v>
          </cell>
        </row>
        <row r="5003">
          <cell r="A5003" t="str">
            <v>Hesione pantherina</v>
          </cell>
        </row>
        <row r="5004">
          <cell r="A5004" t="str">
            <v>Hesionidae</v>
          </cell>
        </row>
        <row r="5005">
          <cell r="A5005" t="str">
            <v>Hesioninae</v>
          </cell>
        </row>
        <row r="5006">
          <cell r="A5006" t="str">
            <v>Hesionini</v>
          </cell>
        </row>
        <row r="5007">
          <cell r="A5007" t="str">
            <v>Hesionura</v>
          </cell>
        </row>
        <row r="5008">
          <cell r="A5008" t="str">
            <v>Hesionura elongata</v>
          </cell>
        </row>
        <row r="5009">
          <cell r="A5009" t="str">
            <v>Hesiospina</v>
          </cell>
        </row>
        <row r="5010">
          <cell r="A5010" t="str">
            <v>Hesiospina aurantiaca</v>
          </cell>
        </row>
        <row r="5011">
          <cell r="A5011" t="str">
            <v>Hesiospina similis</v>
          </cell>
        </row>
        <row r="5012">
          <cell r="A5012" t="str">
            <v>Hesperocorixa</v>
          </cell>
        </row>
        <row r="5013">
          <cell r="A5013" t="str">
            <v>Hetaerina</v>
          </cell>
        </row>
        <row r="5014">
          <cell r="A5014" t="str">
            <v>Hetaerina caja dominula</v>
          </cell>
        </row>
        <row r="5015">
          <cell r="A5015" t="str">
            <v>Hetaerina gallardi</v>
          </cell>
        </row>
        <row r="5016">
          <cell r="A5016" t="str">
            <v>Hetaerina laesa</v>
          </cell>
        </row>
        <row r="5017">
          <cell r="A5017" t="str">
            <v>Hetaerina moribunda</v>
          </cell>
        </row>
        <row r="5018">
          <cell r="A5018" t="str">
            <v>Hetaerina mortua</v>
          </cell>
        </row>
        <row r="5019">
          <cell r="A5019" t="str">
            <v>Hetaerininae</v>
          </cell>
        </row>
        <row r="5020">
          <cell r="A5020" t="str">
            <v>Heteractis</v>
          </cell>
        </row>
        <row r="5021">
          <cell r="A5021" t="str">
            <v>Heteractis magnifica</v>
          </cell>
        </row>
        <row r="5022">
          <cell r="A5022" t="str">
            <v>Heteragrion</v>
          </cell>
        </row>
        <row r="5023">
          <cell r="A5023" t="str">
            <v>Heteragrion ictericum</v>
          </cell>
        </row>
        <row r="5024">
          <cell r="A5024" t="str">
            <v>Heteragrion melanurum</v>
          </cell>
        </row>
        <row r="5025">
          <cell r="A5025" t="str">
            <v>Heteranomia</v>
          </cell>
        </row>
        <row r="5026">
          <cell r="A5026" t="str">
            <v>Heteranomia squamula</v>
          </cell>
        </row>
        <row r="5027">
          <cell r="A5027" t="str">
            <v>Heterobranchia</v>
          </cell>
        </row>
        <row r="5028">
          <cell r="A5028" t="str">
            <v>Heterocentrotus</v>
          </cell>
        </row>
        <row r="5029">
          <cell r="A5029" t="str">
            <v>Heterocentrotus mamillatus</v>
          </cell>
        </row>
        <row r="5030">
          <cell r="A5030" t="str">
            <v>Heteroclymene</v>
          </cell>
        </row>
        <row r="5031">
          <cell r="A5031" t="str">
            <v>Heteroclymene robusta</v>
          </cell>
        </row>
        <row r="5032">
          <cell r="A5032" t="str">
            <v>Heterocyathus</v>
          </cell>
        </row>
        <row r="5033">
          <cell r="A5033" t="str">
            <v>Heterocyathus aequicostatus</v>
          </cell>
        </row>
        <row r="5034">
          <cell r="A5034" t="str">
            <v>Heterodonta</v>
          </cell>
        </row>
        <row r="5035">
          <cell r="A5035" t="str">
            <v>Heteroglossa</v>
          </cell>
        </row>
        <row r="5036">
          <cell r="A5036" t="str">
            <v>Heteromastus</v>
          </cell>
        </row>
        <row r="5037">
          <cell r="A5037" t="str">
            <v>Heteromastus filiformis</v>
          </cell>
        </row>
        <row r="5038">
          <cell r="A5038" t="str">
            <v>Heteromeyenia</v>
          </cell>
        </row>
        <row r="5039">
          <cell r="A5039" t="str">
            <v>Heteromeyenia baileyi</v>
          </cell>
        </row>
        <row r="5040">
          <cell r="A5040" t="str">
            <v>Heteromysinae</v>
          </cell>
        </row>
        <row r="5041">
          <cell r="A5041" t="str">
            <v>Heteromysini</v>
          </cell>
        </row>
        <row r="5042">
          <cell r="A5042" t="str">
            <v>Heteromysis</v>
          </cell>
        </row>
        <row r="5043">
          <cell r="A5043" t="str">
            <v>Heteromysis (Heteromysis)</v>
          </cell>
        </row>
        <row r="5044">
          <cell r="A5044" t="str">
            <v>Heteromysis (Heteromysis) armoricana</v>
          </cell>
        </row>
        <row r="5045">
          <cell r="A5045" t="str">
            <v>Heteromysis (Heteromysis) formosa</v>
          </cell>
        </row>
        <row r="5046">
          <cell r="A5046" t="str">
            <v>Heteromysis norvegica</v>
          </cell>
        </row>
        <row r="5047">
          <cell r="A5047" t="str">
            <v>Heteronemertea</v>
          </cell>
        </row>
        <row r="5048">
          <cell r="A5048" t="str">
            <v>Heteropanope</v>
          </cell>
        </row>
        <row r="5049">
          <cell r="A5049" t="str">
            <v>Heteropanope laevis</v>
          </cell>
        </row>
        <row r="5050">
          <cell r="A5050" t="str">
            <v>Heteropoda</v>
          </cell>
        </row>
        <row r="5051">
          <cell r="A5051" t="str">
            <v>Heteropsammia</v>
          </cell>
        </row>
        <row r="5052">
          <cell r="A5052" t="str">
            <v>Heteropsammia cochleata</v>
          </cell>
        </row>
        <row r="5053">
          <cell r="A5053" t="str">
            <v>Heteroptera</v>
          </cell>
        </row>
        <row r="5054">
          <cell r="A5054" t="str">
            <v>Heteroscleromorpha</v>
          </cell>
        </row>
        <row r="5055">
          <cell r="A5055" t="str">
            <v>Heterostropha</v>
          </cell>
        </row>
        <row r="5056">
          <cell r="A5056" t="str">
            <v>Heterotanaidinae</v>
          </cell>
        </row>
        <row r="5057">
          <cell r="A5057" t="str">
            <v>Heterotanais</v>
          </cell>
        </row>
        <row r="5058">
          <cell r="A5058" t="str">
            <v>Heterotanais oerstedi</v>
          </cell>
        </row>
        <row r="5059">
          <cell r="A5059" t="str">
            <v>Heterotanais oerstedii</v>
          </cell>
        </row>
        <row r="5060">
          <cell r="A5060" t="str">
            <v>Heterotanytarsus</v>
          </cell>
        </row>
        <row r="5061">
          <cell r="A5061" t="str">
            <v>Heterotremata</v>
          </cell>
        </row>
        <row r="5062">
          <cell r="A5062" t="str">
            <v>Heterotrissocladius</v>
          </cell>
        </row>
        <row r="5063">
          <cell r="A5063" t="str">
            <v>Heteroxyidae</v>
          </cell>
        </row>
        <row r="5064">
          <cell r="A5064" t="str">
            <v>Hexabranchidae</v>
          </cell>
        </row>
        <row r="5065">
          <cell r="A5065" t="str">
            <v>Hexabranchus</v>
          </cell>
        </row>
        <row r="5066">
          <cell r="A5066" t="str">
            <v>Hexabranchus sanguineus</v>
          </cell>
        </row>
        <row r="5067">
          <cell r="A5067" t="str">
            <v>Hexacorallia</v>
          </cell>
        </row>
        <row r="5068">
          <cell r="A5068" t="str">
            <v>Hexagenia</v>
          </cell>
        </row>
        <row r="5069">
          <cell r="A5069" t="str">
            <v>Hexanchorus</v>
          </cell>
        </row>
        <row r="5070">
          <cell r="A5070" t="str">
            <v>Hexaplex</v>
          </cell>
        </row>
        <row r="5071">
          <cell r="A5071" t="str">
            <v>Hexaplex (Trunculariopsis)</v>
          </cell>
        </row>
        <row r="5072">
          <cell r="A5072" t="str">
            <v>Hexaplex (Trunculariopsis) trunculus</v>
          </cell>
        </row>
        <row r="5073">
          <cell r="A5073" t="str">
            <v>Hexaplex trunculus</v>
          </cell>
        </row>
        <row r="5074">
          <cell r="A5074" t="str">
            <v>Hexapoda</v>
          </cell>
        </row>
        <row r="5075">
          <cell r="A5075" t="str">
            <v>Hexatoma</v>
          </cell>
        </row>
        <row r="5076">
          <cell r="A5076" t="str">
            <v>Hexatominae</v>
          </cell>
        </row>
        <row r="5077">
          <cell r="A5077" t="str">
            <v>Hexatomini</v>
          </cell>
        </row>
        <row r="5078">
          <cell r="A5078" t="str">
            <v>Hiatella</v>
          </cell>
        </row>
        <row r="5079">
          <cell r="A5079" t="str">
            <v>Hiatella arctica</v>
          </cell>
        </row>
        <row r="5080">
          <cell r="A5080" t="str">
            <v>Hiatella rugosa</v>
          </cell>
        </row>
        <row r="5081">
          <cell r="A5081" t="str">
            <v>Hiatellidae</v>
          </cell>
        </row>
        <row r="5082">
          <cell r="A5082" t="str">
            <v>Hiatelloidea</v>
          </cell>
        </row>
        <row r="5083">
          <cell r="A5083" t="str">
            <v>Hilbigneris</v>
          </cell>
        </row>
        <row r="5084">
          <cell r="A5084" t="str">
            <v>Hilbigneris gracilis</v>
          </cell>
        </row>
        <row r="5085">
          <cell r="A5085" t="str">
            <v>Hilbigneris pleijeli</v>
          </cell>
        </row>
        <row r="5086">
          <cell r="A5086" t="str">
            <v>Himerometroidea</v>
          </cell>
        </row>
        <row r="5087">
          <cell r="A5087" t="str">
            <v>Hindsiclava</v>
          </cell>
        </row>
        <row r="5088">
          <cell r="A5088" t="str">
            <v>Hindsiclava chazaliei</v>
          </cell>
        </row>
        <row r="5089">
          <cell r="A5089" t="str">
            <v>Hindsiclava consors</v>
          </cell>
        </row>
        <row r="5090">
          <cell r="A5090" t="str">
            <v>Hinia</v>
          </cell>
        </row>
        <row r="5091">
          <cell r="A5091" t="str">
            <v>Hippeutis</v>
          </cell>
        </row>
        <row r="5092">
          <cell r="A5092" t="str">
            <v>Hippeutis complanata</v>
          </cell>
        </row>
        <row r="5093">
          <cell r="A5093" t="str">
            <v>Hippeutis complanatus</v>
          </cell>
        </row>
        <row r="5094">
          <cell r="A5094" t="str">
            <v>Hippoidea</v>
          </cell>
        </row>
        <row r="5095">
          <cell r="A5095" t="str">
            <v>Hippolyte</v>
          </cell>
        </row>
        <row r="5096">
          <cell r="A5096" t="str">
            <v>Hippolyte holthuisi</v>
          </cell>
        </row>
        <row r="5097">
          <cell r="A5097" t="str">
            <v>Hippolyte huntii</v>
          </cell>
        </row>
        <row r="5098">
          <cell r="A5098" t="str">
            <v>Hippolyte inermis</v>
          </cell>
        </row>
        <row r="5099">
          <cell r="A5099" t="str">
            <v>Hippolyte leptocerus</v>
          </cell>
        </row>
        <row r="5100">
          <cell r="A5100" t="str">
            <v>Hippolyte leptometrae</v>
          </cell>
        </row>
        <row r="5101">
          <cell r="A5101" t="str">
            <v>Hippolyte longirostris</v>
          </cell>
        </row>
        <row r="5102">
          <cell r="A5102" t="str">
            <v>Hippolyte prideauxiana</v>
          </cell>
        </row>
        <row r="5103">
          <cell r="A5103" t="str">
            <v>Hippolyte varians</v>
          </cell>
        </row>
        <row r="5104">
          <cell r="A5104" t="str">
            <v>Hippolytidae</v>
          </cell>
        </row>
        <row r="5105">
          <cell r="A5105" t="str">
            <v>Hippomedon</v>
          </cell>
        </row>
        <row r="5106">
          <cell r="A5106" t="str">
            <v>Hippomedon ambiguus</v>
          </cell>
        </row>
        <row r="5107">
          <cell r="A5107" t="str">
            <v>Hippomedon denticulatus</v>
          </cell>
        </row>
        <row r="5108">
          <cell r="A5108" t="str">
            <v>Hippomedon massiliensis</v>
          </cell>
        </row>
        <row r="5109">
          <cell r="A5109" t="str">
            <v>Hippomedon oculatus</v>
          </cell>
        </row>
        <row r="5110">
          <cell r="A5110" t="str">
            <v>Hippomedon propinquus</v>
          </cell>
        </row>
        <row r="5111">
          <cell r="A5111" t="str">
            <v>Hipponicidae</v>
          </cell>
        </row>
        <row r="5112">
          <cell r="A5112" t="str">
            <v>Hipponix</v>
          </cell>
        </row>
        <row r="5113">
          <cell r="A5113" t="str">
            <v>Hipponix benthophila</v>
          </cell>
        </row>
        <row r="5114">
          <cell r="A5114" t="str">
            <v>Hipponoe</v>
          </cell>
        </row>
        <row r="5115">
          <cell r="A5115" t="str">
            <v>Hipponoe gaudichaudi</v>
          </cell>
        </row>
        <row r="5116">
          <cell r="A5116" t="str">
            <v>Hippopus</v>
          </cell>
        </row>
        <row r="5117">
          <cell r="A5117" t="str">
            <v>Hippopus hippopus</v>
          </cell>
        </row>
        <row r="5118">
          <cell r="A5118" t="str">
            <v>Hippothoidae</v>
          </cell>
        </row>
        <row r="5119">
          <cell r="A5119" t="str">
            <v>Hippothooidea</v>
          </cell>
        </row>
        <row r="5120">
          <cell r="A5120" t="str">
            <v>Hippothoomorpha</v>
          </cell>
        </row>
        <row r="5121">
          <cell r="A5121" t="str">
            <v>Hirudidae</v>
          </cell>
        </row>
        <row r="5122">
          <cell r="A5122" t="str">
            <v>Hirudinea</v>
          </cell>
        </row>
        <row r="5123">
          <cell r="A5123" t="str">
            <v>Hirudo</v>
          </cell>
        </row>
        <row r="5124">
          <cell r="A5124" t="str">
            <v>Hirudo medicinalis</v>
          </cell>
        </row>
        <row r="5125">
          <cell r="A5125" t="str">
            <v>Holaxonia</v>
          </cell>
        </row>
        <row r="5126">
          <cell r="A5126" t="str">
            <v>Holocentropus</v>
          </cell>
        </row>
        <row r="5127">
          <cell r="A5127" t="str">
            <v>Holocentropus dubius</v>
          </cell>
        </row>
        <row r="5128">
          <cell r="A5128" t="str">
            <v>Holocentropus picicornis</v>
          </cell>
        </row>
        <row r="5129">
          <cell r="A5129" t="str">
            <v>Holognathidae</v>
          </cell>
        </row>
        <row r="5130">
          <cell r="A5130" t="str">
            <v>Holothuria</v>
          </cell>
        </row>
        <row r="5131">
          <cell r="A5131" t="str">
            <v>Holothuria (Halodeima)</v>
          </cell>
        </row>
        <row r="5132">
          <cell r="A5132" t="str">
            <v>Holothuria (Halodeima) atra</v>
          </cell>
        </row>
        <row r="5133">
          <cell r="A5133" t="str">
            <v>Holothuria (Halodeima) mexicana</v>
          </cell>
        </row>
        <row r="5134">
          <cell r="A5134" t="str">
            <v>Holothuria (Mertensiothuria)</v>
          </cell>
        </row>
        <row r="5135">
          <cell r="A5135" t="str">
            <v>Holothuria (Mertensiothuria) leucospilota</v>
          </cell>
        </row>
        <row r="5136">
          <cell r="A5136" t="str">
            <v>Holothuria (Microthele)</v>
          </cell>
        </row>
        <row r="5137">
          <cell r="A5137" t="str">
            <v>Holothuria (Microthele) nobilis</v>
          </cell>
        </row>
        <row r="5138">
          <cell r="A5138" t="str">
            <v>Holothuria (Panningothuria)</v>
          </cell>
        </row>
        <row r="5139">
          <cell r="A5139" t="str">
            <v>Holothuria (Panningothuria) forskali</v>
          </cell>
        </row>
        <row r="5140">
          <cell r="A5140" t="str">
            <v>Holothuriidae</v>
          </cell>
        </row>
        <row r="5141">
          <cell r="A5141" t="str">
            <v>Holothuroidea</v>
          </cell>
        </row>
        <row r="5142">
          <cell r="A5142" t="str">
            <v>Homarus</v>
          </cell>
        </row>
        <row r="5143">
          <cell r="A5143" t="str">
            <v>Homarus gammarus</v>
          </cell>
        </row>
        <row r="5144">
          <cell r="A5144" t="str">
            <v>Homaxinella</v>
          </cell>
        </row>
        <row r="5145">
          <cell r="A5145" t="str">
            <v>Homaxinella subdola</v>
          </cell>
        </row>
        <row r="5146">
          <cell r="A5146" t="str">
            <v>Homeoura</v>
          </cell>
        </row>
        <row r="5147">
          <cell r="A5147" t="str">
            <v>Homeoura nepos</v>
          </cell>
        </row>
        <row r="5148">
          <cell r="A5148" t="str">
            <v>Homilia</v>
          </cell>
        </row>
        <row r="5149">
          <cell r="A5149" t="str">
            <v>Homilia leucophaea</v>
          </cell>
        </row>
        <row r="5150">
          <cell r="A5150" t="str">
            <v>Homochaeta</v>
          </cell>
        </row>
        <row r="5151">
          <cell r="A5151" t="str">
            <v>Homochaeta setosa</v>
          </cell>
        </row>
        <row r="5152">
          <cell r="A5152" t="str">
            <v>Homoptera</v>
          </cell>
        </row>
        <row r="5153">
          <cell r="A5153" t="str">
            <v>Hoplocarida</v>
          </cell>
        </row>
        <row r="5154">
          <cell r="A5154" t="str">
            <v>Hoplonemertea</v>
          </cell>
        </row>
        <row r="5155">
          <cell r="A5155" t="str">
            <v>Hoplonemertini</v>
          </cell>
        </row>
        <row r="5156">
          <cell r="A5156" t="str">
            <v>Horaiclavidae</v>
          </cell>
        </row>
        <row r="5157">
          <cell r="A5157" t="str">
            <v>Horastrea</v>
          </cell>
        </row>
        <row r="5158">
          <cell r="A5158" t="str">
            <v>Horastrea indica</v>
          </cell>
        </row>
        <row r="5159">
          <cell r="A5159" t="str">
            <v>Horatiini</v>
          </cell>
        </row>
        <row r="5160">
          <cell r="A5160" t="str">
            <v>Hormathiidae</v>
          </cell>
        </row>
        <row r="5161">
          <cell r="A5161" t="str">
            <v>Hormiphora</v>
          </cell>
        </row>
        <row r="5162">
          <cell r="A5162" t="str">
            <v>Hormiphora cucumis</v>
          </cell>
        </row>
        <row r="5163">
          <cell r="A5163" t="str">
            <v>Hrabea</v>
          </cell>
        </row>
        <row r="5164">
          <cell r="A5164" t="str">
            <v>Hrabea ogumai</v>
          </cell>
        </row>
        <row r="5165">
          <cell r="A5165" t="str">
            <v>Hudsonimyia</v>
          </cell>
        </row>
        <row r="5166">
          <cell r="A5166" t="str">
            <v>Hyala</v>
          </cell>
        </row>
        <row r="5167">
          <cell r="A5167" t="str">
            <v>Hyala vitrea</v>
          </cell>
        </row>
        <row r="5168">
          <cell r="A5168" t="str">
            <v>Hyale</v>
          </cell>
        </row>
        <row r="5169">
          <cell r="A5169" t="str">
            <v>Hyale grimaldii</v>
          </cell>
        </row>
        <row r="5170">
          <cell r="A5170" t="str">
            <v>Hyale perieri</v>
          </cell>
        </row>
        <row r="5171">
          <cell r="A5171" t="str">
            <v>Hyale prevosti</v>
          </cell>
        </row>
        <row r="5172">
          <cell r="A5172" t="str">
            <v>Hyale stebbingi</v>
          </cell>
        </row>
        <row r="5173">
          <cell r="A5173" t="str">
            <v>Hyalella</v>
          </cell>
        </row>
        <row r="5174">
          <cell r="A5174" t="str">
            <v>Hyalellidae</v>
          </cell>
        </row>
        <row r="5175">
          <cell r="A5175" t="str">
            <v>Hyalidae</v>
          </cell>
        </row>
        <row r="5176">
          <cell r="A5176" t="str">
            <v>Hyalina</v>
          </cell>
        </row>
        <row r="5177">
          <cell r="A5177" t="str">
            <v>Hyalina pallida</v>
          </cell>
        </row>
        <row r="5178">
          <cell r="A5178" t="str">
            <v>Hyalinae</v>
          </cell>
        </row>
        <row r="5179">
          <cell r="A5179" t="str">
            <v>Hyalinella</v>
          </cell>
        </row>
        <row r="5180">
          <cell r="A5180" t="str">
            <v>Hyalinella punctata</v>
          </cell>
        </row>
        <row r="5181">
          <cell r="A5181" t="str">
            <v>Hyalinoecia</v>
          </cell>
        </row>
        <row r="5182">
          <cell r="A5182" t="str">
            <v>Hyalinoecia bilineata</v>
          </cell>
        </row>
        <row r="5183">
          <cell r="A5183" t="str">
            <v>Hyalinoecia tubicola</v>
          </cell>
        </row>
        <row r="5184">
          <cell r="A5184" t="str">
            <v>Hyalinoeciinae</v>
          </cell>
        </row>
        <row r="5185">
          <cell r="A5185" t="str">
            <v>Hyas</v>
          </cell>
        </row>
        <row r="5186">
          <cell r="A5186" t="str">
            <v>Hyas araneus</v>
          </cell>
        </row>
        <row r="5187">
          <cell r="A5187" t="str">
            <v>Hyas coarctatus</v>
          </cell>
        </row>
        <row r="5188">
          <cell r="A5188" t="str">
            <v>Hybocodon</v>
          </cell>
        </row>
        <row r="5189">
          <cell r="A5189" t="str">
            <v>Hybocodon prolifer</v>
          </cell>
        </row>
        <row r="5190">
          <cell r="A5190" t="str">
            <v>Hybomitra</v>
          </cell>
        </row>
        <row r="5191">
          <cell r="A5191" t="str">
            <v>Hydaticini</v>
          </cell>
        </row>
        <row r="5192">
          <cell r="A5192" t="str">
            <v>Hydaticus</v>
          </cell>
        </row>
        <row r="5193">
          <cell r="A5193" t="str">
            <v>Hydaticus lateralis</v>
          </cell>
        </row>
        <row r="5194">
          <cell r="A5194" t="str">
            <v>Hydaticus seminiger</v>
          </cell>
        </row>
        <row r="5195">
          <cell r="A5195" t="str">
            <v>Hydaticus subfasciatus</v>
          </cell>
        </row>
        <row r="5196">
          <cell r="A5196" t="str">
            <v>Hydatina</v>
          </cell>
        </row>
        <row r="5197">
          <cell r="A5197" t="str">
            <v>Hydatina vesicaria</v>
          </cell>
        </row>
        <row r="5198">
          <cell r="A5198" t="str">
            <v>Hydatophylax</v>
          </cell>
        </row>
        <row r="5199">
          <cell r="A5199" t="str">
            <v>Hydatophylax infumatus</v>
          </cell>
        </row>
        <row r="5200">
          <cell r="A5200" t="str">
            <v>Hydnophora</v>
          </cell>
        </row>
        <row r="5201">
          <cell r="A5201" t="str">
            <v>Hydnophora exesa</v>
          </cell>
        </row>
        <row r="5202">
          <cell r="A5202" t="str">
            <v>Hydnophora microconos</v>
          </cell>
        </row>
        <row r="5203">
          <cell r="A5203" t="str">
            <v>Hydnophora rigida</v>
          </cell>
        </row>
        <row r="5204">
          <cell r="A5204" t="str">
            <v>Hydra</v>
          </cell>
        </row>
        <row r="5205">
          <cell r="A5205" t="str">
            <v>Hydracarina</v>
          </cell>
        </row>
        <row r="5206">
          <cell r="A5206" t="str">
            <v>Hydrachnidia</v>
          </cell>
        </row>
        <row r="5207">
          <cell r="A5207" t="str">
            <v>Hydractinia</v>
          </cell>
        </row>
        <row r="5208">
          <cell r="A5208" t="str">
            <v>Hydractinia carnea</v>
          </cell>
        </row>
        <row r="5209">
          <cell r="A5209" t="str">
            <v>Hydractinia claviformis</v>
          </cell>
        </row>
        <row r="5210">
          <cell r="A5210" t="str">
            <v>Hydractinia proboscidea</v>
          </cell>
        </row>
        <row r="5211">
          <cell r="A5211" t="str">
            <v>Hydractiniidae</v>
          </cell>
        </row>
        <row r="5212">
          <cell r="A5212" t="str">
            <v>Hydradephaga</v>
          </cell>
        </row>
        <row r="5213">
          <cell r="A5213" t="str">
            <v>Hydraena</v>
          </cell>
        </row>
        <row r="5214">
          <cell r="A5214" t="str">
            <v>Hydraena borbonica</v>
          </cell>
        </row>
        <row r="5215">
          <cell r="A5215" t="str">
            <v>Hydraena dentipes</v>
          </cell>
        </row>
        <row r="5216">
          <cell r="A5216" t="str">
            <v>Hydraena gracilis</v>
          </cell>
        </row>
        <row r="5217">
          <cell r="A5217" t="str">
            <v>Hydraena nigrita</v>
          </cell>
        </row>
        <row r="5218">
          <cell r="A5218" t="str">
            <v>Hydraenidae</v>
          </cell>
        </row>
        <row r="5219">
          <cell r="A5219" t="str">
            <v>Hydrallmania</v>
          </cell>
        </row>
        <row r="5220">
          <cell r="A5220" t="str">
            <v>Hydrallmania falcata</v>
          </cell>
        </row>
        <row r="5221">
          <cell r="A5221" t="str">
            <v>Hydrellia</v>
          </cell>
        </row>
        <row r="5222">
          <cell r="A5222" t="str">
            <v>Hydridae</v>
          </cell>
        </row>
        <row r="5223">
          <cell r="A5223" t="str">
            <v>Hydrides</v>
          </cell>
        </row>
        <row r="5224">
          <cell r="A5224" t="str">
            <v>Hydrobaenus</v>
          </cell>
        </row>
        <row r="5225">
          <cell r="A5225" t="str">
            <v>Hydrobia</v>
          </cell>
        </row>
        <row r="5226">
          <cell r="A5226" t="str">
            <v>Hydrobia acuta</v>
          </cell>
        </row>
        <row r="5227">
          <cell r="A5227" t="str">
            <v>Hydrobia acuta neglecta</v>
          </cell>
        </row>
        <row r="5228">
          <cell r="A5228" t="str">
            <v>Hydrobia neglecta</v>
          </cell>
        </row>
        <row r="5229">
          <cell r="A5229" t="str">
            <v>Hydrobia ulvae</v>
          </cell>
        </row>
        <row r="5230">
          <cell r="A5230" t="str">
            <v>Hydrobiidae</v>
          </cell>
        </row>
        <row r="5231">
          <cell r="A5231" t="str">
            <v>Hydrobiinae</v>
          </cell>
        </row>
        <row r="5232">
          <cell r="A5232" t="str">
            <v>Hydrobiomorpha</v>
          </cell>
        </row>
        <row r="5233">
          <cell r="A5233" t="str">
            <v>Hydrobiosidae</v>
          </cell>
        </row>
        <row r="5234">
          <cell r="A5234" t="str">
            <v>Hydrobiosinae</v>
          </cell>
        </row>
        <row r="5235">
          <cell r="A5235" t="str">
            <v>Hydrobiosini</v>
          </cell>
        </row>
        <row r="5236">
          <cell r="A5236" t="str">
            <v>Hydrobius</v>
          </cell>
        </row>
        <row r="5237">
          <cell r="A5237" t="str">
            <v>Hydrobius fuscipes</v>
          </cell>
        </row>
        <row r="5238">
          <cell r="A5238" t="str">
            <v>Hydrobius niger</v>
          </cell>
        </row>
        <row r="5239">
          <cell r="A5239" t="str">
            <v>Hydrocanthares</v>
          </cell>
        </row>
        <row r="5240">
          <cell r="A5240" t="str">
            <v>Hydrocanthus</v>
          </cell>
        </row>
        <row r="5241">
          <cell r="A5241" t="str">
            <v>Hydrocanthus debilis</v>
          </cell>
        </row>
        <row r="5242">
          <cell r="A5242" t="str">
            <v>Hydrochara</v>
          </cell>
        </row>
        <row r="5243">
          <cell r="A5243" t="str">
            <v>Hydrochara caraboides</v>
          </cell>
        </row>
        <row r="5244">
          <cell r="A5244" t="str">
            <v>Hydrochara flavipes</v>
          </cell>
        </row>
        <row r="5245">
          <cell r="A5245" t="str">
            <v>Hydrochidae</v>
          </cell>
        </row>
        <row r="5246">
          <cell r="A5246" t="str">
            <v>Hydrochus</v>
          </cell>
        </row>
        <row r="5247">
          <cell r="A5247" t="str">
            <v>Hydrocorisae</v>
          </cell>
        </row>
        <row r="5248">
          <cell r="A5248" t="str">
            <v>Hydrocyphon</v>
          </cell>
        </row>
        <row r="5249">
          <cell r="A5249" t="str">
            <v>Hydrocyphon australis</v>
          </cell>
        </row>
        <row r="5250">
          <cell r="A5250" t="str">
            <v>Hydrocyphon deflexicollis</v>
          </cell>
        </row>
        <row r="5251">
          <cell r="A5251" t="str">
            <v>Hydrodessus</v>
          </cell>
        </row>
        <row r="5252">
          <cell r="A5252" t="str">
            <v>Hydrodessus fragrans</v>
          </cell>
        </row>
        <row r="5253">
          <cell r="A5253" t="str">
            <v>Hydrodessus rattanae</v>
          </cell>
        </row>
        <row r="5254">
          <cell r="A5254" t="str">
            <v>Hydroglyphus</v>
          </cell>
        </row>
        <row r="5255">
          <cell r="A5255" t="str">
            <v>Hydroglyphus geminus</v>
          </cell>
        </row>
        <row r="5256">
          <cell r="A5256" t="str">
            <v>Hydroides</v>
          </cell>
        </row>
        <row r="5257">
          <cell r="A5257" t="str">
            <v>Hydroides dianthus</v>
          </cell>
        </row>
        <row r="5258">
          <cell r="A5258" t="str">
            <v>Hydroides dirampha</v>
          </cell>
        </row>
        <row r="5259">
          <cell r="A5259" t="str">
            <v>Hydroides elegans</v>
          </cell>
        </row>
        <row r="5260">
          <cell r="A5260" t="str">
            <v>Hydroides norvegicus</v>
          </cell>
        </row>
        <row r="5261">
          <cell r="A5261" t="str">
            <v>Hydroides pseudouncinata</v>
          </cell>
        </row>
        <row r="5262">
          <cell r="A5262" t="str">
            <v>Hydroides pseudouncinatus</v>
          </cell>
        </row>
        <row r="5263">
          <cell r="A5263" t="str">
            <v>Hydroides stoichadon</v>
          </cell>
        </row>
        <row r="5264">
          <cell r="A5264" t="str">
            <v>Hydroides uncinata</v>
          </cell>
        </row>
        <row r="5265">
          <cell r="A5265" t="str">
            <v>Hydroidolina</v>
          </cell>
        </row>
        <row r="5266">
          <cell r="A5266" t="str">
            <v>Hydroidomedusae</v>
          </cell>
        </row>
        <row r="5267">
          <cell r="A5267" t="str">
            <v>Hydrometra</v>
          </cell>
        </row>
        <row r="5268">
          <cell r="A5268" t="str">
            <v>Hydrometra gracilenta</v>
          </cell>
        </row>
        <row r="5269">
          <cell r="A5269" t="str">
            <v>Hydrometra stagnorum</v>
          </cell>
        </row>
        <row r="5270">
          <cell r="A5270" t="str">
            <v>Hydrometridae</v>
          </cell>
        </row>
        <row r="5271">
          <cell r="A5271" t="str">
            <v>Hydromya</v>
          </cell>
        </row>
        <row r="5272">
          <cell r="A5272" t="str">
            <v>Hydromyza</v>
          </cell>
        </row>
        <row r="5273">
          <cell r="A5273" t="str">
            <v>Hydrophilidae</v>
          </cell>
        </row>
        <row r="5274">
          <cell r="A5274" t="str">
            <v>Hydrophilinae</v>
          </cell>
        </row>
        <row r="5275">
          <cell r="A5275" t="str">
            <v>Hydrophilini</v>
          </cell>
        </row>
        <row r="5276">
          <cell r="A5276" t="str">
            <v>Hydrophiloidea</v>
          </cell>
        </row>
        <row r="5277">
          <cell r="A5277" t="str">
            <v>Hydrophilus</v>
          </cell>
        </row>
        <row r="5278">
          <cell r="A5278" t="str">
            <v>Hydrophilus aterrimus</v>
          </cell>
        </row>
        <row r="5279">
          <cell r="A5279" t="str">
            <v>Hydrophilus caraboides</v>
          </cell>
        </row>
        <row r="5280">
          <cell r="A5280" t="str">
            <v>Hydrophilus ensifer</v>
          </cell>
        </row>
        <row r="5281">
          <cell r="A5281" t="str">
            <v>Hydrophilus flavipes</v>
          </cell>
        </row>
        <row r="5282">
          <cell r="A5282" t="str">
            <v>Hydrophilus foveolatus</v>
          </cell>
        </row>
        <row r="5283">
          <cell r="A5283" t="str">
            <v>Hydrophilus pistaceus</v>
          </cell>
        </row>
        <row r="5284">
          <cell r="A5284" t="str">
            <v>Hydrophorus</v>
          </cell>
        </row>
        <row r="5285">
          <cell r="A5285" t="str">
            <v>Hydroporinae</v>
          </cell>
        </row>
        <row r="5286">
          <cell r="A5286" t="str">
            <v>Hydroporini</v>
          </cell>
        </row>
        <row r="5287">
          <cell r="A5287" t="str">
            <v>Hydroporus</v>
          </cell>
        </row>
        <row r="5288">
          <cell r="A5288" t="str">
            <v>Hydroporus angustatus</v>
          </cell>
        </row>
        <row r="5289">
          <cell r="A5289" t="str">
            <v>Hydroporus cantabricus</v>
          </cell>
        </row>
        <row r="5290">
          <cell r="A5290" t="str">
            <v>Hydroporus discretus</v>
          </cell>
        </row>
        <row r="5291">
          <cell r="A5291" t="str">
            <v>Hydroporus dorsalis</v>
          </cell>
        </row>
        <row r="5292">
          <cell r="A5292" t="str">
            <v>Hydroporus erythrocephalus</v>
          </cell>
        </row>
        <row r="5293">
          <cell r="A5293" t="str">
            <v>Hydroporus ferrugineus</v>
          </cell>
        </row>
        <row r="5294">
          <cell r="A5294" t="str">
            <v>Hydroporus incognitus</v>
          </cell>
        </row>
        <row r="5295">
          <cell r="A5295" t="str">
            <v>Hydroporus longulus</v>
          </cell>
        </row>
        <row r="5296">
          <cell r="A5296" t="str">
            <v>Hydroporus marginatus</v>
          </cell>
        </row>
        <row r="5297">
          <cell r="A5297" t="str">
            <v>Hydroporus melanarius</v>
          </cell>
        </row>
        <row r="5298">
          <cell r="A5298" t="str">
            <v>Hydroporus melanocephalus</v>
          </cell>
        </row>
        <row r="5299">
          <cell r="A5299" t="str">
            <v>Hydroporus memnonius</v>
          </cell>
        </row>
        <row r="5300">
          <cell r="A5300" t="str">
            <v>Hydroporus neglectus</v>
          </cell>
        </row>
        <row r="5301">
          <cell r="A5301" t="str">
            <v>Hydroporus nigrita</v>
          </cell>
        </row>
        <row r="5302">
          <cell r="A5302" t="str">
            <v>Hydroporus nivalis</v>
          </cell>
        </row>
        <row r="5303">
          <cell r="A5303" t="str">
            <v>Hydroporus obscurus</v>
          </cell>
        </row>
        <row r="5304">
          <cell r="A5304" t="str">
            <v>Hydroporus palustris</v>
          </cell>
        </row>
        <row r="5305">
          <cell r="A5305" t="str">
            <v>Hydroporus piceus</v>
          </cell>
        </row>
        <row r="5306">
          <cell r="A5306" t="str">
            <v>Hydroporus planus</v>
          </cell>
        </row>
        <row r="5307">
          <cell r="A5307" t="str">
            <v>Hydroporus pubescens</v>
          </cell>
        </row>
        <row r="5308">
          <cell r="A5308" t="str">
            <v>Hydroporus regularis</v>
          </cell>
        </row>
        <row r="5309">
          <cell r="A5309" t="str">
            <v>Hydroporus rufifrons</v>
          </cell>
        </row>
        <row r="5310">
          <cell r="A5310" t="str">
            <v>Hydroporus scalesianus</v>
          </cell>
        </row>
        <row r="5311">
          <cell r="A5311" t="str">
            <v>Hydroporus springeri</v>
          </cell>
        </row>
        <row r="5312">
          <cell r="A5312" t="str">
            <v>Hydroporus tessellatus</v>
          </cell>
        </row>
        <row r="5313">
          <cell r="A5313" t="str">
            <v>Hydroporus tristis</v>
          </cell>
        </row>
        <row r="5314">
          <cell r="A5314" t="str">
            <v>Hydroporus umbrosus</v>
          </cell>
        </row>
        <row r="5315">
          <cell r="A5315" t="str">
            <v>Hydropsyche</v>
          </cell>
        </row>
        <row r="5316">
          <cell r="A5316" t="str">
            <v>Hydropsyche angustipennis</v>
          </cell>
        </row>
        <row r="5317">
          <cell r="A5317" t="str">
            <v>Hydropsyche borealis</v>
          </cell>
        </row>
        <row r="5318">
          <cell r="A5318" t="str">
            <v>Hydropsyche bulbifera</v>
          </cell>
        </row>
        <row r="5319">
          <cell r="A5319" t="str">
            <v>Hydropsyche bulgaromanorum</v>
          </cell>
        </row>
        <row r="5320">
          <cell r="A5320" t="str">
            <v>Hydropsyche contubernalis</v>
          </cell>
        </row>
        <row r="5321">
          <cell r="A5321" t="str">
            <v>Hydropsyche cyrnotica</v>
          </cell>
        </row>
        <row r="5322">
          <cell r="A5322" t="str">
            <v>Hydropsyche dinarica</v>
          </cell>
        </row>
        <row r="5323">
          <cell r="A5323" t="str">
            <v>Hydropsyche exocellata</v>
          </cell>
        </row>
        <row r="5324">
          <cell r="A5324" t="str">
            <v>Hydropsyche fulvipes</v>
          </cell>
        </row>
        <row r="5325">
          <cell r="A5325" t="str">
            <v>Hydropsyche fumata</v>
          </cell>
        </row>
        <row r="5326">
          <cell r="A5326" t="str">
            <v>Hydropsyche incognita</v>
          </cell>
        </row>
        <row r="5327">
          <cell r="A5327" t="str">
            <v>Hydropsyche instabilis</v>
          </cell>
        </row>
        <row r="5328">
          <cell r="A5328" t="str">
            <v>hydropsyche modesta</v>
          </cell>
        </row>
        <row r="5329">
          <cell r="A5329" t="str">
            <v>Hydropsyche mokaensis</v>
          </cell>
        </row>
        <row r="5330">
          <cell r="A5330" t="str">
            <v>Hydropsyche ornatula</v>
          </cell>
        </row>
        <row r="5331">
          <cell r="A5331" t="str">
            <v>Hydropsyche pellucidula</v>
          </cell>
        </row>
        <row r="5332">
          <cell r="A5332" t="str">
            <v>Hydropsyche saxonica</v>
          </cell>
        </row>
        <row r="5333">
          <cell r="A5333" t="str">
            <v>Hydropsyche silfvenii</v>
          </cell>
        </row>
        <row r="5334">
          <cell r="A5334" t="str">
            <v>Hydropsyche siltalai</v>
          </cell>
        </row>
        <row r="5335">
          <cell r="A5335" t="str">
            <v>Hydropsyche tenuis</v>
          </cell>
        </row>
        <row r="5336">
          <cell r="A5336" t="str">
            <v>Hydropsychidae</v>
          </cell>
        </row>
        <row r="5337">
          <cell r="A5337" t="str">
            <v>Hydropsychoidea</v>
          </cell>
        </row>
        <row r="5338">
          <cell r="A5338" t="str">
            <v>Hydroptila</v>
          </cell>
        </row>
        <row r="5339">
          <cell r="A5339" t="str">
            <v>Hydroptila angulata</v>
          </cell>
        </row>
        <row r="5340">
          <cell r="A5340" t="str">
            <v>Hydroptila cruciata</v>
          </cell>
        </row>
        <row r="5341">
          <cell r="A5341" t="str">
            <v>Hydroptila forcipata</v>
          </cell>
        </row>
        <row r="5342">
          <cell r="A5342" t="str">
            <v>Hydroptila grucheti</v>
          </cell>
        </row>
        <row r="5343">
          <cell r="A5343" t="str">
            <v>Hydroptila kieneri</v>
          </cell>
        </row>
        <row r="5344">
          <cell r="A5344" t="str">
            <v>Hydroptila rheni</v>
          </cell>
        </row>
        <row r="5345">
          <cell r="A5345" t="str">
            <v>Hydroptila simulans</v>
          </cell>
        </row>
        <row r="5346">
          <cell r="A5346" t="str">
            <v>Hydroptila sparsa</v>
          </cell>
        </row>
        <row r="5347">
          <cell r="A5347" t="str">
            <v>Hydroptila starmüehlneri</v>
          </cell>
        </row>
        <row r="5348">
          <cell r="A5348" t="str">
            <v>Hydroptila tineoides</v>
          </cell>
        </row>
        <row r="5349">
          <cell r="A5349" t="str">
            <v>Hydroptila vectis</v>
          </cell>
        </row>
        <row r="5350">
          <cell r="A5350" t="str">
            <v>Hydroptilidae</v>
          </cell>
        </row>
        <row r="5351">
          <cell r="A5351" t="str">
            <v>Hydroptilinae</v>
          </cell>
        </row>
        <row r="5352">
          <cell r="A5352" t="str">
            <v>Hydroptilini</v>
          </cell>
        </row>
        <row r="5353">
          <cell r="A5353" t="str">
            <v>Hydroptiloidea</v>
          </cell>
        </row>
        <row r="5354">
          <cell r="A5354" t="str">
            <v>Hydroscapha</v>
          </cell>
        </row>
        <row r="5355">
          <cell r="A5355" t="str">
            <v>Hydroscapha granulum</v>
          </cell>
        </row>
        <row r="5356">
          <cell r="A5356" t="str">
            <v>Hydroscaphidae</v>
          </cell>
        </row>
        <row r="5357">
          <cell r="A5357" t="str">
            <v>Hydrosmilodon</v>
          </cell>
        </row>
        <row r="5358">
          <cell r="A5358" t="str">
            <v>Hydrosmilodon gilliesae</v>
          </cell>
        </row>
        <row r="5359">
          <cell r="A5359" t="str">
            <v>Hydrosmilodon miki</v>
          </cell>
        </row>
        <row r="5360">
          <cell r="A5360" t="str">
            <v>Hydrous</v>
          </cell>
        </row>
        <row r="5361">
          <cell r="A5361" t="str">
            <v>Hydrous aterrimus</v>
          </cell>
        </row>
        <row r="5362">
          <cell r="A5362" t="str">
            <v>Hydrous piceus</v>
          </cell>
        </row>
        <row r="5363">
          <cell r="A5363" t="str">
            <v>Hydrous pistaceus</v>
          </cell>
        </row>
        <row r="5364">
          <cell r="A5364" t="str">
            <v>Hydrovatini</v>
          </cell>
        </row>
        <row r="5365">
          <cell r="A5365" t="str">
            <v>Hydrovatus</v>
          </cell>
        </row>
        <row r="5366">
          <cell r="A5366" t="str">
            <v>Hydrovatus cuspidatus</v>
          </cell>
        </row>
        <row r="5367">
          <cell r="A5367" t="str">
            <v>Hydrovatus simplex</v>
          </cell>
        </row>
        <row r="5368">
          <cell r="A5368" t="str">
            <v>Hydrozoa</v>
          </cell>
        </row>
        <row r="5369">
          <cell r="A5369" t="str">
            <v>Hydryphantoidea</v>
          </cell>
        </row>
        <row r="5370">
          <cell r="A5370" t="str">
            <v>Hygrobates</v>
          </cell>
        </row>
        <row r="5371">
          <cell r="A5371" t="str">
            <v>Hygrobates soari</v>
          </cell>
        </row>
        <row r="5372">
          <cell r="A5372" t="str">
            <v>Hygrobatidae</v>
          </cell>
        </row>
        <row r="5373">
          <cell r="A5373" t="str">
            <v>Hygrobatoidea</v>
          </cell>
        </row>
        <row r="5374">
          <cell r="A5374" t="str">
            <v>Hygrobia</v>
          </cell>
        </row>
        <row r="5375">
          <cell r="A5375" t="str">
            <v>Hygrobia tarda</v>
          </cell>
        </row>
        <row r="5376">
          <cell r="A5376" t="str">
            <v>Hygrobiidae</v>
          </cell>
        </row>
        <row r="5377">
          <cell r="A5377" t="str">
            <v>Hygrophila</v>
          </cell>
        </row>
        <row r="5378">
          <cell r="A5378" t="str">
            <v>Hygrotus</v>
          </cell>
        </row>
        <row r="5379">
          <cell r="A5379" t="str">
            <v>Hygrotus decoratus</v>
          </cell>
        </row>
        <row r="5380">
          <cell r="A5380" t="str">
            <v>Hygrotus impressopunctatus</v>
          </cell>
        </row>
        <row r="5381">
          <cell r="A5381" t="str">
            <v>Hygrotus inaequalis</v>
          </cell>
        </row>
        <row r="5382">
          <cell r="A5382" t="str">
            <v>Hygrotus versicolor</v>
          </cell>
        </row>
        <row r="5383">
          <cell r="A5383" t="str">
            <v>Hymedesmia</v>
          </cell>
        </row>
        <row r="5384">
          <cell r="A5384" t="str">
            <v>Hymedesmia (Hymedesmia)</v>
          </cell>
        </row>
        <row r="5385">
          <cell r="A5385" t="str">
            <v>Hymedesmia (Hymedesmia) jecusculum</v>
          </cell>
        </row>
        <row r="5386">
          <cell r="A5386" t="str">
            <v>Hymedesmia (Hymedesmia) occulta</v>
          </cell>
        </row>
        <row r="5387">
          <cell r="A5387" t="str">
            <v>Hymedesmia (Hymedesmia) peachii</v>
          </cell>
        </row>
        <row r="5388">
          <cell r="A5388" t="str">
            <v>Hymedesmia (Stylopus)</v>
          </cell>
        </row>
        <row r="5389">
          <cell r="A5389" t="str">
            <v>Hymedesmia (Stylopus) coriacea</v>
          </cell>
        </row>
        <row r="5390">
          <cell r="A5390" t="str">
            <v>Hymedesmia pansa</v>
          </cell>
        </row>
        <row r="5391">
          <cell r="A5391" t="str">
            <v>Hymedesmiidae</v>
          </cell>
        </row>
        <row r="5392">
          <cell r="A5392" t="str">
            <v>Hymeniacidon</v>
          </cell>
        </row>
        <row r="5393">
          <cell r="A5393" t="str">
            <v>Hymeniacidon kitchingi</v>
          </cell>
        </row>
        <row r="5394">
          <cell r="A5394" t="str">
            <v>Hymeniacidon perlevis</v>
          </cell>
        </row>
        <row r="5395">
          <cell r="A5395" t="str">
            <v>Hymenoptera</v>
          </cell>
        </row>
        <row r="5396">
          <cell r="A5396" t="str">
            <v>Hymenopterida</v>
          </cell>
        </row>
        <row r="5397">
          <cell r="A5397" t="str">
            <v>Hymeraphia</v>
          </cell>
        </row>
        <row r="5398">
          <cell r="A5398" t="str">
            <v>Hymeraphia stellifera</v>
          </cell>
        </row>
        <row r="5399">
          <cell r="A5399" t="str">
            <v>Hymerhabdiidae</v>
          </cell>
        </row>
        <row r="5400">
          <cell r="A5400" t="str">
            <v>Hyotissa</v>
          </cell>
        </row>
        <row r="5401">
          <cell r="A5401" t="str">
            <v>Hyotissa hyotis</v>
          </cell>
        </row>
        <row r="5402">
          <cell r="A5402" t="str">
            <v>Hypania</v>
          </cell>
        </row>
        <row r="5403">
          <cell r="A5403" t="str">
            <v>Hypania invalida</v>
          </cell>
        </row>
        <row r="5404">
          <cell r="A5404" t="str">
            <v>Hypereteone</v>
          </cell>
        </row>
        <row r="5405">
          <cell r="A5405" t="str">
            <v>Hypereteone foliosa</v>
          </cell>
        </row>
        <row r="5406">
          <cell r="A5406" t="str">
            <v>Hypereteone lactea</v>
          </cell>
        </row>
        <row r="5407">
          <cell r="A5407" t="str">
            <v>Hyperiidae</v>
          </cell>
        </row>
        <row r="5408">
          <cell r="A5408" t="str">
            <v>Hyperiidea</v>
          </cell>
        </row>
        <row r="5409">
          <cell r="A5409" t="str">
            <v>Hyperrhyacophila</v>
          </cell>
        </row>
        <row r="5410">
          <cell r="A5410" t="str">
            <v>Hyphydrini</v>
          </cell>
        </row>
        <row r="5411">
          <cell r="A5411" t="str">
            <v>Hyphydrus</v>
          </cell>
        </row>
        <row r="5412">
          <cell r="A5412" t="str">
            <v>Hyphydrus aubei</v>
          </cell>
        </row>
        <row r="5413">
          <cell r="A5413" t="str">
            <v>Hyphydrus ovatus</v>
          </cell>
        </row>
        <row r="5414">
          <cell r="A5414" t="str">
            <v>Hypophyllus</v>
          </cell>
        </row>
        <row r="5415">
          <cell r="A5415" t="str">
            <v>Hyporhyacophila</v>
          </cell>
        </row>
        <row r="5416">
          <cell r="A5416" t="str">
            <v>Hyporhygma</v>
          </cell>
        </row>
        <row r="5417">
          <cell r="A5417" t="str">
            <v>Hypsicomus</v>
          </cell>
        </row>
        <row r="5418">
          <cell r="A5418" t="str">
            <v>Hypsicomus phaeotaenia</v>
          </cell>
        </row>
        <row r="5419">
          <cell r="A5419" t="str">
            <v>Hypsicomus stichophthalmos</v>
          </cell>
        </row>
        <row r="5420">
          <cell r="A5420" t="str">
            <v>Hypsogastropoda</v>
          </cell>
        </row>
        <row r="5421">
          <cell r="A5421" t="str">
            <v>Hyriidae</v>
          </cell>
        </row>
        <row r="5422">
          <cell r="A5422" t="str">
            <v>Hyriinae</v>
          </cell>
        </row>
        <row r="5423">
          <cell r="A5423" t="str">
            <v>Ianiropsis</v>
          </cell>
        </row>
        <row r="5424">
          <cell r="A5424" t="str">
            <v>Ianiropsis breviremis</v>
          </cell>
        </row>
        <row r="5425">
          <cell r="A5425" t="str">
            <v>Ibisia</v>
          </cell>
        </row>
        <row r="5426">
          <cell r="A5426" t="str">
            <v>Ichneumonidae</v>
          </cell>
        </row>
        <row r="5427">
          <cell r="A5427" t="str">
            <v>Ichthyostraca</v>
          </cell>
        </row>
        <row r="5428">
          <cell r="A5428" t="str">
            <v>Idanthyrsus</v>
          </cell>
        </row>
        <row r="5429">
          <cell r="A5429" t="str">
            <v>Idanthyrsus pennatus</v>
          </cell>
        </row>
        <row r="5430">
          <cell r="A5430" t="str">
            <v>Idiataphe</v>
          </cell>
        </row>
        <row r="5431">
          <cell r="A5431" t="str">
            <v>Idiataphe amazonica</v>
          </cell>
        </row>
        <row r="5432">
          <cell r="A5432" t="str">
            <v>Idiataphe longipes</v>
          </cell>
        </row>
        <row r="5433">
          <cell r="A5433" t="str">
            <v>Idiocera</v>
          </cell>
        </row>
        <row r="5434">
          <cell r="A5434" t="str">
            <v>Idmonea</v>
          </cell>
        </row>
        <row r="5435">
          <cell r="A5435" t="str">
            <v>Idmoneidae</v>
          </cell>
        </row>
        <row r="5436">
          <cell r="A5436" t="str">
            <v>Idotea</v>
          </cell>
        </row>
        <row r="5437">
          <cell r="A5437" t="str">
            <v>Idotea balthica</v>
          </cell>
        </row>
        <row r="5438">
          <cell r="A5438" t="str">
            <v>Idotea chelipes</v>
          </cell>
        </row>
        <row r="5439">
          <cell r="A5439" t="str">
            <v>Idotea emarginata</v>
          </cell>
        </row>
        <row r="5440">
          <cell r="A5440" t="str">
            <v>Idotea granulosa</v>
          </cell>
        </row>
        <row r="5441">
          <cell r="A5441" t="str">
            <v>Idotea linearis</v>
          </cell>
        </row>
        <row r="5442">
          <cell r="A5442" t="str">
            <v>Idotea metallica</v>
          </cell>
        </row>
        <row r="5443">
          <cell r="A5443" t="str">
            <v>Idotea neglecta</v>
          </cell>
        </row>
        <row r="5444">
          <cell r="A5444" t="str">
            <v>Idotea pelagica</v>
          </cell>
        </row>
        <row r="5445">
          <cell r="A5445" t="str">
            <v>Idoteidae</v>
          </cell>
        </row>
        <row r="5446">
          <cell r="A5446" t="str">
            <v>Idunella</v>
          </cell>
        </row>
        <row r="5447">
          <cell r="A5447" t="str">
            <v>Idunella dentipalma</v>
          </cell>
        </row>
        <row r="5448">
          <cell r="A5448" t="str">
            <v>Idunella longirostris</v>
          </cell>
        </row>
        <row r="5449">
          <cell r="A5449" t="str">
            <v>Idunella mollis</v>
          </cell>
        </row>
        <row r="5450">
          <cell r="A5450" t="str">
            <v>Idunella nana</v>
          </cell>
        </row>
        <row r="5451">
          <cell r="A5451" t="str">
            <v>Idunella picta</v>
          </cell>
        </row>
        <row r="5452">
          <cell r="A5452" t="str">
            <v>Idunellinae</v>
          </cell>
        </row>
        <row r="5453">
          <cell r="A5453" t="str">
            <v>Ilia</v>
          </cell>
        </row>
        <row r="5454">
          <cell r="A5454" t="str">
            <v>Ilia nucleus</v>
          </cell>
        </row>
        <row r="5455">
          <cell r="A5455" t="str">
            <v>Ilisia</v>
          </cell>
        </row>
        <row r="5456">
          <cell r="A5456" t="str">
            <v>Ilybius</v>
          </cell>
        </row>
        <row r="5457">
          <cell r="A5457" t="str">
            <v>Ilybius ater</v>
          </cell>
        </row>
        <row r="5458">
          <cell r="A5458" t="str">
            <v>Ilybius fenestratus</v>
          </cell>
        </row>
        <row r="5459">
          <cell r="A5459" t="str">
            <v>Ilybius fuliginosus</v>
          </cell>
        </row>
        <row r="5460">
          <cell r="A5460" t="str">
            <v>Ilybius guttiger</v>
          </cell>
        </row>
        <row r="5461">
          <cell r="A5461" t="str">
            <v>Ilyocoris</v>
          </cell>
        </row>
        <row r="5462">
          <cell r="A5462" t="str">
            <v>Ilyocoris cimicoides</v>
          </cell>
        </row>
        <row r="5463">
          <cell r="A5463" t="str">
            <v>Ilyocryptidae</v>
          </cell>
        </row>
        <row r="5464">
          <cell r="A5464" t="str">
            <v>Ilyocryptus</v>
          </cell>
        </row>
        <row r="5465">
          <cell r="A5465" t="str">
            <v>Ilyocryptus sordidus</v>
          </cell>
        </row>
        <row r="5466">
          <cell r="A5466" t="str">
            <v>Ilyodrilus</v>
          </cell>
        </row>
        <row r="5467">
          <cell r="A5467" t="str">
            <v>Ilyodrilus templetoni</v>
          </cell>
        </row>
        <row r="5468">
          <cell r="A5468" t="str">
            <v>Impages</v>
          </cell>
        </row>
        <row r="5469">
          <cell r="A5469" t="str">
            <v>Impages cinerea</v>
          </cell>
        </row>
        <row r="5470">
          <cell r="A5470" t="str">
            <v>Impages salleana</v>
          </cell>
        </row>
        <row r="5471">
          <cell r="A5471" t="str">
            <v>Inachidae</v>
          </cell>
        </row>
        <row r="5472">
          <cell r="A5472" t="str">
            <v>Inachus</v>
          </cell>
        </row>
        <row r="5473">
          <cell r="A5473" t="str">
            <v>Inachus aguiarii</v>
          </cell>
        </row>
        <row r="5474">
          <cell r="A5474" t="str">
            <v>Inachus communissimus</v>
          </cell>
        </row>
        <row r="5475">
          <cell r="A5475" t="str">
            <v>Inachus dorsettensis</v>
          </cell>
        </row>
        <row r="5476">
          <cell r="A5476" t="str">
            <v>Inachus leptochirus</v>
          </cell>
        </row>
        <row r="5477">
          <cell r="A5477" t="str">
            <v>Inachus parvirostris</v>
          </cell>
        </row>
        <row r="5478">
          <cell r="A5478" t="str">
            <v>Inachus phalangium</v>
          </cell>
        </row>
        <row r="5479">
          <cell r="A5479" t="str">
            <v>Inachus thoracicus</v>
          </cell>
        </row>
        <row r="5480">
          <cell r="A5480" t="str">
            <v>Incirrata</v>
          </cell>
        </row>
        <row r="5481">
          <cell r="A5481" t="str">
            <v>Indomitrella</v>
          </cell>
        </row>
        <row r="5482">
          <cell r="A5482" t="str">
            <v>Indomitrella conspersa</v>
          </cell>
        </row>
        <row r="5483">
          <cell r="A5483" t="str">
            <v>Inermonephtys</v>
          </cell>
        </row>
        <row r="5484">
          <cell r="A5484" t="str">
            <v>Inermonephtys inermis</v>
          </cell>
        </row>
        <row r="5485">
          <cell r="A5485" t="str">
            <v>Inovicellina</v>
          </cell>
        </row>
        <row r="5486">
          <cell r="A5486" t="str">
            <v>Inpabasis</v>
          </cell>
        </row>
        <row r="5487">
          <cell r="A5487" t="str">
            <v>Inpabasis eliasi</v>
          </cell>
        </row>
        <row r="5488">
          <cell r="A5488" t="str">
            <v>Inpabasis rosea</v>
          </cell>
        </row>
        <row r="5489">
          <cell r="A5489" t="str">
            <v>Insecta</v>
          </cell>
        </row>
        <row r="5490">
          <cell r="A5490" t="str">
            <v>Integripalpia</v>
          </cell>
        </row>
        <row r="5491">
          <cell r="A5491" t="str">
            <v>Ione</v>
          </cell>
        </row>
        <row r="5492">
          <cell r="A5492" t="str">
            <v>Ione thoracica</v>
          </cell>
        </row>
        <row r="5493">
          <cell r="A5493" t="str">
            <v>Ionidae</v>
          </cell>
        </row>
        <row r="5494">
          <cell r="A5494" t="str">
            <v>Iophon</v>
          </cell>
        </row>
        <row r="5495">
          <cell r="A5495" t="str">
            <v>Iophon hyndmani</v>
          </cell>
        </row>
        <row r="5496">
          <cell r="A5496" t="str">
            <v>Iotrochota</v>
          </cell>
        </row>
        <row r="5497">
          <cell r="A5497" t="str">
            <v>Iotrochota birotulata</v>
          </cell>
        </row>
        <row r="5498">
          <cell r="A5498" t="str">
            <v>Iotrochotidae</v>
          </cell>
        </row>
        <row r="5499">
          <cell r="A5499" t="str">
            <v>Iphigenia</v>
          </cell>
        </row>
        <row r="5500">
          <cell r="A5500" t="str">
            <v>Iphigenia brasiliana</v>
          </cell>
        </row>
        <row r="5501">
          <cell r="A5501" t="str">
            <v>Iphimedia</v>
          </cell>
        </row>
        <row r="5502">
          <cell r="A5502" t="str">
            <v>Iphimedia brachygnatha</v>
          </cell>
        </row>
        <row r="5503">
          <cell r="A5503" t="str">
            <v>Iphimedia eblanae</v>
          </cell>
        </row>
        <row r="5504">
          <cell r="A5504" t="str">
            <v>Iphimedia gibbula</v>
          </cell>
        </row>
        <row r="5505">
          <cell r="A5505" t="str">
            <v>Iphimedia minuta</v>
          </cell>
        </row>
        <row r="5506">
          <cell r="A5506" t="str">
            <v>Iphimedia obesa</v>
          </cell>
        </row>
        <row r="5507">
          <cell r="A5507" t="str">
            <v>Iphimedia spatula</v>
          </cell>
        </row>
        <row r="5508">
          <cell r="A5508" t="str">
            <v>Iphimediidae</v>
          </cell>
        </row>
        <row r="5509">
          <cell r="A5509" t="str">
            <v>Iphimedioidea</v>
          </cell>
        </row>
        <row r="5510">
          <cell r="A5510" t="str">
            <v>Iphinoe</v>
          </cell>
        </row>
        <row r="5511">
          <cell r="A5511" t="str">
            <v>Iphinoe crassipes</v>
          </cell>
        </row>
        <row r="5512">
          <cell r="A5512" t="str">
            <v>Iphinoe inermis</v>
          </cell>
        </row>
        <row r="5513">
          <cell r="A5513" t="str">
            <v>Iphinoe serrata</v>
          </cell>
        </row>
        <row r="5514">
          <cell r="A5514" t="str">
            <v>Iphinoe tenella</v>
          </cell>
        </row>
        <row r="5515">
          <cell r="A5515" t="str">
            <v>Iphinoe trispinosa</v>
          </cell>
        </row>
        <row r="5516">
          <cell r="A5516" t="str">
            <v>Iravadiidae</v>
          </cell>
        </row>
        <row r="5517">
          <cell r="A5517" t="str">
            <v>Ironoquia</v>
          </cell>
        </row>
        <row r="5518">
          <cell r="A5518" t="str">
            <v>Ironoquia dubia</v>
          </cell>
        </row>
        <row r="5519">
          <cell r="A5519" t="str">
            <v>Irregularia</v>
          </cell>
        </row>
        <row r="5520">
          <cell r="A5520" t="str">
            <v>Irus</v>
          </cell>
        </row>
        <row r="5521">
          <cell r="A5521" t="str">
            <v>Irus irus</v>
          </cell>
        </row>
        <row r="5522">
          <cell r="A5522" t="str">
            <v>Isaea</v>
          </cell>
        </row>
        <row r="5523">
          <cell r="A5523" t="str">
            <v>Isaea montagui</v>
          </cell>
        </row>
        <row r="5524">
          <cell r="A5524" t="str">
            <v>Isaeidae</v>
          </cell>
        </row>
        <row r="5525">
          <cell r="A5525" t="str">
            <v>Isaeoidea</v>
          </cell>
        </row>
        <row r="5526">
          <cell r="A5526" t="str">
            <v>Ischnocalanus</v>
          </cell>
        </row>
        <row r="5527">
          <cell r="A5527" t="str">
            <v>Ischnocalanus tenuis</v>
          </cell>
        </row>
        <row r="5528">
          <cell r="A5528" t="str">
            <v>Ischnochiton</v>
          </cell>
        </row>
        <row r="5529">
          <cell r="A5529" t="str">
            <v>Ischnochiton albus</v>
          </cell>
        </row>
        <row r="5530">
          <cell r="A5530" t="str">
            <v>Ischnochiton rissoi</v>
          </cell>
        </row>
        <row r="5531">
          <cell r="A5531" t="str">
            <v>Ischnochitonidae</v>
          </cell>
        </row>
        <row r="5532">
          <cell r="A5532" t="str">
            <v>Ischnochitonina</v>
          </cell>
        </row>
        <row r="5533">
          <cell r="A5533" t="str">
            <v>Ischnura</v>
          </cell>
        </row>
        <row r="5534">
          <cell r="A5534" t="str">
            <v>Ischnura aurantiaca</v>
          </cell>
        </row>
        <row r="5535">
          <cell r="A5535" t="str">
            <v>Ischnura capreolus</v>
          </cell>
        </row>
        <row r="5536">
          <cell r="A5536" t="str">
            <v>Ischnura credula</v>
          </cell>
        </row>
        <row r="5537">
          <cell r="A5537" t="str">
            <v>Ischnura defixa</v>
          </cell>
        </row>
        <row r="5538">
          <cell r="A5538" t="str">
            <v>Ischnura elegans</v>
          </cell>
        </row>
        <row r="5539">
          <cell r="A5539" t="str">
            <v>Ischnura expertum</v>
          </cell>
        </row>
        <row r="5540">
          <cell r="A5540" t="str">
            <v>Ischnura fluviatilis</v>
          </cell>
        </row>
        <row r="5541">
          <cell r="A5541" t="str">
            <v>Ischnura genei</v>
          </cell>
        </row>
        <row r="5542">
          <cell r="A5542" t="str">
            <v>Ischnura hastata</v>
          </cell>
        </row>
        <row r="5543">
          <cell r="A5543" t="str">
            <v>Ischnura iners</v>
          </cell>
        </row>
        <row r="5544">
          <cell r="A5544" t="str">
            <v>Ischnura pumilio</v>
          </cell>
        </row>
        <row r="5545">
          <cell r="A5545" t="str">
            <v>Ischnura ramburii</v>
          </cell>
        </row>
        <row r="5546">
          <cell r="A5546" t="str">
            <v>Ischnura tuberculata</v>
          </cell>
        </row>
        <row r="5547">
          <cell r="A5547" t="str">
            <v>Ischnurinae</v>
          </cell>
        </row>
        <row r="5548">
          <cell r="A5548" t="str">
            <v>Ischyroceridae</v>
          </cell>
        </row>
        <row r="5549">
          <cell r="A5549" t="str">
            <v>Ischyrocerinae</v>
          </cell>
        </row>
        <row r="5550">
          <cell r="A5550" t="str">
            <v>Ischyrocerini</v>
          </cell>
        </row>
        <row r="5551">
          <cell r="A5551" t="str">
            <v>Ischyrocerus</v>
          </cell>
        </row>
        <row r="5552">
          <cell r="A5552" t="str">
            <v>Ischyrocerus anguipes</v>
          </cell>
        </row>
        <row r="5553">
          <cell r="A5553" t="str">
            <v>Isias</v>
          </cell>
        </row>
        <row r="5554">
          <cell r="A5554" t="str">
            <v>Isias clavipes</v>
          </cell>
        </row>
        <row r="5555">
          <cell r="A5555" t="str">
            <v>Islamia</v>
          </cell>
        </row>
        <row r="5556">
          <cell r="A5556" t="str">
            <v>Isogenus</v>
          </cell>
        </row>
        <row r="5557">
          <cell r="A5557" t="str">
            <v>Isogenus nubecula</v>
          </cell>
        </row>
        <row r="5558">
          <cell r="A5558" t="str">
            <v>Isognomon</v>
          </cell>
        </row>
        <row r="5559">
          <cell r="A5559" t="str">
            <v>Isognomon alatus</v>
          </cell>
        </row>
        <row r="5560">
          <cell r="A5560" t="str">
            <v>Isognomon isognomum</v>
          </cell>
        </row>
        <row r="5561">
          <cell r="A5561" t="str">
            <v>Isognomon radiatus</v>
          </cell>
        </row>
        <row r="5562">
          <cell r="A5562" t="str">
            <v>Isognomonidae</v>
          </cell>
        </row>
        <row r="5563">
          <cell r="A5563" t="str">
            <v>Isonychia</v>
          </cell>
        </row>
        <row r="5564">
          <cell r="A5564" t="str">
            <v>Isonychia ignota</v>
          </cell>
        </row>
        <row r="5565">
          <cell r="A5565" t="str">
            <v>Isonychiidae</v>
          </cell>
        </row>
        <row r="5566">
          <cell r="A5566" t="str">
            <v>Isoperla</v>
          </cell>
        </row>
        <row r="5567">
          <cell r="A5567" t="str">
            <v>Isoperla acicularis</v>
          </cell>
        </row>
        <row r="5568">
          <cell r="A5568" t="str">
            <v>Isoperla alpicola</v>
          </cell>
        </row>
        <row r="5569">
          <cell r="A5569" t="str">
            <v>Isoperla goertzi</v>
          </cell>
        </row>
        <row r="5570">
          <cell r="A5570" t="str">
            <v>Isoperla grammatica</v>
          </cell>
        </row>
        <row r="5571">
          <cell r="A5571" t="str">
            <v>Isoperla insularis</v>
          </cell>
        </row>
        <row r="5572">
          <cell r="A5572" t="str">
            <v>Isoperla kir</v>
          </cell>
        </row>
        <row r="5573">
          <cell r="A5573" t="str">
            <v>Isoperla moselyi</v>
          </cell>
        </row>
        <row r="5574">
          <cell r="A5574" t="str">
            <v>Isoperla obscura</v>
          </cell>
        </row>
        <row r="5575">
          <cell r="A5575" t="str">
            <v>Isoperla oxylepis</v>
          </cell>
        </row>
        <row r="5576">
          <cell r="A5576" t="str">
            <v>Isoperla rivulorum</v>
          </cell>
        </row>
        <row r="5577">
          <cell r="A5577" t="str">
            <v>Isoperla viridinervis</v>
          </cell>
        </row>
        <row r="5578">
          <cell r="A5578" t="str">
            <v>Isophyllia</v>
          </cell>
        </row>
        <row r="5579">
          <cell r="A5579" t="str">
            <v>Isopoda</v>
          </cell>
        </row>
        <row r="5580">
          <cell r="A5580" t="str">
            <v>Isopora</v>
          </cell>
        </row>
        <row r="5581">
          <cell r="A5581" t="str">
            <v>Isopora palifera</v>
          </cell>
        </row>
        <row r="5582">
          <cell r="A5582" t="str">
            <v>Isoptena</v>
          </cell>
        </row>
        <row r="5583">
          <cell r="A5583" t="str">
            <v>Isoptena serricornis</v>
          </cell>
        </row>
        <row r="5584">
          <cell r="A5584" t="str">
            <v>Isotomidae</v>
          </cell>
        </row>
        <row r="5585">
          <cell r="A5585" t="str">
            <v>Ithycythara</v>
          </cell>
        </row>
        <row r="5586">
          <cell r="A5586" t="str">
            <v>Ithycythara auberiana</v>
          </cell>
        </row>
        <row r="5587">
          <cell r="A5587" t="str">
            <v>Ithycythara psila</v>
          </cell>
        </row>
        <row r="5588">
          <cell r="A5588" t="str">
            <v>Ithytrichia</v>
          </cell>
        </row>
        <row r="5589">
          <cell r="A5589" t="str">
            <v>Ithytrichia lamellaris</v>
          </cell>
        </row>
        <row r="5590">
          <cell r="A5590" t="str">
            <v>Jaera</v>
          </cell>
        </row>
        <row r="5591">
          <cell r="A5591" t="str">
            <v>Jaera (Jaera)</v>
          </cell>
        </row>
        <row r="5592">
          <cell r="A5592" t="str">
            <v>Jaera (Jaera) istri</v>
          </cell>
        </row>
        <row r="5593">
          <cell r="A5593" t="str">
            <v>Jaera (Jaera) praehirsuta</v>
          </cell>
        </row>
        <row r="5594">
          <cell r="A5594" t="str">
            <v>Jaera istri</v>
          </cell>
        </row>
        <row r="5595">
          <cell r="A5595" t="str">
            <v>Janira</v>
          </cell>
        </row>
        <row r="5596">
          <cell r="A5596" t="str">
            <v>Janira maculosa</v>
          </cell>
        </row>
        <row r="5597">
          <cell r="A5597" t="str">
            <v>Janiridae</v>
          </cell>
        </row>
        <row r="5598">
          <cell r="A5598" t="str">
            <v>Janiroidea</v>
          </cell>
        </row>
        <row r="5599">
          <cell r="A5599" t="str">
            <v>Janolus</v>
          </cell>
        </row>
        <row r="5600">
          <cell r="A5600" t="str">
            <v>Janolus cristatus</v>
          </cell>
        </row>
        <row r="5601">
          <cell r="A5601" t="str">
            <v>Janthina</v>
          </cell>
        </row>
        <row r="5602">
          <cell r="A5602" t="str">
            <v>Janthina janthina</v>
          </cell>
        </row>
        <row r="5603">
          <cell r="A5603" t="str">
            <v>Janthinidae</v>
          </cell>
        </row>
        <row r="5604">
          <cell r="A5604" t="str">
            <v>Janua</v>
          </cell>
        </row>
        <row r="5605">
          <cell r="A5605" t="str">
            <v>Janua (Dexiospira)</v>
          </cell>
        </row>
        <row r="5606">
          <cell r="A5606" t="str">
            <v>Janua (Dexiospira) pagenstecheri</v>
          </cell>
        </row>
        <row r="5607">
          <cell r="A5607" t="str">
            <v>Janua pagenstecheri</v>
          </cell>
        </row>
        <row r="5608">
          <cell r="A5608" t="str">
            <v>Januini</v>
          </cell>
        </row>
        <row r="5609">
          <cell r="A5609" t="str">
            <v>Jasmineira</v>
          </cell>
        </row>
        <row r="5610">
          <cell r="A5610" t="str">
            <v>Jasmineira candela</v>
          </cell>
        </row>
        <row r="5611">
          <cell r="A5611" t="str">
            <v>Jasmineira caudata</v>
          </cell>
        </row>
        <row r="5612">
          <cell r="A5612" t="str">
            <v>Jasmineira elegans</v>
          </cell>
        </row>
        <row r="5613">
          <cell r="A5613" t="str">
            <v>Jassa</v>
          </cell>
        </row>
        <row r="5614">
          <cell r="A5614" t="str">
            <v>Jassa falcata</v>
          </cell>
        </row>
        <row r="5615">
          <cell r="A5615" t="str">
            <v>Jassa herdmani</v>
          </cell>
        </row>
        <row r="5616">
          <cell r="A5616" t="str">
            <v>Jassa marmorata</v>
          </cell>
        </row>
        <row r="5617">
          <cell r="A5617" t="str">
            <v>Jassa pusilla</v>
          </cell>
        </row>
        <row r="5618">
          <cell r="A5618" t="str">
            <v>Jaxea</v>
          </cell>
        </row>
        <row r="5619">
          <cell r="A5619" t="str">
            <v>Jaxea nocturna</v>
          </cell>
        </row>
        <row r="5620">
          <cell r="A5620" t="str">
            <v>Joeropsidae</v>
          </cell>
        </row>
        <row r="5621">
          <cell r="A5621" t="str">
            <v>Joeropsididae</v>
          </cell>
        </row>
        <row r="5622">
          <cell r="A5622" t="str">
            <v>Joeropsis</v>
          </cell>
        </row>
        <row r="5623">
          <cell r="A5623" t="str">
            <v>Joeropsis brevicornis</v>
          </cell>
        </row>
        <row r="5624">
          <cell r="A5624" t="str">
            <v>Johnstonia</v>
          </cell>
        </row>
        <row r="5625">
          <cell r="A5625" t="str">
            <v>Johnstonia clymenoides</v>
          </cell>
        </row>
        <row r="5626">
          <cell r="A5626" t="str">
            <v>Jonga</v>
          </cell>
        </row>
        <row r="5627">
          <cell r="A5627" t="str">
            <v>Jonga serrei</v>
          </cell>
        </row>
        <row r="5628">
          <cell r="A5628" t="str">
            <v>Jorunna</v>
          </cell>
        </row>
        <row r="5629">
          <cell r="A5629" t="str">
            <v>Jorunna rubescens</v>
          </cell>
        </row>
        <row r="5630">
          <cell r="A5630" t="str">
            <v>Jujubinus</v>
          </cell>
        </row>
        <row r="5631">
          <cell r="A5631" t="str">
            <v>Jujubinus exasperatus</v>
          </cell>
        </row>
        <row r="5632">
          <cell r="A5632" t="str">
            <v>Jujubinus montagui</v>
          </cell>
        </row>
        <row r="5633">
          <cell r="A5633" t="str">
            <v>Jujubinus striatus</v>
          </cell>
        </row>
        <row r="5634">
          <cell r="A5634" t="str">
            <v>Jungiella</v>
          </cell>
        </row>
        <row r="5635">
          <cell r="A5635" t="str">
            <v>Kageronia</v>
          </cell>
        </row>
        <row r="5636">
          <cell r="A5636" t="str">
            <v>Kageronia fuscogrisea</v>
          </cell>
        </row>
        <row r="5637">
          <cell r="A5637" t="str">
            <v>Kallistometra</v>
          </cell>
        </row>
        <row r="5638">
          <cell r="A5638" t="str">
            <v>Kalyptorhynchia</v>
          </cell>
        </row>
        <row r="5639">
          <cell r="A5639" t="str">
            <v>Kalyptorhynchia Incertae sedis</v>
          </cell>
        </row>
        <row r="5640">
          <cell r="A5640" t="str">
            <v>Kefersteinia</v>
          </cell>
        </row>
        <row r="5641">
          <cell r="A5641" t="str">
            <v>Kefersteinia cirrata</v>
          </cell>
        </row>
        <row r="5642">
          <cell r="A5642" t="str">
            <v>Kellia</v>
          </cell>
        </row>
        <row r="5643">
          <cell r="A5643" t="str">
            <v>Kellia suborbicularis</v>
          </cell>
        </row>
        <row r="5644">
          <cell r="A5644" t="str">
            <v>Kellicottia longispina</v>
          </cell>
        </row>
        <row r="5645">
          <cell r="A5645" t="str">
            <v>Kelliidae</v>
          </cell>
        </row>
        <row r="5646">
          <cell r="A5646" t="str">
            <v>Kempia</v>
          </cell>
        </row>
        <row r="5647">
          <cell r="A5647" t="str">
            <v>Kentrogonida</v>
          </cell>
        </row>
        <row r="5648">
          <cell r="A5648" t="str">
            <v>Keratella cochlearis</v>
          </cell>
        </row>
        <row r="5649">
          <cell r="A5649" t="str">
            <v>Keratella cochlearis fo tecta</v>
          </cell>
        </row>
        <row r="5650">
          <cell r="A5650" t="str">
            <v>Keratella quadrata</v>
          </cell>
        </row>
        <row r="5651">
          <cell r="A5651" t="str">
            <v>Keratosa</v>
          </cell>
        </row>
        <row r="5652">
          <cell r="A5652" t="str">
            <v>Kiefferulus</v>
          </cell>
        </row>
        <row r="5653">
          <cell r="A5653" t="str">
            <v>Kinbergonuphis</v>
          </cell>
        </row>
        <row r="5654">
          <cell r="A5654" t="str">
            <v>Kincaidiana</v>
          </cell>
        </row>
        <row r="5655">
          <cell r="A5655" t="str">
            <v>Kincaidiana freidris</v>
          </cell>
        </row>
        <row r="5656">
          <cell r="A5656" t="str">
            <v>Kincaidiana hexatheca</v>
          </cell>
        </row>
        <row r="5657">
          <cell r="A5657" t="str">
            <v>Kirchenpaueria</v>
          </cell>
        </row>
        <row r="5658">
          <cell r="A5658" t="str">
            <v>Kirchenpaueria pinnata</v>
          </cell>
        </row>
        <row r="5659">
          <cell r="A5659" t="str">
            <v>Kirchenpaueriidae</v>
          </cell>
        </row>
        <row r="5660">
          <cell r="A5660" t="str">
            <v>Kirkegaardia</v>
          </cell>
        </row>
        <row r="5661">
          <cell r="A5661" t="str">
            <v>Knutsonia</v>
          </cell>
        </row>
        <row r="5662">
          <cell r="A5662" t="str">
            <v>Krenopelopia</v>
          </cell>
        </row>
        <row r="5663">
          <cell r="A5663" t="str">
            <v>Krenopsectra</v>
          </cell>
        </row>
        <row r="5664">
          <cell r="A5664" t="str">
            <v>Krenosmittia</v>
          </cell>
        </row>
        <row r="5665">
          <cell r="A5665" t="str">
            <v>Kribioxenus</v>
          </cell>
        </row>
        <row r="5666">
          <cell r="A5666" t="str">
            <v>Kurtiella</v>
          </cell>
        </row>
        <row r="5667">
          <cell r="A5667" t="str">
            <v>Kurtiella bidentata</v>
          </cell>
        </row>
        <row r="5668">
          <cell r="A5668" t="str">
            <v>Kurtziella</v>
          </cell>
        </row>
        <row r="5669">
          <cell r="A5669" t="str">
            <v>Kurtziella citronella</v>
          </cell>
        </row>
        <row r="5670">
          <cell r="A5670" t="str">
            <v>Kurtziella dorvilliae</v>
          </cell>
        </row>
        <row r="5671">
          <cell r="A5671" t="str">
            <v>Kurtziella serga</v>
          </cell>
        </row>
        <row r="5672">
          <cell r="A5672" t="str">
            <v>Labidocera</v>
          </cell>
        </row>
        <row r="5673">
          <cell r="A5673" t="str">
            <v>Labidocera wollastoni</v>
          </cell>
        </row>
        <row r="5674">
          <cell r="A5674" t="str">
            <v>Labidoplax</v>
          </cell>
        </row>
        <row r="5675">
          <cell r="A5675" t="str">
            <v>Labidoplax digitata</v>
          </cell>
        </row>
        <row r="5676">
          <cell r="A5676" t="str">
            <v>Labidoplax media</v>
          </cell>
        </row>
        <row r="5677">
          <cell r="A5677" t="str">
            <v>Labidoplax thomsoni</v>
          </cell>
        </row>
        <row r="5678">
          <cell r="A5678" t="str">
            <v>Labiobaetis</v>
          </cell>
        </row>
        <row r="5679">
          <cell r="A5679" t="str">
            <v>Labiobaetis atrebatinus</v>
          </cell>
        </row>
        <row r="5680">
          <cell r="A5680" t="str">
            <v>Labiobaetis glaucus</v>
          </cell>
        </row>
        <row r="5681">
          <cell r="A5681" t="str">
            <v>Labiobaetis tricolor</v>
          </cell>
        </row>
        <row r="5682">
          <cell r="A5682" t="str">
            <v>Labioleanira</v>
          </cell>
        </row>
        <row r="5683">
          <cell r="A5683" t="str">
            <v>Labioleanira yhleni</v>
          </cell>
        </row>
        <row r="5684">
          <cell r="A5684" t="str">
            <v>Labrundinia</v>
          </cell>
        </row>
        <row r="5685">
          <cell r="A5685" t="str">
            <v>Laccobiini</v>
          </cell>
        </row>
        <row r="5686">
          <cell r="A5686" t="str">
            <v>Laccobius</v>
          </cell>
        </row>
        <row r="5687">
          <cell r="A5687" t="str">
            <v>Laccobius albipes</v>
          </cell>
        </row>
        <row r="5688">
          <cell r="A5688" t="str">
            <v>Laccobius alternus</v>
          </cell>
        </row>
        <row r="5689">
          <cell r="A5689" t="str">
            <v>Laccobius atratus</v>
          </cell>
        </row>
        <row r="5690">
          <cell r="A5690" t="str">
            <v>Laccobius biguttatus</v>
          </cell>
        </row>
        <row r="5691">
          <cell r="A5691" t="str">
            <v>Laccobius bipunctatus</v>
          </cell>
        </row>
        <row r="5692">
          <cell r="A5692" t="str">
            <v>Laccobius colon</v>
          </cell>
        </row>
        <row r="5693">
          <cell r="A5693" t="str">
            <v>Laccobius femoralis</v>
          </cell>
        </row>
        <row r="5694">
          <cell r="A5694" t="str">
            <v>Laccobius gracilis</v>
          </cell>
        </row>
        <row r="5695">
          <cell r="A5695" t="str">
            <v>Laccobius mascarensis</v>
          </cell>
        </row>
        <row r="5696">
          <cell r="A5696" t="str">
            <v>Laccobius minutus</v>
          </cell>
        </row>
        <row r="5697">
          <cell r="A5697" t="str">
            <v>Laccobius obscuratus</v>
          </cell>
        </row>
        <row r="5698">
          <cell r="A5698" t="str">
            <v>Laccobius sinuatus sinuatus</v>
          </cell>
        </row>
        <row r="5699">
          <cell r="A5699" t="str">
            <v>Laccobius starmüehlneri</v>
          </cell>
        </row>
        <row r="5700">
          <cell r="A5700" t="str">
            <v>Laccodytes</v>
          </cell>
        </row>
        <row r="5701">
          <cell r="A5701" t="str">
            <v>Laccophilinae</v>
          </cell>
        </row>
        <row r="5702">
          <cell r="A5702" t="str">
            <v>Laccophilus</v>
          </cell>
        </row>
        <row r="5703">
          <cell r="A5703" t="str">
            <v>Laccophilus hyalinus</v>
          </cell>
        </row>
        <row r="5704">
          <cell r="A5704" t="str">
            <v>Laccophilus minutus</v>
          </cell>
        </row>
        <row r="5705">
          <cell r="A5705" t="str">
            <v>Laccophilus variegatus</v>
          </cell>
        </row>
        <row r="5706">
          <cell r="A5706" t="str">
            <v>Laccophilus alluaudi</v>
          </cell>
        </row>
        <row r="5707">
          <cell r="A5707" t="str">
            <v>Laccornis</v>
          </cell>
        </row>
        <row r="5708">
          <cell r="A5708" t="str">
            <v>Laccornis oblongus</v>
          </cell>
        </row>
        <row r="5709">
          <cell r="A5709" t="str">
            <v>Lacuna</v>
          </cell>
        </row>
        <row r="5710">
          <cell r="A5710" t="str">
            <v>Lacuna pallidula</v>
          </cell>
        </row>
        <row r="5711">
          <cell r="A5711" t="str">
            <v>Lacuna parva</v>
          </cell>
        </row>
        <row r="5712">
          <cell r="A5712" t="str">
            <v>Lacuna vincta</v>
          </cell>
        </row>
        <row r="5713">
          <cell r="A5713" t="str">
            <v>Lacuninae</v>
          </cell>
        </row>
        <row r="5714">
          <cell r="A5714" t="str">
            <v>Lacydonia</v>
          </cell>
        </row>
        <row r="5715">
          <cell r="A5715" t="str">
            <v>Lacydonia miranda</v>
          </cell>
        </row>
        <row r="5716">
          <cell r="A5716" t="str">
            <v>Lacydoniidae</v>
          </cell>
        </row>
        <row r="5717">
          <cell r="A5717" t="str">
            <v>Laeospira</v>
          </cell>
        </row>
        <row r="5718">
          <cell r="A5718" t="str">
            <v>Laeospira corallinae</v>
          </cell>
        </row>
        <row r="5719">
          <cell r="A5719" t="str">
            <v>Laetmatophilus</v>
          </cell>
        </row>
        <row r="5720">
          <cell r="A5720" t="str">
            <v>Laetmatophilus ledoyeri</v>
          </cell>
        </row>
        <row r="5721">
          <cell r="A5721" t="str">
            <v>Laetmonice</v>
          </cell>
        </row>
        <row r="5722">
          <cell r="A5722" t="str">
            <v>Laetmonice hystrix</v>
          </cell>
        </row>
        <row r="5723">
          <cell r="A5723" t="str">
            <v>Laevicardiinae</v>
          </cell>
        </row>
        <row r="5724">
          <cell r="A5724" t="str">
            <v>Laevicardium</v>
          </cell>
        </row>
        <row r="5725">
          <cell r="A5725" t="str">
            <v>Laevicardium crassum</v>
          </cell>
        </row>
        <row r="5726">
          <cell r="A5726" t="str">
            <v>Laevicardium laevigatum</v>
          </cell>
        </row>
        <row r="5727">
          <cell r="A5727" t="str">
            <v>Laevicardium norvegicum</v>
          </cell>
        </row>
        <row r="5728">
          <cell r="A5728" t="str">
            <v>Laevicardium pictum</v>
          </cell>
        </row>
        <row r="5729">
          <cell r="A5729" t="str">
            <v>Laevicardium sybariticum</v>
          </cell>
        </row>
        <row r="5730">
          <cell r="A5730" t="str">
            <v>Laevicaudata</v>
          </cell>
        </row>
        <row r="5731">
          <cell r="A5731" t="str">
            <v>Lafoea</v>
          </cell>
        </row>
        <row r="5732">
          <cell r="A5732" t="str">
            <v>Lafoea dumosa</v>
          </cell>
        </row>
        <row r="5733">
          <cell r="A5733" t="str">
            <v>Lafoeidae</v>
          </cell>
        </row>
        <row r="5734">
          <cell r="A5734" t="str">
            <v>Laganiformes</v>
          </cell>
        </row>
        <row r="5735">
          <cell r="A5735" t="str">
            <v>Laganina</v>
          </cell>
        </row>
        <row r="5736">
          <cell r="A5736" t="str">
            <v>Lagis</v>
          </cell>
        </row>
        <row r="5737">
          <cell r="A5737" t="str">
            <v>Lagis koreni</v>
          </cell>
        </row>
        <row r="5738">
          <cell r="A5738" t="str">
            <v>Lambis</v>
          </cell>
        </row>
        <row r="5739">
          <cell r="A5739" t="str">
            <v>Lamellaria</v>
          </cell>
        </row>
        <row r="5740">
          <cell r="A5740" t="str">
            <v>Lamellaria latens</v>
          </cell>
        </row>
        <row r="5741">
          <cell r="A5741" t="str">
            <v>Lamellaria perspicua</v>
          </cell>
        </row>
        <row r="5742">
          <cell r="A5742" t="str">
            <v>Lamellariidae</v>
          </cell>
        </row>
        <row r="5743">
          <cell r="A5743" t="str">
            <v>Lamprodrilus</v>
          </cell>
        </row>
        <row r="5744">
          <cell r="A5744" t="str">
            <v>Lamprodrilus wagneri</v>
          </cell>
        </row>
        <row r="5745">
          <cell r="A5745" t="str">
            <v>Lampropidae</v>
          </cell>
        </row>
        <row r="5746">
          <cell r="A5746" t="str">
            <v>Lamprops</v>
          </cell>
        </row>
        <row r="5747">
          <cell r="A5747" t="str">
            <v>Lamprops fasciata</v>
          </cell>
        </row>
        <row r="5748">
          <cell r="A5748" t="str">
            <v>Lamprops fasciatus</v>
          </cell>
        </row>
        <row r="5749">
          <cell r="A5749" t="str">
            <v>Lanassa</v>
          </cell>
        </row>
        <row r="5750">
          <cell r="A5750" t="str">
            <v>Lanassa capensis</v>
          </cell>
        </row>
        <row r="5751">
          <cell r="A5751" t="str">
            <v>Lander potitinga</v>
          </cell>
        </row>
        <row r="5752">
          <cell r="A5752" t="str">
            <v>Langerhansia</v>
          </cell>
        </row>
        <row r="5753">
          <cell r="A5753" t="str">
            <v>Langerhansia anops</v>
          </cell>
        </row>
        <row r="5754">
          <cell r="A5754" t="str">
            <v>Lanice</v>
          </cell>
        </row>
        <row r="5755">
          <cell r="A5755" t="str">
            <v>Lanice conchilega</v>
          </cell>
        </row>
        <row r="5756">
          <cell r="A5756" t="str">
            <v>Lantzia</v>
          </cell>
        </row>
        <row r="5757">
          <cell r="A5757" t="str">
            <v>Lantzia carinata</v>
          </cell>
        </row>
        <row r="5758">
          <cell r="A5758" t="str">
            <v>Laodicea</v>
          </cell>
        </row>
        <row r="5759">
          <cell r="A5759" t="str">
            <v>Laodicea undulata</v>
          </cell>
        </row>
        <row r="5760">
          <cell r="A5760" t="str">
            <v>Laodiceidae</v>
          </cell>
        </row>
        <row r="5761">
          <cell r="A5761" t="str">
            <v>Laomedea</v>
          </cell>
        </row>
        <row r="5762">
          <cell r="A5762" t="str">
            <v>Laomedea calceolifera</v>
          </cell>
        </row>
        <row r="5763">
          <cell r="A5763" t="str">
            <v>Laomedea flexuosa</v>
          </cell>
        </row>
        <row r="5764">
          <cell r="A5764" t="str">
            <v>Laomedea neglecta</v>
          </cell>
        </row>
        <row r="5765">
          <cell r="A5765" t="str">
            <v>Laomediidae</v>
          </cell>
        </row>
        <row r="5766">
          <cell r="A5766" t="str">
            <v>Laona</v>
          </cell>
        </row>
        <row r="5767">
          <cell r="A5767" t="str">
            <v>Laona quadrata</v>
          </cell>
        </row>
        <row r="5768">
          <cell r="A5768" t="str">
            <v>Laonice</v>
          </cell>
        </row>
        <row r="5769">
          <cell r="A5769" t="str">
            <v>Laonice bahusiensis</v>
          </cell>
        </row>
        <row r="5770">
          <cell r="A5770" t="str">
            <v>Laonice cirrata</v>
          </cell>
        </row>
        <row r="5771">
          <cell r="A5771" t="str">
            <v>Laonice quadridentata</v>
          </cell>
        </row>
        <row r="5772">
          <cell r="A5772" t="str">
            <v>Laonidae</v>
          </cell>
        </row>
        <row r="5773">
          <cell r="A5773" t="str">
            <v>Laonome</v>
          </cell>
        </row>
        <row r="5774">
          <cell r="A5774" t="str">
            <v>Laonome kroeyeri</v>
          </cell>
        </row>
        <row r="5775">
          <cell r="A5775" t="str">
            <v>Laonome kroyeri</v>
          </cell>
        </row>
        <row r="5776">
          <cell r="A5776" t="str">
            <v>Laophonte</v>
          </cell>
        </row>
        <row r="5777">
          <cell r="A5777" t="str">
            <v>Laophontidae</v>
          </cell>
        </row>
        <row r="5778">
          <cell r="A5778" t="str">
            <v>Larainae</v>
          </cell>
        </row>
        <row r="5779">
          <cell r="A5779" t="str">
            <v>Larsia</v>
          </cell>
        </row>
        <row r="5780">
          <cell r="A5780" t="str">
            <v>Lasaea</v>
          </cell>
        </row>
        <row r="5781">
          <cell r="A5781" t="str">
            <v>Lasaea adansoni</v>
          </cell>
        </row>
        <row r="5782">
          <cell r="A5782" t="str">
            <v>Lasaea rubra</v>
          </cell>
        </row>
        <row r="5783">
          <cell r="A5783" t="str">
            <v>Lasaeidae</v>
          </cell>
        </row>
        <row r="5784">
          <cell r="A5784" t="str">
            <v>Lasiocephala</v>
          </cell>
        </row>
        <row r="5785">
          <cell r="A5785" t="str">
            <v>Lasiocephala basalis</v>
          </cell>
        </row>
        <row r="5786">
          <cell r="A5786" t="str">
            <v>Lathelmis</v>
          </cell>
        </row>
        <row r="5787">
          <cell r="A5787" t="str">
            <v>Lathyrophthalmus</v>
          </cell>
        </row>
        <row r="5788">
          <cell r="A5788" t="str">
            <v>Lauromacromia</v>
          </cell>
        </row>
        <row r="5789">
          <cell r="A5789" t="str">
            <v>Lauromacromia dubitalis</v>
          </cell>
        </row>
        <row r="5790">
          <cell r="A5790" t="str">
            <v>Lauterbornia</v>
          </cell>
        </row>
        <row r="5791">
          <cell r="A5791" t="str">
            <v>Lauterborniella</v>
          </cell>
        </row>
        <row r="5792">
          <cell r="A5792" t="str">
            <v>Leander</v>
          </cell>
        </row>
        <row r="5793">
          <cell r="A5793" t="str">
            <v>Leander cubensis</v>
          </cell>
        </row>
        <row r="5794">
          <cell r="A5794" t="str">
            <v>Leander pandaliformis</v>
          </cell>
        </row>
        <row r="5795">
          <cell r="A5795" t="str">
            <v>Leander tenuicornis</v>
          </cell>
        </row>
        <row r="5796">
          <cell r="A5796" t="str">
            <v>Lebertioidea</v>
          </cell>
        </row>
        <row r="5797">
          <cell r="A5797" t="str">
            <v>Lebrunia</v>
          </cell>
        </row>
        <row r="5798">
          <cell r="A5798" t="str">
            <v>Lebrunia coralligens</v>
          </cell>
        </row>
        <row r="5799">
          <cell r="A5799" t="str">
            <v>Lecane lunaris</v>
          </cell>
        </row>
        <row r="5800">
          <cell r="A5800" t="str">
            <v>Ledella</v>
          </cell>
        </row>
        <row r="5801">
          <cell r="A5801" t="str">
            <v>Ledella pala</v>
          </cell>
        </row>
        <row r="5802">
          <cell r="A5802" t="str">
            <v>Ledellinae</v>
          </cell>
        </row>
        <row r="5803">
          <cell r="A5803" t="str">
            <v>Leiocapitella</v>
          </cell>
        </row>
        <row r="5804">
          <cell r="A5804" t="str">
            <v>Leiocapitella dollfusi</v>
          </cell>
        </row>
        <row r="5805">
          <cell r="A5805" t="str">
            <v>Leiochone</v>
          </cell>
        </row>
        <row r="5806">
          <cell r="A5806" t="str">
            <v>Leiochone johnstoni</v>
          </cell>
        </row>
        <row r="5807">
          <cell r="A5807" t="str">
            <v>Leiochone leiopygos</v>
          </cell>
        </row>
        <row r="5808">
          <cell r="A5808" t="str">
            <v>Leiochone tricirrata</v>
          </cell>
        </row>
        <row r="5809">
          <cell r="A5809" t="str">
            <v>Leiochonini</v>
          </cell>
        </row>
        <row r="5810">
          <cell r="A5810" t="str">
            <v>Leiochrides</v>
          </cell>
        </row>
        <row r="5811">
          <cell r="A5811" t="str">
            <v>Leiochrides deltaicus</v>
          </cell>
        </row>
        <row r="5812">
          <cell r="A5812" t="str">
            <v>Lekanesphaera</v>
          </cell>
        </row>
        <row r="5813">
          <cell r="A5813" t="str">
            <v>Lekanesphaera hookeri</v>
          </cell>
        </row>
        <row r="5814">
          <cell r="A5814" t="str">
            <v>Lekanesphaera levii</v>
          </cell>
        </row>
        <row r="5815">
          <cell r="A5815" t="str">
            <v>Lekanesphaera monodi</v>
          </cell>
        </row>
        <row r="5816">
          <cell r="A5816" t="str">
            <v>Lekanesphaera rugicauda</v>
          </cell>
        </row>
        <row r="5817">
          <cell r="A5817" t="str">
            <v>Lekanesphaera teissieri</v>
          </cell>
        </row>
        <row r="5818">
          <cell r="A5818" t="str">
            <v>Lembos</v>
          </cell>
        </row>
        <row r="5819">
          <cell r="A5819" t="str">
            <v>Lembos denticarpus</v>
          </cell>
        </row>
        <row r="5820">
          <cell r="A5820" t="str">
            <v>Lembos websteri</v>
          </cell>
        </row>
        <row r="5821">
          <cell r="A5821" t="str">
            <v>Lembulus</v>
          </cell>
        </row>
        <row r="5822">
          <cell r="A5822" t="str">
            <v>Lembulus pella</v>
          </cell>
        </row>
        <row r="5823">
          <cell r="A5823" t="str">
            <v>Lemnalia</v>
          </cell>
        </row>
        <row r="5824">
          <cell r="A5824" t="str">
            <v>Lentidium</v>
          </cell>
        </row>
        <row r="5825">
          <cell r="A5825" t="str">
            <v>Lentidium mediterraneum</v>
          </cell>
        </row>
        <row r="5826">
          <cell r="A5826" t="str">
            <v>Lentvaaria</v>
          </cell>
        </row>
        <row r="5827">
          <cell r="A5827" t="str">
            <v>Lentvaaria palpalis</v>
          </cell>
        </row>
        <row r="5828">
          <cell r="A5828" t="str">
            <v>Leocrates</v>
          </cell>
        </row>
        <row r="5829">
          <cell r="A5829" t="str">
            <v>Leocrates claparedii</v>
          </cell>
        </row>
        <row r="5830">
          <cell r="A5830" t="str">
            <v>Leodamas</v>
          </cell>
        </row>
        <row r="5831">
          <cell r="A5831" t="str">
            <v>Leodice</v>
          </cell>
        </row>
        <row r="5832">
          <cell r="A5832" t="str">
            <v>Leodice antennata</v>
          </cell>
        </row>
        <row r="5833">
          <cell r="A5833" t="str">
            <v>Leodice harassii</v>
          </cell>
        </row>
        <row r="5834">
          <cell r="A5834" t="str">
            <v>Leodice torquata</v>
          </cell>
        </row>
        <row r="5835">
          <cell r="A5835" t="str">
            <v>Leonnates</v>
          </cell>
        </row>
        <row r="5836">
          <cell r="A5836" t="str">
            <v>Leonnates glauca</v>
          </cell>
        </row>
        <row r="5837">
          <cell r="A5837" t="str">
            <v>Lepeta</v>
          </cell>
        </row>
        <row r="5838">
          <cell r="A5838" t="str">
            <v>Lepeta caeca</v>
          </cell>
        </row>
        <row r="5839">
          <cell r="A5839" t="str">
            <v>Lepetidae</v>
          </cell>
        </row>
        <row r="5840">
          <cell r="A5840" t="str">
            <v>Lepidasthenia</v>
          </cell>
        </row>
        <row r="5841">
          <cell r="A5841" t="str">
            <v>Lepidastheniinae</v>
          </cell>
        </row>
        <row r="5842">
          <cell r="A5842" t="str">
            <v>Lepidepecreum</v>
          </cell>
        </row>
        <row r="5843">
          <cell r="A5843" t="str">
            <v>Lepidepecreum longicornis</v>
          </cell>
        </row>
        <row r="5844">
          <cell r="A5844" t="str">
            <v>Lepidochitona</v>
          </cell>
        </row>
        <row r="5845">
          <cell r="A5845" t="str">
            <v>Lepidochitona (Lepidochitona)</v>
          </cell>
        </row>
        <row r="5846">
          <cell r="A5846" t="str">
            <v>Lepidochitona (Lepidochitona) cinerea</v>
          </cell>
        </row>
        <row r="5847">
          <cell r="A5847" t="str">
            <v>Lepidochitona (Lepidochitona) monterosatoi</v>
          </cell>
        </row>
        <row r="5848">
          <cell r="A5848" t="str">
            <v>Lepidochitona cinerea</v>
          </cell>
        </row>
        <row r="5849">
          <cell r="A5849" t="str">
            <v>Lepidochitonidae</v>
          </cell>
        </row>
        <row r="5850">
          <cell r="A5850" t="str">
            <v>Lepidochitoninae</v>
          </cell>
        </row>
        <row r="5851">
          <cell r="A5851" t="str">
            <v>Lepidonotinae</v>
          </cell>
        </row>
        <row r="5852">
          <cell r="A5852" t="str">
            <v>Lepidonotus</v>
          </cell>
        </row>
        <row r="5853">
          <cell r="A5853" t="str">
            <v>Lepidonotus clava</v>
          </cell>
        </row>
        <row r="5854">
          <cell r="A5854" t="str">
            <v>Lepidonotus purpureus</v>
          </cell>
        </row>
        <row r="5855">
          <cell r="A5855" t="str">
            <v>Lepidonotus squamatus</v>
          </cell>
        </row>
        <row r="5856">
          <cell r="A5856" t="str">
            <v>Lepidopleurida</v>
          </cell>
        </row>
        <row r="5857">
          <cell r="A5857" t="str">
            <v>Lepidopleurina</v>
          </cell>
        </row>
        <row r="5858">
          <cell r="A5858" t="str">
            <v>Lepidopleurus</v>
          </cell>
        </row>
        <row r="5859">
          <cell r="A5859" t="str">
            <v>Lepidopleurus cajetanus</v>
          </cell>
        </row>
        <row r="5860">
          <cell r="A5860" t="str">
            <v>Lepidoptera</v>
          </cell>
        </row>
        <row r="5861">
          <cell r="A5861" t="str">
            <v>Lepidostoma</v>
          </cell>
        </row>
        <row r="5862">
          <cell r="A5862" t="str">
            <v>Lepidostoma hirtum</v>
          </cell>
        </row>
        <row r="5863">
          <cell r="A5863" t="str">
            <v>Lepidostomatidae</v>
          </cell>
        </row>
        <row r="5864">
          <cell r="A5864" t="str">
            <v>Lepidurus</v>
          </cell>
        </row>
        <row r="5865">
          <cell r="A5865" t="str">
            <v>Lepidurus apus</v>
          </cell>
        </row>
        <row r="5866">
          <cell r="A5866" t="str">
            <v>Lepralielloidea</v>
          </cell>
        </row>
        <row r="5867">
          <cell r="A5867" t="str">
            <v>Lepraliomorpha</v>
          </cell>
        </row>
        <row r="5868">
          <cell r="A5868" t="str">
            <v>Leptagrion</v>
          </cell>
        </row>
        <row r="5869">
          <cell r="A5869" t="str">
            <v>Leptagrion aculeatum</v>
          </cell>
        </row>
        <row r="5870">
          <cell r="A5870" t="str">
            <v>Leptagrion siqueirai</v>
          </cell>
        </row>
        <row r="5871">
          <cell r="A5871" t="str">
            <v>Leptanthuridae</v>
          </cell>
        </row>
        <row r="5872">
          <cell r="A5872" t="str">
            <v>Leptastrea</v>
          </cell>
        </row>
        <row r="5873">
          <cell r="A5873" t="str">
            <v>Leptastrea pruinosa</v>
          </cell>
        </row>
        <row r="5874">
          <cell r="A5874" t="str">
            <v>Leptastrea purpurea</v>
          </cell>
        </row>
        <row r="5875">
          <cell r="A5875" t="str">
            <v>Leptastrea transversa</v>
          </cell>
        </row>
        <row r="5876">
          <cell r="A5876" t="str">
            <v>Leptestheriidae</v>
          </cell>
        </row>
        <row r="5877">
          <cell r="A5877" t="str">
            <v>Leptobasinae</v>
          </cell>
        </row>
        <row r="5878">
          <cell r="A5878" t="str">
            <v>Leptobasis</v>
          </cell>
        </row>
        <row r="5879">
          <cell r="A5879" t="str">
            <v>Leptobasis mammilaris</v>
          </cell>
        </row>
        <row r="5880">
          <cell r="A5880" t="str">
            <v>Leptobasis vacillans</v>
          </cell>
        </row>
        <row r="5881">
          <cell r="A5881" t="str">
            <v>Leptoceridae</v>
          </cell>
        </row>
        <row r="5882">
          <cell r="A5882" t="str">
            <v>Leptocerina</v>
          </cell>
        </row>
        <row r="5883">
          <cell r="A5883" t="str">
            <v>Leptocerina pauliani</v>
          </cell>
        </row>
        <row r="5884">
          <cell r="A5884" t="str">
            <v>Leptocerinae</v>
          </cell>
        </row>
        <row r="5885">
          <cell r="A5885" t="str">
            <v>Leptoceroidea</v>
          </cell>
        </row>
        <row r="5886">
          <cell r="A5886" t="str">
            <v>Leptocerus</v>
          </cell>
        </row>
        <row r="5887">
          <cell r="A5887" t="str">
            <v>Leptocerus interruptus</v>
          </cell>
        </row>
        <row r="5888">
          <cell r="A5888" t="str">
            <v>Leptocerus lusitanicus</v>
          </cell>
        </row>
        <row r="5889">
          <cell r="A5889" t="str">
            <v>Leptocerus tineiformis</v>
          </cell>
        </row>
        <row r="5890">
          <cell r="A5890" t="str">
            <v>Leptocheirus</v>
          </cell>
        </row>
        <row r="5891">
          <cell r="A5891" t="str">
            <v>Leptocheirus bispinosus</v>
          </cell>
        </row>
        <row r="5892">
          <cell r="A5892" t="str">
            <v>Leptocheirus guttatus</v>
          </cell>
        </row>
        <row r="5893">
          <cell r="A5893" t="str">
            <v>Leptocheirus hirsutimanus</v>
          </cell>
        </row>
        <row r="5894">
          <cell r="A5894" t="str">
            <v>Leptocheirus mariae</v>
          </cell>
        </row>
        <row r="5895">
          <cell r="A5895" t="str">
            <v>Leptocheirus pectinatus</v>
          </cell>
        </row>
        <row r="5896">
          <cell r="A5896" t="str">
            <v>Leptocheirus pilosus</v>
          </cell>
        </row>
        <row r="5897">
          <cell r="A5897" t="str">
            <v>Leptocheirus tricristatus</v>
          </cell>
        </row>
        <row r="5898">
          <cell r="A5898" t="str">
            <v>Leptochelia</v>
          </cell>
        </row>
        <row r="5899">
          <cell r="A5899" t="str">
            <v>Leptochelia rapax</v>
          </cell>
        </row>
        <row r="5900">
          <cell r="A5900" t="str">
            <v>Leptochelia savignyi</v>
          </cell>
        </row>
        <row r="5901">
          <cell r="A5901" t="str">
            <v>Leptocheliidae</v>
          </cell>
        </row>
        <row r="5902">
          <cell r="A5902" t="str">
            <v>Leptocheliinae</v>
          </cell>
        </row>
        <row r="5903">
          <cell r="A5903" t="str">
            <v>Leptochironomus</v>
          </cell>
        </row>
        <row r="5904">
          <cell r="A5904" t="str">
            <v>Leptochiton</v>
          </cell>
        </row>
        <row r="5905">
          <cell r="A5905" t="str">
            <v>Leptochiton algesirensis</v>
          </cell>
        </row>
        <row r="5906">
          <cell r="A5906" t="str">
            <v>Leptochiton asellus</v>
          </cell>
        </row>
        <row r="5907">
          <cell r="A5907" t="str">
            <v>Leptochiton cancellatus</v>
          </cell>
        </row>
        <row r="5908">
          <cell r="A5908" t="str">
            <v>Leptochiton cimicoides</v>
          </cell>
        </row>
        <row r="5909">
          <cell r="A5909" t="str">
            <v>Leptochiton scabridus</v>
          </cell>
        </row>
        <row r="5910">
          <cell r="A5910" t="str">
            <v>Leptochitonidae</v>
          </cell>
        </row>
        <row r="5911">
          <cell r="A5911" t="str">
            <v>Leptoconopinae</v>
          </cell>
        </row>
        <row r="5912">
          <cell r="A5912" t="str">
            <v>Leptoconops</v>
          </cell>
        </row>
        <row r="5913">
          <cell r="A5913" t="str">
            <v>Leptodrusus</v>
          </cell>
        </row>
        <row r="5914">
          <cell r="A5914" t="str">
            <v>Leptodrusus budtzi</v>
          </cell>
        </row>
        <row r="5915">
          <cell r="A5915" t="str">
            <v>Leptognathia</v>
          </cell>
        </row>
        <row r="5916">
          <cell r="A5916" t="str">
            <v>Leptognathiidae</v>
          </cell>
        </row>
        <row r="5917">
          <cell r="A5917" t="str">
            <v>Leptognathiinae</v>
          </cell>
        </row>
        <row r="5918">
          <cell r="A5918" t="str">
            <v>Leptogorgia</v>
          </cell>
        </row>
        <row r="5919">
          <cell r="A5919" t="str">
            <v>Leptogorgia sarmentosa</v>
          </cell>
        </row>
        <row r="5920">
          <cell r="A5920" t="str">
            <v>Leptohyphes</v>
          </cell>
        </row>
        <row r="5921">
          <cell r="A5921" t="str">
            <v>Leptohyphidae</v>
          </cell>
        </row>
        <row r="5922">
          <cell r="A5922" t="str">
            <v>Leptohyphinae</v>
          </cell>
        </row>
        <row r="5923">
          <cell r="A5923" t="str">
            <v>Leptolambus</v>
          </cell>
        </row>
        <row r="5924">
          <cell r="A5924" t="str">
            <v>Leptomedusae</v>
          </cell>
        </row>
        <row r="5925">
          <cell r="A5925" t="str">
            <v>Leptomysinae</v>
          </cell>
        </row>
        <row r="5926">
          <cell r="A5926" t="str">
            <v>Leptomysini</v>
          </cell>
        </row>
        <row r="5927">
          <cell r="A5927" t="str">
            <v>Leptomysis</v>
          </cell>
        </row>
        <row r="5928">
          <cell r="A5928" t="str">
            <v>Leptomysis gracilis</v>
          </cell>
        </row>
        <row r="5929">
          <cell r="A5929" t="str">
            <v>Leptomysis mediterranea</v>
          </cell>
        </row>
        <row r="5930">
          <cell r="A5930" t="str">
            <v>Lepton</v>
          </cell>
        </row>
        <row r="5931">
          <cell r="A5931" t="str">
            <v>Lepton lepidum</v>
          </cell>
        </row>
        <row r="5932">
          <cell r="A5932" t="str">
            <v>Lepton squamosum</v>
          </cell>
        </row>
        <row r="5933">
          <cell r="A5933" t="str">
            <v>Leptonema</v>
          </cell>
        </row>
        <row r="5934">
          <cell r="A5934" t="str">
            <v>Leptonema archboldi</v>
          </cell>
        </row>
        <row r="5935">
          <cell r="A5935" t="str">
            <v>Leptonidae</v>
          </cell>
        </row>
        <row r="5936">
          <cell r="A5936" t="str">
            <v>Leptopecten</v>
          </cell>
        </row>
        <row r="5937">
          <cell r="A5937" t="str">
            <v>Leptopecten bavayi</v>
          </cell>
        </row>
        <row r="5938">
          <cell r="A5938" t="str">
            <v>Leptopentacta</v>
          </cell>
        </row>
        <row r="5939">
          <cell r="A5939" t="str">
            <v>Leptopentacta elongata</v>
          </cell>
        </row>
        <row r="5940">
          <cell r="A5940" t="str">
            <v>Leptopentacta tergestina</v>
          </cell>
        </row>
        <row r="5941">
          <cell r="A5941" t="str">
            <v>Leptophlebia</v>
          </cell>
        </row>
        <row r="5942">
          <cell r="A5942" t="str">
            <v>Leptophlebia marginata</v>
          </cell>
        </row>
        <row r="5943">
          <cell r="A5943" t="str">
            <v>Leptophlebia vespertina</v>
          </cell>
        </row>
        <row r="5944">
          <cell r="A5944" t="str">
            <v>Leptophlebiidae</v>
          </cell>
        </row>
        <row r="5945">
          <cell r="A5945" t="str">
            <v>Leptophlebioidea</v>
          </cell>
        </row>
        <row r="5946">
          <cell r="A5946" t="str">
            <v>Leptoplana</v>
          </cell>
        </row>
        <row r="5947">
          <cell r="A5947" t="str">
            <v>Leptoplana tremellaris</v>
          </cell>
        </row>
        <row r="5948">
          <cell r="A5948" t="str">
            <v>Leptoplanidae</v>
          </cell>
        </row>
        <row r="5949">
          <cell r="A5949" t="str">
            <v>Leptoplanoidea</v>
          </cell>
        </row>
        <row r="5950">
          <cell r="A5950" t="str">
            <v>Leptopsammia</v>
          </cell>
        </row>
        <row r="5951">
          <cell r="A5951" t="str">
            <v>Leptopsammia pruvoti</v>
          </cell>
        </row>
        <row r="5952">
          <cell r="A5952" t="str">
            <v>Leptoria</v>
          </cell>
        </row>
        <row r="5953">
          <cell r="A5953" t="str">
            <v>Leptoria phrygia</v>
          </cell>
        </row>
        <row r="5954">
          <cell r="A5954" t="str">
            <v>Leptoseris</v>
          </cell>
        </row>
        <row r="5955">
          <cell r="A5955" t="str">
            <v>Leptoseris explanata</v>
          </cell>
        </row>
        <row r="5956">
          <cell r="A5956" t="str">
            <v>Leptoseris mycetoseroides</v>
          </cell>
        </row>
        <row r="5957">
          <cell r="A5957" t="str">
            <v>Leptostraca</v>
          </cell>
        </row>
        <row r="5958">
          <cell r="A5958" t="str">
            <v>Leptostylis</v>
          </cell>
        </row>
        <row r="5959">
          <cell r="A5959" t="str">
            <v>Leptostylis ampullacea</v>
          </cell>
        </row>
        <row r="5960">
          <cell r="A5960" t="str">
            <v>Leptostylis macrura</v>
          </cell>
        </row>
        <row r="5961">
          <cell r="A5961" t="str">
            <v>Leptosynapta</v>
          </cell>
        </row>
        <row r="5962">
          <cell r="A5962" t="str">
            <v>Leptosynapta bergensis</v>
          </cell>
        </row>
        <row r="5963">
          <cell r="A5963" t="str">
            <v>Leptosynapta cruenta</v>
          </cell>
        </row>
        <row r="5964">
          <cell r="A5964" t="str">
            <v>Leptosynapta galliennii</v>
          </cell>
        </row>
        <row r="5965">
          <cell r="A5965" t="str">
            <v>Leptosynapta inhaerens</v>
          </cell>
        </row>
        <row r="5966">
          <cell r="A5966" t="str">
            <v>Leptosynapta minuta</v>
          </cell>
        </row>
        <row r="5967">
          <cell r="A5967" t="str">
            <v>Leptothecata</v>
          </cell>
        </row>
        <row r="5968">
          <cell r="A5968" t="str">
            <v>Lestes</v>
          </cell>
        </row>
        <row r="5969">
          <cell r="A5969" t="str">
            <v>Lestes barbarus</v>
          </cell>
        </row>
        <row r="5970">
          <cell r="A5970" t="str">
            <v>Lestes debellardi</v>
          </cell>
        </row>
        <row r="5971">
          <cell r="A5971" t="str">
            <v>Lestes dryas</v>
          </cell>
        </row>
        <row r="5972">
          <cell r="A5972" t="str">
            <v>Lestes falcifer</v>
          </cell>
        </row>
        <row r="5973">
          <cell r="A5973" t="str">
            <v>Lestes forficula</v>
          </cell>
        </row>
        <row r="5974">
          <cell r="A5974" t="str">
            <v>Lestes macrostigma</v>
          </cell>
        </row>
        <row r="5975">
          <cell r="A5975" t="str">
            <v>Lestes mediorufus</v>
          </cell>
        </row>
        <row r="5976">
          <cell r="A5976" t="str">
            <v>Lestes minutus</v>
          </cell>
        </row>
        <row r="5977">
          <cell r="A5977" t="str">
            <v>Lestes sponsa</v>
          </cell>
        </row>
        <row r="5978">
          <cell r="A5978" t="str">
            <v>Lestes virens</v>
          </cell>
        </row>
        <row r="5979">
          <cell r="A5979" t="str">
            <v>Lestes virens vestalis</v>
          </cell>
        </row>
        <row r="5980">
          <cell r="A5980" t="str">
            <v>Lestes virens virens</v>
          </cell>
        </row>
        <row r="5981">
          <cell r="A5981" t="str">
            <v>Lestes viridis</v>
          </cell>
        </row>
        <row r="5982">
          <cell r="A5982" t="str">
            <v>Lestidae</v>
          </cell>
        </row>
        <row r="5983">
          <cell r="A5983" t="str">
            <v>Lestinae</v>
          </cell>
        </row>
        <row r="5984">
          <cell r="A5984" t="str">
            <v>Lestoidea</v>
          </cell>
        </row>
        <row r="5985">
          <cell r="A5985" t="str">
            <v>Lethocerinae</v>
          </cell>
        </row>
        <row r="5986">
          <cell r="A5986" t="str">
            <v>Lethocerus</v>
          </cell>
        </row>
        <row r="5987">
          <cell r="A5987" t="str">
            <v>Lethocerus annulipes</v>
          </cell>
        </row>
        <row r="5988">
          <cell r="A5988" t="str">
            <v>Lethocerus dilatus</v>
          </cell>
        </row>
        <row r="5989">
          <cell r="A5989" t="str">
            <v>Lethocerus grandis</v>
          </cell>
        </row>
        <row r="5990">
          <cell r="A5990" t="str">
            <v>Lethocerus maximus</v>
          </cell>
        </row>
        <row r="5991">
          <cell r="A5991" t="str">
            <v>Lethrinus borbonicus</v>
          </cell>
        </row>
        <row r="5992">
          <cell r="A5992" t="str">
            <v>Lethrinus rubrioperculatus</v>
          </cell>
        </row>
        <row r="5993">
          <cell r="A5993" t="str">
            <v>Lethrinus variegatus</v>
          </cell>
        </row>
        <row r="5994">
          <cell r="A5994" t="str">
            <v>Leucaltidae</v>
          </cell>
        </row>
        <row r="5995">
          <cell r="A5995" t="str">
            <v>Leucandra</v>
          </cell>
        </row>
        <row r="5996">
          <cell r="A5996" t="str">
            <v>Leucandra gossei</v>
          </cell>
        </row>
        <row r="5997">
          <cell r="A5997" t="str">
            <v>Leuckartiara</v>
          </cell>
        </row>
        <row r="5998">
          <cell r="A5998" t="str">
            <v>Leuckartiara octona</v>
          </cell>
        </row>
        <row r="5999">
          <cell r="A5999" t="str">
            <v>Leucon</v>
          </cell>
        </row>
        <row r="6000">
          <cell r="A6000" t="str">
            <v>Leucon (Epileucon) longirostris</v>
          </cell>
        </row>
        <row r="6001">
          <cell r="A6001" t="str">
            <v>Leucon (Leucon)</v>
          </cell>
        </row>
        <row r="6002">
          <cell r="A6002" t="str">
            <v>Leucon (Leucon) affinis</v>
          </cell>
        </row>
        <row r="6003">
          <cell r="A6003" t="str">
            <v>Leucon (Leucon) mediterraneus</v>
          </cell>
        </row>
        <row r="6004">
          <cell r="A6004" t="str">
            <v>Leuconia</v>
          </cell>
        </row>
        <row r="6005">
          <cell r="A6005" t="str">
            <v>Leuconia johnstoni</v>
          </cell>
        </row>
        <row r="6006">
          <cell r="A6006" t="str">
            <v>Leuconidae</v>
          </cell>
        </row>
        <row r="6007">
          <cell r="A6007" t="str">
            <v>Leucorrhinia</v>
          </cell>
        </row>
        <row r="6008">
          <cell r="A6008" t="str">
            <v>Leucorrhinia albifrons</v>
          </cell>
        </row>
        <row r="6009">
          <cell r="A6009" t="str">
            <v>Leucorrhinia caudalis</v>
          </cell>
        </row>
        <row r="6010">
          <cell r="A6010" t="str">
            <v>Leucorrhinia dubia</v>
          </cell>
        </row>
        <row r="6011">
          <cell r="A6011" t="str">
            <v>Leucorrhinia pectoralis</v>
          </cell>
        </row>
        <row r="6012">
          <cell r="A6012" t="str">
            <v>Leucorrhinia rubicunda</v>
          </cell>
        </row>
        <row r="6013">
          <cell r="A6013" t="str">
            <v>Leucorrhiniinae</v>
          </cell>
        </row>
        <row r="6014">
          <cell r="A6014" t="str">
            <v>Leucosiidae</v>
          </cell>
        </row>
        <row r="6015">
          <cell r="A6015" t="str">
            <v>Leucosioidea</v>
          </cell>
        </row>
        <row r="6016">
          <cell r="A6016" t="str">
            <v>Leucosolenia</v>
          </cell>
        </row>
        <row r="6017">
          <cell r="A6017" t="str">
            <v>Leucosolenia complicata</v>
          </cell>
        </row>
        <row r="6018">
          <cell r="A6018" t="str">
            <v>Leucosolenia variabilis</v>
          </cell>
        </row>
        <row r="6019">
          <cell r="A6019" t="str">
            <v>Leucosolenida</v>
          </cell>
        </row>
        <row r="6020">
          <cell r="A6020" t="str">
            <v>Leucosoleniidae</v>
          </cell>
        </row>
        <row r="6021">
          <cell r="A6021" t="str">
            <v>Leucosphaerinae</v>
          </cell>
        </row>
        <row r="6022">
          <cell r="A6022" t="str">
            <v>Leucostola</v>
          </cell>
        </row>
        <row r="6023">
          <cell r="A6023" t="str">
            <v>Leucosyrinx</v>
          </cell>
        </row>
        <row r="6024">
          <cell r="A6024" t="str">
            <v>Leucosyrinx subgrundifera</v>
          </cell>
        </row>
        <row r="6025">
          <cell r="A6025" t="str">
            <v>Leucothoe</v>
          </cell>
        </row>
        <row r="6026">
          <cell r="A6026" t="str">
            <v>Leucothoe incisa</v>
          </cell>
        </row>
        <row r="6027">
          <cell r="A6027" t="str">
            <v>Leucothoe lilljeborgi</v>
          </cell>
        </row>
        <row r="6028">
          <cell r="A6028" t="str">
            <v>Leucothoe oboa</v>
          </cell>
        </row>
        <row r="6029">
          <cell r="A6029" t="str">
            <v>Leucothoe occulta</v>
          </cell>
        </row>
        <row r="6030">
          <cell r="A6030" t="str">
            <v>Leucothoe pachycera</v>
          </cell>
        </row>
        <row r="6031">
          <cell r="A6031" t="str">
            <v>Leucothoe procera</v>
          </cell>
        </row>
        <row r="6032">
          <cell r="A6032" t="str">
            <v>Leucothoe richiardii</v>
          </cell>
        </row>
        <row r="6033">
          <cell r="A6033" t="str">
            <v>Leucothoe serraticarpa</v>
          </cell>
        </row>
        <row r="6034">
          <cell r="A6034" t="str">
            <v>Leucothoe spinicarpa</v>
          </cell>
        </row>
        <row r="6035">
          <cell r="A6035" t="str">
            <v>Leucothoe venetiarum</v>
          </cell>
        </row>
        <row r="6036">
          <cell r="A6036" t="str">
            <v>Leucothoidae</v>
          </cell>
        </row>
        <row r="6037">
          <cell r="A6037" t="str">
            <v>Leucotrichiini</v>
          </cell>
        </row>
        <row r="6038">
          <cell r="A6038" t="str">
            <v>Leuctra</v>
          </cell>
        </row>
        <row r="6039">
          <cell r="A6039" t="str">
            <v>Leuctra albida</v>
          </cell>
        </row>
        <row r="6040">
          <cell r="A6040" t="str">
            <v>Leuctra alosi</v>
          </cell>
        </row>
        <row r="6041">
          <cell r="A6041" t="str">
            <v>Leuctra alpina</v>
          </cell>
        </row>
        <row r="6042">
          <cell r="A6042" t="str">
            <v>Leuctra alticola</v>
          </cell>
        </row>
        <row r="6043">
          <cell r="A6043" t="str">
            <v>Leuctra armata</v>
          </cell>
        </row>
        <row r="6044">
          <cell r="A6044" t="str">
            <v>Leuctra aurita</v>
          </cell>
        </row>
        <row r="6045">
          <cell r="A6045" t="str">
            <v>Leuctra autumnalis</v>
          </cell>
        </row>
        <row r="6046">
          <cell r="A6046" t="str">
            <v>Leuctra braueri</v>
          </cell>
        </row>
        <row r="6047">
          <cell r="A6047" t="str">
            <v>Leuctra budtzi</v>
          </cell>
        </row>
        <row r="6048">
          <cell r="A6048" t="str">
            <v>Leuctra castillana</v>
          </cell>
        </row>
        <row r="6049">
          <cell r="A6049" t="str">
            <v>Leuctra cyrnea</v>
          </cell>
        </row>
        <row r="6050">
          <cell r="A6050" t="str">
            <v>Leuctra despaxi</v>
          </cell>
        </row>
        <row r="6051">
          <cell r="A6051" t="str">
            <v>Leuctra digitata</v>
          </cell>
        </row>
        <row r="6052">
          <cell r="A6052" t="str">
            <v>Leuctra dolasilla</v>
          </cell>
        </row>
        <row r="6053">
          <cell r="A6053" t="str">
            <v>Leuctra flavomaculata</v>
          </cell>
        </row>
        <row r="6054">
          <cell r="A6054" t="str">
            <v>Leuctra fraterna</v>
          </cell>
        </row>
        <row r="6055">
          <cell r="A6055" t="str">
            <v>Leuctra fusca</v>
          </cell>
        </row>
        <row r="6056">
          <cell r="A6056" t="str">
            <v>Leuctra gallica</v>
          </cell>
        </row>
        <row r="6057">
          <cell r="A6057" t="str">
            <v>Leuctra geniculata</v>
          </cell>
        </row>
        <row r="6058">
          <cell r="A6058" t="str">
            <v>Leuctra handlirschi</v>
          </cell>
        </row>
        <row r="6059">
          <cell r="A6059" t="str">
            <v>Leuctra helvetica</v>
          </cell>
        </row>
        <row r="6060">
          <cell r="A6060" t="str">
            <v>Leuctra hexacantha</v>
          </cell>
        </row>
        <row r="6061">
          <cell r="A6061" t="str">
            <v>Leuctra hippopus</v>
          </cell>
        </row>
        <row r="6062">
          <cell r="A6062" t="str">
            <v>Leuctra inermis</v>
          </cell>
        </row>
        <row r="6063">
          <cell r="A6063" t="str">
            <v>Leuctra insubrica</v>
          </cell>
        </row>
        <row r="6064">
          <cell r="A6064" t="str">
            <v>Leuctra kempnyi</v>
          </cell>
        </row>
        <row r="6065">
          <cell r="A6065" t="str">
            <v>Leuctra lamellosa</v>
          </cell>
        </row>
        <row r="6066">
          <cell r="A6066" t="str">
            <v>Leuctra leptogaster</v>
          </cell>
        </row>
        <row r="6067">
          <cell r="A6067" t="str">
            <v>Leuctra ligurica</v>
          </cell>
        </row>
        <row r="6068">
          <cell r="A6068" t="str">
            <v>Leuctra major</v>
          </cell>
        </row>
        <row r="6069">
          <cell r="A6069" t="str">
            <v>Leuctra meridionalis</v>
          </cell>
        </row>
        <row r="6070">
          <cell r="A6070" t="str">
            <v>Leuctra mortoni</v>
          </cell>
        </row>
        <row r="6071">
          <cell r="A6071" t="str">
            <v>Leuctra moselyi</v>
          </cell>
        </row>
        <row r="6072">
          <cell r="A6072" t="str">
            <v>Leuctra nigra</v>
          </cell>
        </row>
        <row r="6073">
          <cell r="A6073" t="str">
            <v>Leuctra niveola</v>
          </cell>
        </row>
        <row r="6074">
          <cell r="A6074" t="str">
            <v>Leuctra pasquinii</v>
          </cell>
        </row>
        <row r="6075">
          <cell r="A6075" t="str">
            <v>Leuctra prima</v>
          </cell>
        </row>
        <row r="6076">
          <cell r="A6076" t="str">
            <v>Leuctra pseudocingulata</v>
          </cell>
        </row>
        <row r="6077">
          <cell r="A6077" t="str">
            <v>Leuctra pseudocylindrica</v>
          </cell>
        </row>
        <row r="6078">
          <cell r="A6078" t="str">
            <v>Leuctra pseudosignifera</v>
          </cell>
        </row>
        <row r="6079">
          <cell r="A6079" t="str">
            <v>Leuctra rauscheri</v>
          </cell>
        </row>
        <row r="6080">
          <cell r="A6080" t="str">
            <v>Leuctra rosinae</v>
          </cell>
        </row>
        <row r="6081">
          <cell r="A6081" t="str">
            <v>Leuctra schmidi</v>
          </cell>
        </row>
        <row r="6082">
          <cell r="A6082" t="str">
            <v>Leuctra teriolensis</v>
          </cell>
        </row>
        <row r="6083">
          <cell r="A6083" t="str">
            <v>Leuctridae</v>
          </cell>
        </row>
        <row r="6084">
          <cell r="A6084" t="str">
            <v>Leukoma</v>
          </cell>
        </row>
        <row r="6085">
          <cell r="A6085" t="str">
            <v>Leukoma pectorina</v>
          </cell>
        </row>
        <row r="6086">
          <cell r="A6086" t="str">
            <v>Levinsenia</v>
          </cell>
        </row>
        <row r="6087">
          <cell r="A6087" t="str">
            <v>Levinsenia flava</v>
          </cell>
        </row>
        <row r="6088">
          <cell r="A6088" t="str">
            <v>Levinsenia gracilis</v>
          </cell>
        </row>
        <row r="6089">
          <cell r="A6089" t="str">
            <v>Levinsenia oculata</v>
          </cell>
        </row>
        <row r="6090">
          <cell r="A6090" t="str">
            <v>Liancalus</v>
          </cell>
        </row>
        <row r="6091">
          <cell r="A6091" t="str">
            <v>Libellula</v>
          </cell>
        </row>
        <row r="6092">
          <cell r="A6092" t="str">
            <v>Libellula depressa</v>
          </cell>
        </row>
        <row r="6093">
          <cell r="A6093" t="str">
            <v>Libellula fulva</v>
          </cell>
        </row>
        <row r="6094">
          <cell r="A6094" t="str">
            <v>Libellula herculea</v>
          </cell>
        </row>
        <row r="6095">
          <cell r="A6095" t="str">
            <v>Libellula lefebvrei</v>
          </cell>
        </row>
        <row r="6096">
          <cell r="A6096" t="str">
            <v>Libellula quadrimaculata</v>
          </cell>
        </row>
        <row r="6097">
          <cell r="A6097" t="str">
            <v>Libellula unifasciata</v>
          </cell>
        </row>
        <row r="6098">
          <cell r="A6098" t="str">
            <v>Libellulidae</v>
          </cell>
        </row>
        <row r="6099">
          <cell r="A6099" t="str">
            <v>Libellulinae</v>
          </cell>
        </row>
        <row r="6100">
          <cell r="A6100" t="str">
            <v>Libelluloidea</v>
          </cell>
        </row>
        <row r="6101">
          <cell r="A6101" t="str">
            <v>Lichenoporidae</v>
          </cell>
        </row>
        <row r="6102">
          <cell r="A6102" t="str">
            <v>Ligia</v>
          </cell>
        </row>
        <row r="6103">
          <cell r="A6103" t="str">
            <v>Ligia oceanica</v>
          </cell>
        </row>
        <row r="6104">
          <cell r="A6104" t="str">
            <v>Ligiidae</v>
          </cell>
        </row>
        <row r="6105">
          <cell r="A6105" t="str">
            <v>Liljeborgia</v>
          </cell>
        </row>
        <row r="6106">
          <cell r="A6106" t="str">
            <v>Liljeborgia dellavallei</v>
          </cell>
        </row>
        <row r="6107">
          <cell r="A6107" t="str">
            <v>Liljeborgia kinahani</v>
          </cell>
        </row>
        <row r="6108">
          <cell r="A6108" t="str">
            <v>Liljeborgia pallida</v>
          </cell>
        </row>
        <row r="6109">
          <cell r="A6109" t="str">
            <v>Liljeborgia psaltrica</v>
          </cell>
        </row>
        <row r="6110">
          <cell r="A6110" t="str">
            <v>Liljeborgiidae</v>
          </cell>
        </row>
        <row r="6111">
          <cell r="A6111" t="str">
            <v>Liljeborgiinae</v>
          </cell>
        </row>
        <row r="6112">
          <cell r="A6112" t="str">
            <v>Liljeborgioidea</v>
          </cell>
        </row>
        <row r="6113">
          <cell r="A6113" t="str">
            <v>Lima</v>
          </cell>
        </row>
        <row r="6114">
          <cell r="A6114" t="str">
            <v>Limacia</v>
          </cell>
        </row>
        <row r="6115">
          <cell r="A6115" t="str">
            <v>Limacia clavigera</v>
          </cell>
        </row>
        <row r="6116">
          <cell r="A6116" t="str">
            <v>Limacina</v>
          </cell>
        </row>
        <row r="6117">
          <cell r="A6117" t="str">
            <v>Limacina retroversa</v>
          </cell>
        </row>
        <row r="6118">
          <cell r="A6118" t="str">
            <v>Limacinidae</v>
          </cell>
        </row>
        <row r="6119">
          <cell r="A6119" t="str">
            <v>Limapontia</v>
          </cell>
        </row>
        <row r="6120">
          <cell r="A6120" t="str">
            <v>Limapontia depressa</v>
          </cell>
        </row>
        <row r="6121">
          <cell r="A6121" t="str">
            <v>Limapontiidae</v>
          </cell>
        </row>
        <row r="6122">
          <cell r="A6122" t="str">
            <v>Limapontioidea</v>
          </cell>
        </row>
        <row r="6123">
          <cell r="A6123" t="str">
            <v>Limaria</v>
          </cell>
        </row>
        <row r="6124">
          <cell r="A6124" t="str">
            <v>Limaria fragilis</v>
          </cell>
        </row>
        <row r="6125">
          <cell r="A6125" t="str">
            <v>Limaria hians</v>
          </cell>
        </row>
        <row r="6126">
          <cell r="A6126" t="str">
            <v>Limaria loscombi</v>
          </cell>
        </row>
        <row r="6127">
          <cell r="A6127" t="str">
            <v>Limaria pellucida</v>
          </cell>
        </row>
        <row r="6128">
          <cell r="A6128" t="str">
            <v>Limaria tuberculata</v>
          </cell>
        </row>
        <row r="6129">
          <cell r="A6129" t="str">
            <v>Limatula</v>
          </cell>
        </row>
        <row r="6130">
          <cell r="A6130" t="str">
            <v>Limatula gwyni</v>
          </cell>
        </row>
        <row r="6131">
          <cell r="A6131" t="str">
            <v>Limatula hendersoni</v>
          </cell>
        </row>
        <row r="6132">
          <cell r="A6132" t="str">
            <v>Limatula pusilla</v>
          </cell>
        </row>
        <row r="6133">
          <cell r="A6133" t="str">
            <v>Limatula regularis</v>
          </cell>
        </row>
        <row r="6134">
          <cell r="A6134" t="str">
            <v>Limatula subauriculata</v>
          </cell>
        </row>
        <row r="6135">
          <cell r="A6135" t="str">
            <v>Limea</v>
          </cell>
        </row>
        <row r="6136">
          <cell r="A6136" t="str">
            <v>Limea loscombii</v>
          </cell>
        </row>
        <row r="6137">
          <cell r="A6137" t="str">
            <v>Limecola</v>
          </cell>
        </row>
        <row r="6138">
          <cell r="A6138" t="str">
            <v>Limecola balthica</v>
          </cell>
        </row>
        <row r="6139">
          <cell r="A6139" t="str">
            <v>Limidae</v>
          </cell>
        </row>
        <row r="6140">
          <cell r="A6140" t="str">
            <v>Limnadiidae</v>
          </cell>
        </row>
        <row r="6141">
          <cell r="A6141" t="str">
            <v>Limnebiidae</v>
          </cell>
        </row>
        <row r="6142">
          <cell r="A6142" t="str">
            <v>Limnebius</v>
          </cell>
        </row>
        <row r="6143">
          <cell r="A6143" t="str">
            <v>Limnephilidae</v>
          </cell>
        </row>
        <row r="6144">
          <cell r="A6144" t="str">
            <v>Limnephilinae</v>
          </cell>
        </row>
        <row r="6145">
          <cell r="A6145" t="str">
            <v>Limnephilini</v>
          </cell>
        </row>
        <row r="6146">
          <cell r="A6146" t="str">
            <v>Limnephiloidea</v>
          </cell>
        </row>
        <row r="6147">
          <cell r="A6147" t="str">
            <v>Limnephilus</v>
          </cell>
        </row>
        <row r="6148">
          <cell r="A6148" t="str">
            <v>Limnephilus affinis</v>
          </cell>
        </row>
        <row r="6149">
          <cell r="A6149" t="str">
            <v>Limnephilus auricula</v>
          </cell>
        </row>
        <row r="6150">
          <cell r="A6150" t="str">
            <v>Limnephilus bipunctatus</v>
          </cell>
        </row>
        <row r="6151">
          <cell r="A6151" t="str">
            <v>Limnephilus borealis</v>
          </cell>
        </row>
        <row r="6152">
          <cell r="A6152" t="str">
            <v>Limnephilus centralis</v>
          </cell>
        </row>
        <row r="6153">
          <cell r="A6153" t="str">
            <v>Limnephilus flavicornis</v>
          </cell>
        </row>
        <row r="6154">
          <cell r="A6154" t="str">
            <v>Limnephilus germanus</v>
          </cell>
        </row>
        <row r="6155">
          <cell r="A6155" t="str">
            <v>Limnephilus lunatus</v>
          </cell>
        </row>
        <row r="6156">
          <cell r="A6156" t="str">
            <v>Limnephilus marmoratus</v>
          </cell>
        </row>
        <row r="6157">
          <cell r="A6157" t="str">
            <v>Limnephilus rhombicus</v>
          </cell>
        </row>
        <row r="6158">
          <cell r="A6158" t="str">
            <v>Limnephilus stigma</v>
          </cell>
        </row>
        <row r="6159">
          <cell r="A6159" t="str">
            <v>Limnia</v>
          </cell>
        </row>
        <row r="6160">
          <cell r="A6160" t="str">
            <v>Limnius</v>
          </cell>
        </row>
        <row r="6161">
          <cell r="A6161" t="str">
            <v>Limnius intermedius</v>
          </cell>
        </row>
        <row r="6162">
          <cell r="A6162" t="str">
            <v>Limnius muelleri</v>
          </cell>
        </row>
        <row r="6163">
          <cell r="A6163" t="str">
            <v>Limnius opacus</v>
          </cell>
        </row>
        <row r="6164">
          <cell r="A6164" t="str">
            <v>Limnius perrisi</v>
          </cell>
        </row>
        <row r="6165">
          <cell r="A6165" t="str">
            <v>Limnius sulcipennis</v>
          </cell>
        </row>
        <row r="6166">
          <cell r="A6166" t="str">
            <v>Limnius sulcipennis damryi</v>
          </cell>
        </row>
        <row r="6167">
          <cell r="A6167" t="str">
            <v>Limnius volckmari</v>
          </cell>
        </row>
        <row r="6168">
          <cell r="A6168" t="str">
            <v>Limnocorinae</v>
          </cell>
        </row>
        <row r="6169">
          <cell r="A6169" t="str">
            <v>Limnocoris</v>
          </cell>
        </row>
        <row r="6170">
          <cell r="A6170" t="str">
            <v>Limnodrilus</v>
          </cell>
        </row>
        <row r="6171">
          <cell r="A6171" t="str">
            <v>Limnodrilus claparedeanus</v>
          </cell>
        </row>
        <row r="6172">
          <cell r="A6172" t="str">
            <v>Limnodrilus hoffmeisteri</v>
          </cell>
        </row>
        <row r="6173">
          <cell r="A6173" t="str">
            <v>Limnodrilus profundicola</v>
          </cell>
        </row>
        <row r="6174">
          <cell r="A6174" t="str">
            <v>Limnodrilus udekemianus</v>
          </cell>
        </row>
        <row r="6175">
          <cell r="A6175" t="str">
            <v>Limnogonus</v>
          </cell>
        </row>
        <row r="6176">
          <cell r="A6176" t="str">
            <v>Limnogonus cereiventris</v>
          </cell>
        </row>
        <row r="6177">
          <cell r="A6177" t="str">
            <v>Limnomedusae</v>
          </cell>
        </row>
        <row r="6178">
          <cell r="A6178" t="str">
            <v>Limnomysis</v>
          </cell>
        </row>
        <row r="6179">
          <cell r="A6179" t="str">
            <v>Limnomysis benedeni</v>
          </cell>
        </row>
        <row r="6180">
          <cell r="A6180" t="str">
            <v>Limnoperna</v>
          </cell>
        </row>
        <row r="6181">
          <cell r="A6181" t="str">
            <v>Limnoperna securis</v>
          </cell>
        </row>
        <row r="6182">
          <cell r="A6182" t="str">
            <v>Limnophila</v>
          </cell>
        </row>
        <row r="6183">
          <cell r="A6183" t="str">
            <v>Limnophora</v>
          </cell>
        </row>
        <row r="6184">
          <cell r="A6184" t="str">
            <v>Limnophyes</v>
          </cell>
        </row>
        <row r="6185">
          <cell r="A6185" t="str">
            <v>Limnoporus</v>
          </cell>
        </row>
        <row r="6186">
          <cell r="A6186" t="str">
            <v>Limnoporus rufoscutellatus</v>
          </cell>
        </row>
        <row r="6187">
          <cell r="A6187" t="str">
            <v>Limnoria</v>
          </cell>
        </row>
        <row r="6188">
          <cell r="A6188" t="str">
            <v>Limnoria quadripunctata</v>
          </cell>
        </row>
        <row r="6189">
          <cell r="A6189" t="str">
            <v>Limnoriidae</v>
          </cell>
        </row>
        <row r="6190">
          <cell r="A6190" t="str">
            <v>Limnoriidea</v>
          </cell>
        </row>
        <row r="6191">
          <cell r="A6191" t="str">
            <v>Limnorioidea</v>
          </cell>
        </row>
        <row r="6192">
          <cell r="A6192" t="str">
            <v>Limnoxenus</v>
          </cell>
        </row>
        <row r="6193">
          <cell r="A6193" t="str">
            <v>Limnoxenus niger</v>
          </cell>
        </row>
        <row r="6194">
          <cell r="A6194" t="str">
            <v>Limoida</v>
          </cell>
        </row>
        <row r="6195">
          <cell r="A6195" t="str">
            <v>Limoidea</v>
          </cell>
        </row>
        <row r="6196">
          <cell r="A6196" t="str">
            <v>Limonia</v>
          </cell>
        </row>
        <row r="6197">
          <cell r="A6197" t="str">
            <v>Limoniidae</v>
          </cell>
        </row>
        <row r="6198">
          <cell r="A6198" t="str">
            <v>Limoniini</v>
          </cell>
        </row>
        <row r="6199">
          <cell r="A6199" t="str">
            <v>Limopsidae</v>
          </cell>
        </row>
        <row r="6200">
          <cell r="A6200" t="str">
            <v>Limopsis</v>
          </cell>
        </row>
        <row r="6201">
          <cell r="A6201" t="str">
            <v>Limopsis tenella</v>
          </cell>
        </row>
        <row r="6202">
          <cell r="A6202" t="str">
            <v>Limopsoidea</v>
          </cell>
        </row>
        <row r="6203">
          <cell r="A6203" t="str">
            <v>Linatella caudata</v>
          </cell>
        </row>
        <row r="6204">
          <cell r="A6204" t="str">
            <v>Linckia</v>
          </cell>
        </row>
        <row r="6205">
          <cell r="A6205" t="str">
            <v>Lindenia</v>
          </cell>
        </row>
        <row r="6206">
          <cell r="A6206" t="str">
            <v>Linderiella</v>
          </cell>
        </row>
        <row r="6207">
          <cell r="A6207" t="str">
            <v>Lineidae</v>
          </cell>
        </row>
        <row r="6208">
          <cell r="A6208" t="str">
            <v>Lineus</v>
          </cell>
        </row>
        <row r="6209">
          <cell r="A6209" t="str">
            <v>Lingula</v>
          </cell>
        </row>
        <row r="6210">
          <cell r="A6210" t="str">
            <v>Lingulata</v>
          </cell>
        </row>
        <row r="6211">
          <cell r="A6211" t="str">
            <v>Lingulida</v>
          </cell>
        </row>
        <row r="6212">
          <cell r="A6212" t="str">
            <v>Lingulidae</v>
          </cell>
        </row>
        <row r="6213">
          <cell r="A6213" t="str">
            <v>Linguliformea</v>
          </cell>
        </row>
        <row r="6214">
          <cell r="A6214" t="str">
            <v>Linguloidea</v>
          </cell>
        </row>
        <row r="6215">
          <cell r="A6215" t="str">
            <v>Linopherus</v>
          </cell>
        </row>
        <row r="6216">
          <cell r="A6216" t="str">
            <v>Linopherus canariensis</v>
          </cell>
        </row>
        <row r="6217">
          <cell r="A6217" t="str">
            <v>Linopherus microcephala</v>
          </cell>
        </row>
        <row r="6218">
          <cell r="A6218" t="str">
            <v>Linopherus tripunctata</v>
          </cell>
        </row>
        <row r="6219">
          <cell r="A6219" t="str">
            <v>Liocarcinus</v>
          </cell>
        </row>
        <row r="6220">
          <cell r="A6220" t="str">
            <v>Liocarcinus arcuatus</v>
          </cell>
        </row>
        <row r="6221">
          <cell r="A6221" t="str">
            <v>Liocarcinus bolivari</v>
          </cell>
        </row>
        <row r="6222">
          <cell r="A6222" t="str">
            <v>Liocarcinus corrugatus</v>
          </cell>
        </row>
        <row r="6223">
          <cell r="A6223" t="str">
            <v>Liocarcinus depurator</v>
          </cell>
        </row>
        <row r="6224">
          <cell r="A6224" t="str">
            <v>Liocarcinus holsatus</v>
          </cell>
        </row>
        <row r="6225">
          <cell r="A6225" t="str">
            <v>Liocarcinus maculatus</v>
          </cell>
        </row>
        <row r="6226">
          <cell r="A6226" t="str">
            <v>Liocarcinus marmoreus</v>
          </cell>
        </row>
        <row r="6227">
          <cell r="A6227" t="str">
            <v>Liocarcinus navigator</v>
          </cell>
        </row>
        <row r="6228">
          <cell r="A6228" t="str">
            <v>Liocarcinus puber</v>
          </cell>
        </row>
        <row r="6229">
          <cell r="A6229" t="str">
            <v>Liocarcinus pusillus</v>
          </cell>
        </row>
        <row r="6230">
          <cell r="A6230" t="str">
            <v>Liocarcinus vernalis</v>
          </cell>
        </row>
        <row r="6231">
          <cell r="A6231" t="str">
            <v>Liocarcinus zariquieyi</v>
          </cell>
        </row>
        <row r="6232">
          <cell r="A6232" t="str">
            <v>Lioconcha</v>
          </cell>
        </row>
        <row r="6233">
          <cell r="A6233" t="str">
            <v>Lioconcha castrensis</v>
          </cell>
        </row>
        <row r="6234">
          <cell r="A6234" t="str">
            <v>Lioconcha ornata</v>
          </cell>
        </row>
        <row r="6235">
          <cell r="A6235" t="str">
            <v>Lioconcha philippinarum</v>
          </cell>
        </row>
        <row r="6236">
          <cell r="A6236" t="str">
            <v>Lioglyphostoma</v>
          </cell>
        </row>
        <row r="6237">
          <cell r="A6237" t="str">
            <v>Lioglyphostoma jousseaumei</v>
          </cell>
        </row>
        <row r="6238">
          <cell r="A6238" t="str">
            <v>Lipiniella</v>
          </cell>
        </row>
        <row r="6239">
          <cell r="A6239" t="str">
            <v>Lipobranchius</v>
          </cell>
        </row>
        <row r="6240">
          <cell r="A6240" t="str">
            <v>Lipobranchius jeffreysi</v>
          </cell>
        </row>
        <row r="6241">
          <cell r="A6241" t="str">
            <v>Lipobranchius jeffreysii</v>
          </cell>
        </row>
        <row r="6242">
          <cell r="A6242" t="str">
            <v>Liponeura</v>
          </cell>
        </row>
        <row r="6243">
          <cell r="A6243" t="str">
            <v>Liponeura bischoffi</v>
          </cell>
        </row>
        <row r="6244">
          <cell r="A6244" t="str">
            <v>Liponeura cinerascens</v>
          </cell>
        </row>
        <row r="6245">
          <cell r="A6245" t="str">
            <v>Liponeura cortensis</v>
          </cell>
        </row>
        <row r="6246">
          <cell r="A6246" t="str">
            <v>Liponeura edwardsi</v>
          </cell>
        </row>
        <row r="6247">
          <cell r="A6247" t="str">
            <v>Liponeura edwardsiana</v>
          </cell>
        </row>
        <row r="6248">
          <cell r="A6248" t="str">
            <v>Liponeura insularis</v>
          </cell>
        </row>
        <row r="6249">
          <cell r="A6249" t="str">
            <v>Lipurometriocnemus</v>
          </cell>
        </row>
        <row r="6250">
          <cell r="A6250" t="str">
            <v>Liriope</v>
          </cell>
        </row>
        <row r="6251">
          <cell r="A6251" t="str">
            <v>Liriope tetraphylla</v>
          </cell>
        </row>
        <row r="6252">
          <cell r="A6252" t="str">
            <v>Lirophora</v>
          </cell>
        </row>
        <row r="6253">
          <cell r="A6253" t="str">
            <v>Lirophora latilirata</v>
          </cell>
        </row>
        <row r="6254">
          <cell r="A6254" t="str">
            <v>Liropus</v>
          </cell>
        </row>
        <row r="6255">
          <cell r="A6255" t="str">
            <v>Liropus elongatus</v>
          </cell>
        </row>
        <row r="6256">
          <cell r="A6256" t="str">
            <v>Lisetta</v>
          </cell>
        </row>
        <row r="6257">
          <cell r="A6257" t="str">
            <v>Lisetta ernsti</v>
          </cell>
        </row>
        <row r="6258">
          <cell r="A6258" t="str">
            <v>Lispe</v>
          </cell>
        </row>
        <row r="6259">
          <cell r="A6259" t="str">
            <v>Listriella</v>
          </cell>
        </row>
        <row r="6260">
          <cell r="A6260" t="str">
            <v>Listriella dentipalma</v>
          </cell>
        </row>
        <row r="6261">
          <cell r="A6261" t="str">
            <v>Listriella picta</v>
          </cell>
        </row>
        <row r="6262">
          <cell r="A6262" t="str">
            <v>Lithacrosiphon</v>
          </cell>
        </row>
        <row r="6263">
          <cell r="A6263" t="str">
            <v>Lithacrosiphon cristatus</v>
          </cell>
        </row>
        <row r="6264">
          <cell r="A6264" t="str">
            <v>Lithax</v>
          </cell>
        </row>
        <row r="6265">
          <cell r="A6265" t="str">
            <v>Lithax niger</v>
          </cell>
        </row>
        <row r="6266">
          <cell r="A6266" t="str">
            <v>Lithax obscurus</v>
          </cell>
        </row>
        <row r="6267">
          <cell r="A6267" t="str">
            <v>Lithoglyphidae</v>
          </cell>
        </row>
        <row r="6268">
          <cell r="A6268" t="str">
            <v>Lithoglyphus</v>
          </cell>
        </row>
        <row r="6269">
          <cell r="A6269" t="str">
            <v>Lithoglyphus naticoides</v>
          </cell>
        </row>
        <row r="6270">
          <cell r="A6270" t="str">
            <v>Lithophaga</v>
          </cell>
        </row>
        <row r="6271">
          <cell r="A6271" t="str">
            <v>Lithophaga lithophaga</v>
          </cell>
        </row>
        <row r="6272">
          <cell r="A6272" t="str">
            <v>Lithophyllon</v>
          </cell>
        </row>
        <row r="6273">
          <cell r="A6273" t="str">
            <v>Litocorsa</v>
          </cell>
        </row>
        <row r="6274">
          <cell r="A6274" t="str">
            <v>Litocorsa stremma</v>
          </cell>
        </row>
        <row r="6275">
          <cell r="A6275" t="str">
            <v>Litophyton</v>
          </cell>
        </row>
        <row r="6276">
          <cell r="A6276" t="str">
            <v>Littoraria</v>
          </cell>
        </row>
        <row r="6277">
          <cell r="A6277" t="str">
            <v>Littoraria angulifera</v>
          </cell>
        </row>
        <row r="6278">
          <cell r="A6278" t="str">
            <v>Littoraria nebulosa</v>
          </cell>
        </row>
        <row r="6279">
          <cell r="A6279" t="str">
            <v>Littorina</v>
          </cell>
        </row>
        <row r="6280">
          <cell r="A6280" t="str">
            <v>Littorina compressa</v>
          </cell>
        </row>
        <row r="6281">
          <cell r="A6281" t="str">
            <v>Littorina fabalis</v>
          </cell>
        </row>
        <row r="6282">
          <cell r="A6282" t="str">
            <v>Littorina littorea</v>
          </cell>
        </row>
        <row r="6283">
          <cell r="A6283" t="str">
            <v>Littorina obtusata</v>
          </cell>
        </row>
        <row r="6284">
          <cell r="A6284" t="str">
            <v>Littorina saxatilis</v>
          </cell>
        </row>
        <row r="6285">
          <cell r="A6285" t="str">
            <v>Littorinidae</v>
          </cell>
        </row>
        <row r="6286">
          <cell r="A6286" t="str">
            <v>Littorinimorpha</v>
          </cell>
        </row>
        <row r="6287">
          <cell r="A6287" t="str">
            <v>Littorininae</v>
          </cell>
        </row>
        <row r="6288">
          <cell r="A6288" t="str">
            <v>Littorinoidea</v>
          </cell>
        </row>
        <row r="6289">
          <cell r="A6289" t="str">
            <v>Lizzia</v>
          </cell>
        </row>
        <row r="6290">
          <cell r="A6290" t="str">
            <v>Lizzia blondina</v>
          </cell>
        </row>
        <row r="6291">
          <cell r="A6291" t="str">
            <v>Lobactis</v>
          </cell>
        </row>
        <row r="6292">
          <cell r="A6292" t="str">
            <v>Lobactis scutaria</v>
          </cell>
        </row>
        <row r="6293">
          <cell r="A6293" t="str">
            <v>Lobata</v>
          </cell>
        </row>
        <row r="6294">
          <cell r="A6294" t="str">
            <v>Lobatus</v>
          </cell>
        </row>
        <row r="6295">
          <cell r="A6295" t="str">
            <v>Lobatus costatus</v>
          </cell>
        </row>
        <row r="6296">
          <cell r="A6296" t="str">
            <v>Lobatus gallus</v>
          </cell>
        </row>
        <row r="6297">
          <cell r="A6297" t="str">
            <v>Lobatus gigas</v>
          </cell>
        </row>
        <row r="6298">
          <cell r="A6298" t="str">
            <v>Lobophyllia</v>
          </cell>
        </row>
        <row r="6299">
          <cell r="A6299" t="str">
            <v>Lobophyllia corymbosa</v>
          </cell>
        </row>
        <row r="6300">
          <cell r="A6300" t="str">
            <v>Lobophyllia hemprichii</v>
          </cell>
        </row>
        <row r="6301">
          <cell r="A6301" t="str">
            <v>Lobophylliidae</v>
          </cell>
        </row>
        <row r="6302">
          <cell r="A6302" t="str">
            <v>Lobophytum</v>
          </cell>
        </row>
        <row r="6303">
          <cell r="A6303" t="str">
            <v>Loimia</v>
          </cell>
        </row>
        <row r="6304">
          <cell r="A6304" t="str">
            <v>Loimia medusa</v>
          </cell>
        </row>
        <row r="6305">
          <cell r="A6305" t="str">
            <v>Loliginidae</v>
          </cell>
        </row>
        <row r="6306">
          <cell r="A6306" t="str">
            <v>Loligo</v>
          </cell>
        </row>
        <row r="6307">
          <cell r="A6307" t="str">
            <v>Loligo vulgaris</v>
          </cell>
        </row>
        <row r="6308">
          <cell r="A6308" t="str">
            <v>Lomanotidae</v>
          </cell>
        </row>
        <row r="6309">
          <cell r="A6309" t="str">
            <v>Lomanotus</v>
          </cell>
        </row>
        <row r="6310">
          <cell r="A6310" t="str">
            <v>Longipediidae</v>
          </cell>
        </row>
        <row r="6311">
          <cell r="A6311" t="str">
            <v>Lopescladius</v>
          </cell>
        </row>
        <row r="6312">
          <cell r="A6312" t="str">
            <v>Lopha</v>
          </cell>
        </row>
        <row r="6313">
          <cell r="A6313" t="str">
            <v>Lophopodidae</v>
          </cell>
        </row>
        <row r="6314">
          <cell r="A6314" t="str">
            <v>Lophopus</v>
          </cell>
        </row>
        <row r="6315">
          <cell r="A6315" t="str">
            <v>Lophopus crystallinus</v>
          </cell>
        </row>
        <row r="6316">
          <cell r="A6316" t="str">
            <v>Lophozozymus</v>
          </cell>
        </row>
        <row r="6317">
          <cell r="A6317" t="str">
            <v>Lophozozymus incisus</v>
          </cell>
        </row>
        <row r="6318">
          <cell r="A6318" t="str">
            <v>Loricifera</v>
          </cell>
        </row>
        <row r="6319">
          <cell r="A6319" t="str">
            <v>Loripes</v>
          </cell>
        </row>
        <row r="6320">
          <cell r="A6320" t="str">
            <v>Loripes lacteus</v>
          </cell>
        </row>
        <row r="6321">
          <cell r="A6321" t="str">
            <v>Loripes lucinalis</v>
          </cell>
        </row>
        <row r="6322">
          <cell r="A6322" t="str">
            <v>Loripes orbiculatus</v>
          </cell>
        </row>
        <row r="6323">
          <cell r="A6323" t="str">
            <v>Loripinus</v>
          </cell>
        </row>
        <row r="6324">
          <cell r="A6324" t="str">
            <v>Loripinus fragilis</v>
          </cell>
        </row>
        <row r="6325">
          <cell r="A6325" t="str">
            <v>Lottiidae</v>
          </cell>
        </row>
        <row r="6326">
          <cell r="A6326" t="str">
            <v>Lottiinae</v>
          </cell>
        </row>
        <row r="6327">
          <cell r="A6327" t="str">
            <v>Lottiini</v>
          </cell>
        </row>
        <row r="6328">
          <cell r="A6328" t="str">
            <v>Lottioidea</v>
          </cell>
        </row>
        <row r="6329">
          <cell r="A6329" t="str">
            <v>Lovenella</v>
          </cell>
        </row>
        <row r="6330">
          <cell r="A6330" t="str">
            <v>Lovenella clausa</v>
          </cell>
        </row>
        <row r="6331">
          <cell r="A6331" t="str">
            <v>Lovenellidae</v>
          </cell>
        </row>
        <row r="6332">
          <cell r="A6332" t="str">
            <v>Lovenia</v>
          </cell>
        </row>
        <row r="6333">
          <cell r="A6333" t="str">
            <v>Lovenia elongata</v>
          </cell>
        </row>
        <row r="6334">
          <cell r="A6334" t="str">
            <v>Loveniidae</v>
          </cell>
        </row>
        <row r="6335">
          <cell r="A6335" t="str">
            <v>Lucapina</v>
          </cell>
        </row>
        <row r="6336">
          <cell r="A6336" t="str">
            <v>Lucapina sowerbii</v>
          </cell>
        </row>
        <row r="6337">
          <cell r="A6337" t="str">
            <v>Lucicutia</v>
          </cell>
        </row>
        <row r="6338">
          <cell r="A6338" t="str">
            <v>Lucicutiidae</v>
          </cell>
        </row>
        <row r="6339">
          <cell r="A6339" t="str">
            <v>Lucifer</v>
          </cell>
        </row>
        <row r="6340">
          <cell r="A6340" t="str">
            <v>Lucifer typus</v>
          </cell>
        </row>
        <row r="6341">
          <cell r="A6341" t="str">
            <v>Luciferidae</v>
          </cell>
        </row>
        <row r="6342">
          <cell r="A6342" t="str">
            <v>Lucinella</v>
          </cell>
        </row>
        <row r="6343">
          <cell r="A6343" t="str">
            <v>Lucinella divaricata</v>
          </cell>
        </row>
        <row r="6344">
          <cell r="A6344" t="str">
            <v>Lucinidae</v>
          </cell>
        </row>
        <row r="6345">
          <cell r="A6345" t="str">
            <v>Lucininae</v>
          </cell>
        </row>
        <row r="6346">
          <cell r="A6346" t="str">
            <v>Lucinisca</v>
          </cell>
        </row>
        <row r="6347">
          <cell r="A6347" t="str">
            <v>Lucinisca centrifuga</v>
          </cell>
        </row>
        <row r="6348">
          <cell r="A6348" t="str">
            <v>Lucinisca muricata</v>
          </cell>
        </row>
        <row r="6349">
          <cell r="A6349" t="str">
            <v>Lucinoida</v>
          </cell>
        </row>
        <row r="6350">
          <cell r="A6350" t="str">
            <v>Lucinoidea</v>
          </cell>
        </row>
        <row r="6351">
          <cell r="A6351" t="str">
            <v>Lucinoma</v>
          </cell>
        </row>
        <row r="6352">
          <cell r="A6352" t="str">
            <v>Lucinoma borealis</v>
          </cell>
        </row>
        <row r="6353">
          <cell r="A6353" t="str">
            <v>Lugia</v>
          </cell>
        </row>
        <row r="6354">
          <cell r="A6354" t="str">
            <v>Lugia pterophora</v>
          </cell>
        </row>
        <row r="6355">
          <cell r="A6355" t="str">
            <v>Lugiinae</v>
          </cell>
        </row>
        <row r="6356">
          <cell r="A6356" t="str">
            <v>Luidia</v>
          </cell>
        </row>
        <row r="6357">
          <cell r="A6357" t="str">
            <v>Luidia ciliaris</v>
          </cell>
        </row>
        <row r="6358">
          <cell r="A6358" t="str">
            <v>Luidiidae</v>
          </cell>
        </row>
        <row r="6359">
          <cell r="A6359" t="str">
            <v>Lumbricida</v>
          </cell>
        </row>
        <row r="6360">
          <cell r="A6360" t="str">
            <v>Lumbricidae</v>
          </cell>
        </row>
        <row r="6361">
          <cell r="A6361" t="str">
            <v>Lumbricillus</v>
          </cell>
        </row>
        <row r="6362">
          <cell r="A6362" t="str">
            <v>Lumbricillus buelowi</v>
          </cell>
        </row>
        <row r="6363">
          <cell r="A6363" t="str">
            <v>Lumbricillus fennicus</v>
          </cell>
        </row>
        <row r="6364">
          <cell r="A6364" t="str">
            <v>Lumbricillus kaloensis</v>
          </cell>
        </row>
        <row r="6365">
          <cell r="A6365" t="str">
            <v>Lumbricillus lineatus</v>
          </cell>
        </row>
        <row r="6366">
          <cell r="A6366" t="str">
            <v>Lumbricillus pagenstecheri</v>
          </cell>
        </row>
        <row r="6367">
          <cell r="A6367" t="str">
            <v>Lumbricillus rivalis</v>
          </cell>
        </row>
        <row r="6368">
          <cell r="A6368" t="str">
            <v>Lumbricillus scoticus</v>
          </cell>
        </row>
        <row r="6369">
          <cell r="A6369" t="str">
            <v>Lumbriclymene</v>
          </cell>
        </row>
        <row r="6370">
          <cell r="A6370" t="str">
            <v>Lumbriclymene minor</v>
          </cell>
        </row>
        <row r="6371">
          <cell r="A6371" t="str">
            <v>Lumbriclymeninae</v>
          </cell>
        </row>
        <row r="6372">
          <cell r="A6372" t="str">
            <v>Lumbriconereis</v>
          </cell>
        </row>
        <row r="6373">
          <cell r="A6373" t="str">
            <v>Lumbriculida</v>
          </cell>
        </row>
        <row r="6374">
          <cell r="A6374" t="str">
            <v>Lumbriculidae</v>
          </cell>
        </row>
        <row r="6375">
          <cell r="A6375" t="str">
            <v>Lumbriculidae immatures</v>
          </cell>
        </row>
        <row r="6376">
          <cell r="A6376" t="str">
            <v>Lumbriculus</v>
          </cell>
        </row>
        <row r="6377">
          <cell r="A6377" t="str">
            <v>Lumbriculus codensis</v>
          </cell>
        </row>
        <row r="6378">
          <cell r="A6378" t="str">
            <v>Lumbriculus genitosetosus</v>
          </cell>
        </row>
        <row r="6379">
          <cell r="A6379" t="str">
            <v>Lumbriculus inconstans</v>
          </cell>
        </row>
        <row r="6380">
          <cell r="A6380" t="str">
            <v>Lumbriculus lineatus</v>
          </cell>
        </row>
        <row r="6381">
          <cell r="A6381" t="str">
            <v>Lumbriculus variegatus</v>
          </cell>
        </row>
        <row r="6382">
          <cell r="A6382" t="str">
            <v>Lumbrineridae</v>
          </cell>
        </row>
        <row r="6383">
          <cell r="A6383" t="str">
            <v>Lumbrinerides</v>
          </cell>
        </row>
        <row r="6384">
          <cell r="A6384" t="str">
            <v>Lumbrinerides acuta</v>
          </cell>
        </row>
        <row r="6385">
          <cell r="A6385" t="str">
            <v>Lumbrinerides amoureuxi</v>
          </cell>
        </row>
        <row r="6386">
          <cell r="A6386" t="str">
            <v>Lumbrineriopsis</v>
          </cell>
        </row>
        <row r="6387">
          <cell r="A6387" t="str">
            <v>Lumbrineriopsis paradoxa</v>
          </cell>
        </row>
        <row r="6388">
          <cell r="A6388" t="str">
            <v>Lumbrineris</v>
          </cell>
        </row>
        <row r="6389">
          <cell r="A6389" t="str">
            <v>Lumbrineris aniara</v>
          </cell>
        </row>
        <row r="6390">
          <cell r="A6390" t="str">
            <v>Lumbrineris carpinei</v>
          </cell>
        </row>
        <row r="6391">
          <cell r="A6391" t="str">
            <v>Lumbrineris cingulata</v>
          </cell>
        </row>
        <row r="6392">
          <cell r="A6392" t="str">
            <v>Lumbrineris coccinea</v>
          </cell>
        </row>
        <row r="6393">
          <cell r="A6393" t="str">
            <v>Lumbrineris fragilis</v>
          </cell>
        </row>
        <row r="6394">
          <cell r="A6394" t="str">
            <v>Lumbrineris funchalensis</v>
          </cell>
        </row>
        <row r="6395">
          <cell r="A6395" t="str">
            <v>Lumbrineris futilis</v>
          </cell>
        </row>
        <row r="6396">
          <cell r="A6396" t="str">
            <v>Lumbrineris gracilis</v>
          </cell>
        </row>
        <row r="6397">
          <cell r="A6397" t="str">
            <v>Lumbrineris impatiens</v>
          </cell>
        </row>
        <row r="6398">
          <cell r="A6398" t="str">
            <v>Lumbrineris japonica</v>
          </cell>
        </row>
        <row r="6399">
          <cell r="A6399" t="str">
            <v>Lumbrineris labrofimbriata</v>
          </cell>
        </row>
        <row r="6400">
          <cell r="A6400" t="str">
            <v>Lumbrineris latreilli</v>
          </cell>
        </row>
        <row r="6401">
          <cell r="A6401" t="str">
            <v>Lumbrineris luciliae</v>
          </cell>
        </row>
        <row r="6402">
          <cell r="A6402" t="str">
            <v>Lumbrineris lusitanica</v>
          </cell>
        </row>
        <row r="6403">
          <cell r="A6403" t="str">
            <v>Lumbrineris nonatoi</v>
          </cell>
        </row>
        <row r="6404">
          <cell r="A6404" t="str">
            <v>Lumbrineris scopa</v>
          </cell>
        </row>
        <row r="6405">
          <cell r="A6405" t="str">
            <v>Lumbrineris tetraura</v>
          </cell>
        </row>
        <row r="6406">
          <cell r="A6406" t="str">
            <v>Lunarca</v>
          </cell>
        </row>
        <row r="6407">
          <cell r="A6407" t="str">
            <v>Lunarca ovalis</v>
          </cell>
        </row>
        <row r="6408">
          <cell r="A6408" t="str">
            <v>Luria</v>
          </cell>
        </row>
        <row r="6409">
          <cell r="A6409" t="str">
            <v>Luria cinerea</v>
          </cell>
        </row>
        <row r="6410">
          <cell r="A6410" t="str">
            <v>Luriinae</v>
          </cell>
        </row>
        <row r="6411">
          <cell r="A6411" t="str">
            <v>Luriini</v>
          </cell>
        </row>
        <row r="6412">
          <cell r="A6412" t="str">
            <v>Lutraria</v>
          </cell>
        </row>
        <row r="6413">
          <cell r="A6413" t="str">
            <v>Lutraria angustior</v>
          </cell>
        </row>
        <row r="6414">
          <cell r="A6414" t="str">
            <v>Lutraria lutraria</v>
          </cell>
        </row>
        <row r="6415">
          <cell r="A6415" t="str">
            <v>Lutraria magna</v>
          </cell>
        </row>
        <row r="6416">
          <cell r="A6416" t="str">
            <v>Lutraria oblonga</v>
          </cell>
        </row>
        <row r="6417">
          <cell r="A6417" t="str">
            <v>Lycodrilus</v>
          </cell>
        </row>
        <row r="6418">
          <cell r="A6418" t="str">
            <v>Lycodrilus dybowskii</v>
          </cell>
        </row>
        <row r="6419">
          <cell r="A6419" t="str">
            <v>Lymnaea</v>
          </cell>
        </row>
        <row r="6420">
          <cell r="A6420" t="str">
            <v>Lymnaea columella</v>
          </cell>
        </row>
        <row r="6421">
          <cell r="A6421" t="str">
            <v>Lymnaea mauritiana</v>
          </cell>
        </row>
        <row r="6422">
          <cell r="A6422" t="str">
            <v>Lymnaea natalensis</v>
          </cell>
        </row>
        <row r="6423">
          <cell r="A6423" t="str">
            <v>Lymnaea stagnalis</v>
          </cell>
        </row>
        <row r="6424">
          <cell r="A6424" t="str">
            <v>Lymnaea truncatula</v>
          </cell>
        </row>
        <row r="6425">
          <cell r="A6425" t="str">
            <v>Lymnaeidae</v>
          </cell>
        </row>
        <row r="6426">
          <cell r="A6426" t="str">
            <v>Lymnaeinae</v>
          </cell>
        </row>
        <row r="6427">
          <cell r="A6427" t="str">
            <v>Lymnaeoidea</v>
          </cell>
        </row>
        <row r="6428">
          <cell r="A6428" t="str">
            <v>Lymnocardiinae</v>
          </cell>
        </row>
        <row r="6429">
          <cell r="A6429" t="str">
            <v>Lyonsia</v>
          </cell>
        </row>
        <row r="6430">
          <cell r="A6430" t="str">
            <v>Lyonsia norwegica</v>
          </cell>
        </row>
        <row r="6431">
          <cell r="A6431" t="str">
            <v>Lyonsiidae</v>
          </cell>
        </row>
        <row r="6432">
          <cell r="A6432" t="str">
            <v>Lype</v>
          </cell>
        </row>
        <row r="6433">
          <cell r="A6433" t="str">
            <v>Lype auripilis</v>
          </cell>
        </row>
        <row r="6434">
          <cell r="A6434" t="str">
            <v>Lype flavospina</v>
          </cell>
        </row>
        <row r="6435">
          <cell r="A6435" t="str">
            <v>Lype phaeopa</v>
          </cell>
        </row>
        <row r="6436">
          <cell r="A6436" t="str">
            <v>Lype reducta</v>
          </cell>
        </row>
        <row r="6437">
          <cell r="A6437" t="str">
            <v>Lysianassa</v>
          </cell>
        </row>
        <row r="6438">
          <cell r="A6438" t="str">
            <v>Lysianassa caesarea</v>
          </cell>
        </row>
        <row r="6439">
          <cell r="A6439" t="str">
            <v>Lysianassa ceratina</v>
          </cell>
        </row>
        <row r="6440">
          <cell r="A6440" t="str">
            <v>Lysianassa costae</v>
          </cell>
        </row>
        <row r="6441">
          <cell r="A6441" t="str">
            <v>Lysianassa insperata</v>
          </cell>
        </row>
        <row r="6442">
          <cell r="A6442" t="str">
            <v>Lysianassa longicornis</v>
          </cell>
        </row>
        <row r="6443">
          <cell r="A6443" t="str">
            <v>Lysianassa plumosa</v>
          </cell>
        </row>
        <row r="6444">
          <cell r="A6444" t="str">
            <v>Lysianassidae</v>
          </cell>
        </row>
        <row r="6445">
          <cell r="A6445" t="str">
            <v>Lysianassina</v>
          </cell>
        </row>
        <row r="6446">
          <cell r="A6446" t="str">
            <v>Lysianassina longicornis</v>
          </cell>
        </row>
        <row r="6447">
          <cell r="A6447" t="str">
            <v>Lysianassinae</v>
          </cell>
        </row>
        <row r="6448">
          <cell r="A6448" t="str">
            <v>Lysianassoidea</v>
          </cell>
        </row>
        <row r="6449">
          <cell r="A6449" t="str">
            <v>Lysianella</v>
          </cell>
        </row>
        <row r="6450">
          <cell r="A6450" t="str">
            <v>Lysianella dellavallei</v>
          </cell>
        </row>
        <row r="6451">
          <cell r="A6451" t="str">
            <v>Lysidice</v>
          </cell>
        </row>
        <row r="6452">
          <cell r="A6452" t="str">
            <v>Lysidice collaris</v>
          </cell>
        </row>
        <row r="6453">
          <cell r="A6453" t="str">
            <v>Lysidice hebes</v>
          </cell>
        </row>
        <row r="6454">
          <cell r="A6454" t="str">
            <v>Lysidice ninetta</v>
          </cell>
        </row>
        <row r="6455">
          <cell r="A6455" t="str">
            <v>Lysidice unicornis</v>
          </cell>
        </row>
        <row r="6456">
          <cell r="A6456" t="str">
            <v>Lysilla</v>
          </cell>
        </row>
        <row r="6457">
          <cell r="A6457" t="str">
            <v>Lysilla nivea</v>
          </cell>
        </row>
        <row r="6458">
          <cell r="A6458" t="str">
            <v>Lysippe</v>
          </cell>
        </row>
        <row r="6459">
          <cell r="A6459" t="str">
            <v>Lysippe labiata</v>
          </cell>
        </row>
        <row r="6460">
          <cell r="A6460" t="str">
            <v>Lysmata</v>
          </cell>
        </row>
        <row r="6461">
          <cell r="A6461" t="str">
            <v>Lysmata amboinensis</v>
          </cell>
        </row>
        <row r="6462">
          <cell r="A6462" t="str">
            <v>Lysmata seticaudata</v>
          </cell>
        </row>
        <row r="6463">
          <cell r="A6463" t="str">
            <v>Lytechinus</v>
          </cell>
        </row>
        <row r="6464">
          <cell r="A6464" t="str">
            <v>Lytechinus variegatus</v>
          </cell>
        </row>
        <row r="6465">
          <cell r="A6465" t="str">
            <v>Macoma</v>
          </cell>
        </row>
        <row r="6466">
          <cell r="A6466" t="str">
            <v>Macoma balthica</v>
          </cell>
        </row>
        <row r="6467">
          <cell r="A6467" t="str">
            <v>Macoma brevifrons</v>
          </cell>
        </row>
        <row r="6468">
          <cell r="A6468" t="str">
            <v>Macoma consociata</v>
          </cell>
        </row>
        <row r="6469">
          <cell r="A6469" t="str">
            <v>Macoma constricta</v>
          </cell>
        </row>
        <row r="6470">
          <cell r="A6470" t="str">
            <v>Macoma tageliformis</v>
          </cell>
        </row>
        <row r="6471">
          <cell r="A6471" t="str">
            <v>Macomangulus</v>
          </cell>
        </row>
        <row r="6472">
          <cell r="A6472" t="str">
            <v>Macomangulus tenuis</v>
          </cell>
        </row>
        <row r="6473">
          <cell r="A6473" t="str">
            <v>Macominae</v>
          </cell>
        </row>
        <row r="6474">
          <cell r="A6474" t="str">
            <v>Macoploma</v>
          </cell>
        </row>
        <row r="6475">
          <cell r="A6475" t="str">
            <v>Macoploma tenta</v>
          </cell>
        </row>
        <row r="6476">
          <cell r="A6476" t="str">
            <v>Macrobrachium</v>
          </cell>
        </row>
        <row r="6477">
          <cell r="A6477" t="str">
            <v>Macrobrachium acanthurus</v>
          </cell>
        </row>
        <row r="6478">
          <cell r="A6478" t="str">
            <v>Macrobrachium australe</v>
          </cell>
        </row>
        <row r="6479">
          <cell r="A6479" t="str">
            <v>Macrobrachium carcinus</v>
          </cell>
        </row>
        <row r="6480">
          <cell r="A6480" t="str">
            <v>Macrobrachium crenulatum</v>
          </cell>
        </row>
        <row r="6481">
          <cell r="A6481" t="str">
            <v>Macrobrachium faustinum</v>
          </cell>
        </row>
        <row r="6482">
          <cell r="A6482" t="str">
            <v>Macrobrachium heterochirus</v>
          </cell>
        </row>
        <row r="6483">
          <cell r="A6483" t="str">
            <v>Macrobrachium hirtimanus</v>
          </cell>
        </row>
        <row r="6484">
          <cell r="A6484" t="str">
            <v>Macrobrachium lar</v>
          </cell>
        </row>
        <row r="6485">
          <cell r="A6485" t="str">
            <v>Macrobrachium lepidactyloides</v>
          </cell>
        </row>
        <row r="6486">
          <cell r="A6486" t="str">
            <v>Macrobrachium lepidactylus</v>
          </cell>
        </row>
        <row r="6487">
          <cell r="A6487" t="str">
            <v>Macrobrachium rosenbergii</v>
          </cell>
        </row>
        <row r="6488">
          <cell r="A6488" t="str">
            <v>Macrobrachium therezieni</v>
          </cell>
        </row>
        <row r="6489">
          <cell r="A6489" t="str">
            <v>Macrocallista</v>
          </cell>
        </row>
        <row r="6490">
          <cell r="A6490" t="str">
            <v>Macrocallista maculata</v>
          </cell>
        </row>
        <row r="6491">
          <cell r="A6491" t="str">
            <v>Macrochaeta</v>
          </cell>
        </row>
        <row r="6492">
          <cell r="A6492" t="str">
            <v>Macrochaeta clavicornis</v>
          </cell>
        </row>
        <row r="6493">
          <cell r="A6493" t="str">
            <v>Macroclymene</v>
          </cell>
        </row>
        <row r="6494">
          <cell r="A6494" t="str">
            <v>Macroclymene santandarensis</v>
          </cell>
        </row>
        <row r="6495">
          <cell r="A6495" t="str">
            <v>Macrocnemina</v>
          </cell>
        </row>
        <row r="6496">
          <cell r="A6496" t="str">
            <v>Macrocyclops</v>
          </cell>
        </row>
        <row r="6497">
          <cell r="A6497" t="str">
            <v>Macrocyclops albidus</v>
          </cell>
        </row>
        <row r="6498">
          <cell r="A6498" t="str">
            <v>Macromia</v>
          </cell>
        </row>
        <row r="6499">
          <cell r="A6499" t="str">
            <v>Macromia splendens</v>
          </cell>
        </row>
        <row r="6500">
          <cell r="A6500" t="str">
            <v>Macromiidae</v>
          </cell>
        </row>
        <row r="6501">
          <cell r="A6501" t="str">
            <v>Macronema</v>
          </cell>
        </row>
        <row r="6502">
          <cell r="A6502" t="str">
            <v>Macronematinae</v>
          </cell>
        </row>
        <row r="6503">
          <cell r="A6503" t="str">
            <v>Macronematini</v>
          </cell>
        </row>
        <row r="6504">
          <cell r="A6504" t="str">
            <v>Macronychus</v>
          </cell>
        </row>
        <row r="6505">
          <cell r="A6505" t="str">
            <v>Macronychus quadrituberculatus</v>
          </cell>
        </row>
        <row r="6506">
          <cell r="A6506" t="str">
            <v>Macropelopia</v>
          </cell>
        </row>
        <row r="6507">
          <cell r="A6507" t="str">
            <v>Macrophiothrix</v>
          </cell>
        </row>
        <row r="6508">
          <cell r="A6508" t="str">
            <v>Macrophiothrix longipeda</v>
          </cell>
        </row>
        <row r="6509">
          <cell r="A6509" t="str">
            <v>Macrophthalmidae</v>
          </cell>
        </row>
        <row r="6510">
          <cell r="A6510" t="str">
            <v>Macrophthalminae</v>
          </cell>
        </row>
        <row r="6511">
          <cell r="A6511" t="str">
            <v>Macrophthalmus</v>
          </cell>
        </row>
        <row r="6512">
          <cell r="A6512" t="str">
            <v>Macropipus</v>
          </cell>
        </row>
        <row r="6513">
          <cell r="A6513" t="str">
            <v>Macropipus arcuatus</v>
          </cell>
        </row>
        <row r="6514">
          <cell r="A6514" t="str">
            <v>Macropipus depurator</v>
          </cell>
        </row>
        <row r="6515">
          <cell r="A6515" t="str">
            <v>Macropipus holsatus</v>
          </cell>
        </row>
        <row r="6516">
          <cell r="A6516" t="str">
            <v>Macropipus puber</v>
          </cell>
        </row>
        <row r="6517">
          <cell r="A6517" t="str">
            <v>Macropipus pusillus</v>
          </cell>
        </row>
        <row r="6518">
          <cell r="A6518" t="str">
            <v>Macroplea</v>
          </cell>
        </row>
        <row r="6519">
          <cell r="A6519" t="str">
            <v>Macroplea appendiculata</v>
          </cell>
        </row>
        <row r="6520">
          <cell r="A6520" t="str">
            <v>Macropodia</v>
          </cell>
        </row>
        <row r="6521">
          <cell r="A6521" t="str">
            <v>Macropodia deflexa</v>
          </cell>
        </row>
        <row r="6522">
          <cell r="A6522" t="str">
            <v>Macropodia linaresi</v>
          </cell>
        </row>
        <row r="6523">
          <cell r="A6523" t="str">
            <v>Macropodia longirostris</v>
          </cell>
        </row>
        <row r="6524">
          <cell r="A6524" t="str">
            <v>Macropodia parva</v>
          </cell>
        </row>
        <row r="6525">
          <cell r="A6525" t="str">
            <v>Macropodia rostrata</v>
          </cell>
        </row>
        <row r="6526">
          <cell r="A6526" t="str">
            <v>Macropodia tenuirostris</v>
          </cell>
        </row>
        <row r="6527">
          <cell r="A6527" t="str">
            <v>Macrostemum</v>
          </cell>
        </row>
        <row r="6528">
          <cell r="A6528" t="str">
            <v>Macrothemis</v>
          </cell>
        </row>
        <row r="6529">
          <cell r="A6529" t="str">
            <v>Macrothemis brevidens</v>
          </cell>
        </row>
        <row r="6530">
          <cell r="A6530" t="str">
            <v>Macrothemis celleno</v>
          </cell>
        </row>
        <row r="6531">
          <cell r="A6531" t="str">
            <v>Macrothemis extensa</v>
          </cell>
        </row>
        <row r="6532">
          <cell r="A6532" t="str">
            <v>Macrothemis flavescens</v>
          </cell>
        </row>
        <row r="6533">
          <cell r="A6533" t="str">
            <v>Macrothemis guarauno</v>
          </cell>
        </row>
        <row r="6534">
          <cell r="A6534" t="str">
            <v>Macrothemis meurgeyi</v>
          </cell>
        </row>
        <row r="6535">
          <cell r="A6535" t="str">
            <v>Macrothemis musiva</v>
          </cell>
        </row>
        <row r="6536">
          <cell r="A6536" t="str">
            <v>Macrothemis nobilis</v>
          </cell>
        </row>
        <row r="6537">
          <cell r="A6537" t="str">
            <v>Macrothemis pumila</v>
          </cell>
        </row>
        <row r="6538">
          <cell r="A6538" t="str">
            <v>Macrothemis rupicola</v>
          </cell>
        </row>
        <row r="6539">
          <cell r="A6539" t="str">
            <v>Macrothricidae</v>
          </cell>
        </row>
        <row r="6540">
          <cell r="A6540" t="str">
            <v>Macroures</v>
          </cell>
        </row>
        <row r="6541">
          <cell r="A6541" t="str">
            <v>Macrura Reptantia</v>
          </cell>
        </row>
        <row r="6542">
          <cell r="A6542" t="str">
            <v>Mactra</v>
          </cell>
        </row>
        <row r="6543">
          <cell r="A6543" t="str">
            <v>Mactra cinerea</v>
          </cell>
        </row>
        <row r="6544">
          <cell r="A6544" t="str">
            <v>Mactra corallina</v>
          </cell>
        </row>
        <row r="6545">
          <cell r="A6545" t="str">
            <v>Mactra glauca</v>
          </cell>
        </row>
        <row r="6546">
          <cell r="A6546" t="str">
            <v>Mactra iridescens</v>
          </cell>
        </row>
        <row r="6547">
          <cell r="A6547" t="str">
            <v>Mactra stultorum</v>
          </cell>
        </row>
        <row r="6548">
          <cell r="A6548" t="str">
            <v>Mactrellona</v>
          </cell>
        </row>
        <row r="6549">
          <cell r="A6549" t="str">
            <v>Mactrellona iheringi</v>
          </cell>
        </row>
        <row r="6550">
          <cell r="A6550" t="str">
            <v>Mactridae</v>
          </cell>
        </row>
        <row r="6551">
          <cell r="A6551" t="str">
            <v>Mactrinae</v>
          </cell>
        </row>
        <row r="6552">
          <cell r="A6552" t="str">
            <v>Mactroidea</v>
          </cell>
        </row>
        <row r="6553">
          <cell r="A6553" t="str">
            <v>Mactrotoma</v>
          </cell>
        </row>
        <row r="6554">
          <cell r="A6554" t="str">
            <v>Mactrotoma fragilis</v>
          </cell>
        </row>
        <row r="6555">
          <cell r="A6555" t="str">
            <v>Madracis</v>
          </cell>
        </row>
        <row r="6556">
          <cell r="A6556" t="str">
            <v>Madracis auretenra</v>
          </cell>
        </row>
        <row r="6557">
          <cell r="A6557" t="str">
            <v>Madracis decactis</v>
          </cell>
        </row>
        <row r="6558">
          <cell r="A6558" t="str">
            <v>Madracis myriaster</v>
          </cell>
        </row>
        <row r="6559">
          <cell r="A6559" t="str">
            <v>Madrellidae</v>
          </cell>
        </row>
        <row r="6560">
          <cell r="A6560" t="str">
            <v>Maera</v>
          </cell>
        </row>
        <row r="6561">
          <cell r="A6561" t="str">
            <v>Maera grossimana</v>
          </cell>
        </row>
        <row r="6562">
          <cell r="A6562" t="str">
            <v>Maera hamigera</v>
          </cell>
        </row>
        <row r="6563">
          <cell r="A6563" t="str">
            <v>Maera inaequipes</v>
          </cell>
        </row>
        <row r="6564">
          <cell r="A6564" t="str">
            <v>Maera knudseni</v>
          </cell>
        </row>
        <row r="6565">
          <cell r="A6565" t="str">
            <v>Maera othonis</v>
          </cell>
        </row>
        <row r="6566">
          <cell r="A6566" t="str">
            <v>Maerella</v>
          </cell>
        </row>
        <row r="6567">
          <cell r="A6567" t="str">
            <v>Maerella tenuimana</v>
          </cell>
        </row>
        <row r="6568">
          <cell r="A6568" t="str">
            <v>Maeridae</v>
          </cell>
        </row>
        <row r="6569">
          <cell r="A6569" t="str">
            <v>Magallana</v>
          </cell>
        </row>
        <row r="6570">
          <cell r="A6570" t="str">
            <v>Magallana gigas</v>
          </cell>
        </row>
        <row r="6571">
          <cell r="A6571" t="str">
            <v>Magelona</v>
          </cell>
        </row>
        <row r="6572">
          <cell r="A6572" t="str">
            <v>Magelona alleni</v>
          </cell>
        </row>
        <row r="6573">
          <cell r="A6573" t="str">
            <v>Magelona americana</v>
          </cell>
        </row>
        <row r="6574">
          <cell r="A6574" t="str">
            <v>Magelona capensis</v>
          </cell>
        </row>
        <row r="6575">
          <cell r="A6575" t="str">
            <v>Magelona cincta</v>
          </cell>
        </row>
        <row r="6576">
          <cell r="A6576" t="str">
            <v>Magelona crenulifrons</v>
          </cell>
        </row>
        <row r="6577">
          <cell r="A6577" t="str">
            <v>Magelona equilamellae</v>
          </cell>
        </row>
        <row r="6578">
          <cell r="A6578" t="str">
            <v>Magelona filiformis</v>
          </cell>
        </row>
        <row r="6579">
          <cell r="A6579" t="str">
            <v>Magelona johnstoni</v>
          </cell>
        </row>
        <row r="6580">
          <cell r="A6580" t="str">
            <v>Magelona mahensis</v>
          </cell>
        </row>
        <row r="6581">
          <cell r="A6581" t="str">
            <v>Magelona minuta</v>
          </cell>
        </row>
        <row r="6582">
          <cell r="A6582" t="str">
            <v>Magelona mirabilis</v>
          </cell>
        </row>
        <row r="6583">
          <cell r="A6583" t="str">
            <v>Magelona papillicornis</v>
          </cell>
        </row>
        <row r="6584">
          <cell r="A6584" t="str">
            <v>Magelona rosea</v>
          </cell>
        </row>
        <row r="6585">
          <cell r="A6585" t="str">
            <v>Magelona wilsoni</v>
          </cell>
        </row>
        <row r="6586">
          <cell r="A6586" t="str">
            <v>Magelonidae</v>
          </cell>
        </row>
        <row r="6587">
          <cell r="A6587" t="str">
            <v>Maja</v>
          </cell>
        </row>
        <row r="6588">
          <cell r="A6588" t="str">
            <v>Maja brachydactyla</v>
          </cell>
        </row>
        <row r="6589">
          <cell r="A6589" t="str">
            <v>Maja crispata</v>
          </cell>
        </row>
        <row r="6590">
          <cell r="A6590" t="str">
            <v>Maja squinado</v>
          </cell>
        </row>
        <row r="6591">
          <cell r="A6591" t="str">
            <v>Maja verrucosa</v>
          </cell>
        </row>
        <row r="6592">
          <cell r="A6592" t="str">
            <v>Majidae</v>
          </cell>
        </row>
        <row r="6593">
          <cell r="A6593" t="str">
            <v>Majinae</v>
          </cell>
        </row>
        <row r="6594">
          <cell r="A6594" t="str">
            <v>Majoidea</v>
          </cell>
        </row>
        <row r="6595">
          <cell r="A6595" t="str">
            <v>Makrokylindrus</v>
          </cell>
        </row>
        <row r="6596">
          <cell r="A6596" t="str">
            <v>Makrokylindrus (Adiastylis)</v>
          </cell>
        </row>
        <row r="6597">
          <cell r="A6597" t="str">
            <v>Makrokylindrus (Adiastylis) longipes</v>
          </cell>
        </row>
        <row r="6598">
          <cell r="A6598" t="str">
            <v>Malacoceros</v>
          </cell>
        </row>
        <row r="6599">
          <cell r="A6599" t="str">
            <v>Malacoceros ciliatus</v>
          </cell>
        </row>
        <row r="6600">
          <cell r="A6600" t="str">
            <v>Malacoceros fuliginosus</v>
          </cell>
        </row>
        <row r="6601">
          <cell r="A6601" t="str">
            <v>Malacoceros girardi</v>
          </cell>
        </row>
        <row r="6602">
          <cell r="A6602" t="str">
            <v>Malacoceros girardii</v>
          </cell>
        </row>
        <row r="6603">
          <cell r="A6603" t="str">
            <v>Malacoceros indicus</v>
          </cell>
        </row>
        <row r="6604">
          <cell r="A6604" t="str">
            <v>Malacoceros tetraceros</v>
          </cell>
        </row>
        <row r="6605">
          <cell r="A6605" t="str">
            <v>Malacoceros tetracerus</v>
          </cell>
        </row>
        <row r="6606">
          <cell r="A6606" t="str">
            <v>Malacoceros vulgaris</v>
          </cell>
        </row>
        <row r="6607">
          <cell r="A6607" t="str">
            <v>Malacostegina</v>
          </cell>
        </row>
        <row r="6608">
          <cell r="A6608" t="str">
            <v>Malacostraca</v>
          </cell>
        </row>
        <row r="6609">
          <cell r="A6609" t="str">
            <v>Maldane</v>
          </cell>
        </row>
        <row r="6610">
          <cell r="A6610" t="str">
            <v>Maldane glebifex</v>
          </cell>
        </row>
        <row r="6611">
          <cell r="A6611" t="str">
            <v>Maldane sarsi</v>
          </cell>
        </row>
        <row r="6612">
          <cell r="A6612" t="str">
            <v>Maldanella</v>
          </cell>
        </row>
        <row r="6613">
          <cell r="A6613" t="str">
            <v>Maldanella capensis</v>
          </cell>
        </row>
        <row r="6614">
          <cell r="A6614" t="str">
            <v>Maldanidae</v>
          </cell>
        </row>
        <row r="6615">
          <cell r="A6615" t="str">
            <v>Maldaninae</v>
          </cell>
        </row>
        <row r="6616">
          <cell r="A6616" t="str">
            <v>Malmgrenia</v>
          </cell>
        </row>
        <row r="6617">
          <cell r="A6617" t="str">
            <v>Malmgrenia andreapolis</v>
          </cell>
        </row>
        <row r="6618">
          <cell r="A6618" t="str">
            <v>Malmgrenia arenicolae</v>
          </cell>
        </row>
        <row r="6619">
          <cell r="A6619" t="str">
            <v>Malmgrenia castanea</v>
          </cell>
        </row>
        <row r="6620">
          <cell r="A6620" t="str">
            <v>Malmgrenia darbouxi</v>
          </cell>
        </row>
        <row r="6621">
          <cell r="A6621" t="str">
            <v>Malmgrenia lilianae</v>
          </cell>
        </row>
        <row r="6622">
          <cell r="A6622" t="str">
            <v>Malmgrenia ljungmani</v>
          </cell>
        </row>
        <row r="6623">
          <cell r="A6623" t="str">
            <v>Malmgrenia louiseae</v>
          </cell>
        </row>
        <row r="6624">
          <cell r="A6624" t="str">
            <v>Malmgrenia lunulata</v>
          </cell>
        </row>
        <row r="6625">
          <cell r="A6625" t="str">
            <v>Malmgrenia marphysae</v>
          </cell>
        </row>
        <row r="6626">
          <cell r="A6626" t="str">
            <v>Malmgrenia mcintoshi</v>
          </cell>
        </row>
        <row r="6627">
          <cell r="A6627" t="str">
            <v>Malmgrenia polypapillata</v>
          </cell>
        </row>
        <row r="6628">
          <cell r="A6628" t="str">
            <v>Malmgreniella</v>
          </cell>
        </row>
        <row r="6629">
          <cell r="A6629" t="str">
            <v>Malmgreniella andreapolis</v>
          </cell>
        </row>
        <row r="6630">
          <cell r="A6630" t="str">
            <v>Malmgreniella arenicolae</v>
          </cell>
        </row>
        <row r="6631">
          <cell r="A6631" t="str">
            <v>Malmgreniella castanea</v>
          </cell>
        </row>
        <row r="6632">
          <cell r="A6632" t="str">
            <v>Malmgreniella darbouxi</v>
          </cell>
        </row>
        <row r="6633">
          <cell r="A6633" t="str">
            <v>Malmgreniella glabra</v>
          </cell>
        </row>
        <row r="6634">
          <cell r="A6634" t="str">
            <v>Malmgreniella lilianae</v>
          </cell>
        </row>
        <row r="6635">
          <cell r="A6635" t="str">
            <v>Malmgreniella ljungmani</v>
          </cell>
        </row>
        <row r="6636">
          <cell r="A6636" t="str">
            <v>Malmgreniella lunulata</v>
          </cell>
        </row>
        <row r="6637">
          <cell r="A6637" t="str">
            <v>Malmgreniella marphysae</v>
          </cell>
        </row>
        <row r="6638">
          <cell r="A6638" t="str">
            <v>Malmgreniella mcintoshi</v>
          </cell>
        </row>
        <row r="6639">
          <cell r="A6639" t="str">
            <v>Malmgreniella polypapillata</v>
          </cell>
        </row>
        <row r="6640">
          <cell r="A6640" t="str">
            <v>Mammilla</v>
          </cell>
        </row>
        <row r="6641">
          <cell r="A6641" t="str">
            <v>Mammilla melanostoma</v>
          </cell>
        </row>
        <row r="6642">
          <cell r="A6642" t="str">
            <v>Manaria</v>
          </cell>
        </row>
        <row r="6643">
          <cell r="A6643" t="str">
            <v>Manaria fusiformis</v>
          </cell>
        </row>
        <row r="6644">
          <cell r="A6644" t="str">
            <v>Manayunkia</v>
          </cell>
        </row>
        <row r="6645">
          <cell r="A6645" t="str">
            <v>Manayunkia aestuarina</v>
          </cell>
        </row>
        <row r="6646">
          <cell r="A6646" t="str">
            <v>Mangelia</v>
          </cell>
        </row>
        <row r="6647">
          <cell r="A6647" t="str">
            <v>Mangelia attenuata</v>
          </cell>
        </row>
        <row r="6648">
          <cell r="A6648" t="str">
            <v>Mangelia costata</v>
          </cell>
        </row>
        <row r="6649">
          <cell r="A6649" t="str">
            <v>Mangelia costulata</v>
          </cell>
        </row>
        <row r="6650">
          <cell r="A6650" t="str">
            <v>Mangelia paciniana</v>
          </cell>
        </row>
        <row r="6651">
          <cell r="A6651" t="str">
            <v>Mangeliidae</v>
          </cell>
        </row>
        <row r="6652">
          <cell r="A6652" t="str">
            <v>Mangeliinae</v>
          </cell>
        </row>
        <row r="6653">
          <cell r="A6653" t="str">
            <v>Manicina</v>
          </cell>
        </row>
        <row r="6654">
          <cell r="A6654" t="str">
            <v>Manicina areolata</v>
          </cell>
        </row>
        <row r="6655">
          <cell r="A6655" t="str">
            <v>Manzanellidae</v>
          </cell>
        </row>
        <row r="6656">
          <cell r="A6656" t="str">
            <v>Manzonia</v>
          </cell>
        </row>
        <row r="6657">
          <cell r="A6657" t="str">
            <v>Manzonia crassa</v>
          </cell>
        </row>
        <row r="6658">
          <cell r="A6658" t="str">
            <v>Maretia</v>
          </cell>
        </row>
        <row r="6659">
          <cell r="A6659" t="str">
            <v>Maretia planulata</v>
          </cell>
        </row>
        <row r="6660">
          <cell r="A6660" t="str">
            <v>Maretiidae</v>
          </cell>
        </row>
        <row r="6661">
          <cell r="A6661" t="str">
            <v>Margaritifera</v>
          </cell>
        </row>
        <row r="6662">
          <cell r="A6662" t="str">
            <v>Margaritifera auricularia</v>
          </cell>
        </row>
        <row r="6663">
          <cell r="A6663" t="str">
            <v>Margaritifera margaritifera</v>
          </cell>
        </row>
        <row r="6664">
          <cell r="A6664" t="str">
            <v>Margaritiferidae</v>
          </cell>
        </row>
        <row r="6665">
          <cell r="A6665" t="str">
            <v>Margaritinae</v>
          </cell>
        </row>
        <row r="6666">
          <cell r="A6666" t="str">
            <v>Marginella</v>
          </cell>
        </row>
        <row r="6667">
          <cell r="A6667" t="str">
            <v>Marginella cloveri</v>
          </cell>
        </row>
        <row r="6668">
          <cell r="A6668" t="str">
            <v>Marginellidae</v>
          </cell>
        </row>
        <row r="6669">
          <cell r="A6669" t="str">
            <v>Marginellinae</v>
          </cell>
        </row>
        <row r="6670">
          <cell r="A6670" t="str">
            <v>Mariametridae</v>
          </cell>
        </row>
        <row r="6671">
          <cell r="A6671" t="str">
            <v>Marilia</v>
          </cell>
        </row>
        <row r="6672">
          <cell r="A6672" t="str">
            <v>Marionina</v>
          </cell>
        </row>
        <row r="6673">
          <cell r="A6673" t="str">
            <v>Marionina argentea</v>
          </cell>
        </row>
        <row r="6674">
          <cell r="A6674" t="str">
            <v>Marionina communis</v>
          </cell>
        </row>
        <row r="6675">
          <cell r="A6675" t="str">
            <v>Marionina riparia</v>
          </cell>
        </row>
        <row r="6676">
          <cell r="A6676" t="str">
            <v>Marionina southerni</v>
          </cell>
        </row>
        <row r="6677">
          <cell r="A6677" t="str">
            <v>Marionina spicula</v>
          </cell>
        </row>
        <row r="6678">
          <cell r="A6678" t="str">
            <v>Marionina sublitoralis</v>
          </cell>
        </row>
        <row r="6679">
          <cell r="A6679" t="str">
            <v>Marisa</v>
          </cell>
        </row>
        <row r="6680">
          <cell r="A6680" t="str">
            <v>Marisa cornuarietis</v>
          </cell>
        </row>
        <row r="6681">
          <cell r="A6681" t="str">
            <v>Marphysa</v>
          </cell>
        </row>
        <row r="6682">
          <cell r="A6682" t="str">
            <v>Marphysa adenensis</v>
          </cell>
        </row>
        <row r="6683">
          <cell r="A6683" t="str">
            <v>Marphysa bellii</v>
          </cell>
        </row>
        <row r="6684">
          <cell r="A6684" t="str">
            <v>Marphysa bifurcata</v>
          </cell>
        </row>
        <row r="6685">
          <cell r="A6685" t="str">
            <v>Marphysa fallax</v>
          </cell>
        </row>
        <row r="6686">
          <cell r="A6686" t="str">
            <v>Marphysa kinbergi</v>
          </cell>
        </row>
        <row r="6687">
          <cell r="A6687" t="str">
            <v>Marphysa purcellana</v>
          </cell>
        </row>
        <row r="6688">
          <cell r="A6688" t="str">
            <v>Marphysa sanguinea</v>
          </cell>
        </row>
        <row r="6689">
          <cell r="A6689" t="str">
            <v>Marshallora</v>
          </cell>
        </row>
        <row r="6690">
          <cell r="A6690" t="str">
            <v>Marshallora adversa</v>
          </cell>
        </row>
        <row r="6691">
          <cell r="A6691" t="str">
            <v>Marstoniopsis</v>
          </cell>
        </row>
        <row r="6692">
          <cell r="A6692" t="str">
            <v>Marstoniopsis insubrica</v>
          </cell>
        </row>
        <row r="6693">
          <cell r="A6693" t="str">
            <v>Marstoniopsis scholtzi</v>
          </cell>
        </row>
        <row r="6694">
          <cell r="A6694" t="str">
            <v>Marsupina</v>
          </cell>
        </row>
        <row r="6695">
          <cell r="A6695" t="str">
            <v>Marsupina bufo</v>
          </cell>
        </row>
        <row r="6696">
          <cell r="A6696" t="str">
            <v>Martarega</v>
          </cell>
        </row>
        <row r="6697">
          <cell r="A6697" t="str">
            <v>Martesia</v>
          </cell>
        </row>
        <row r="6698">
          <cell r="A6698" t="str">
            <v>Martesia striata</v>
          </cell>
        </row>
        <row r="6699">
          <cell r="A6699" t="str">
            <v>Martesiinae</v>
          </cell>
        </row>
        <row r="6700">
          <cell r="A6700" t="str">
            <v>Marthamea</v>
          </cell>
        </row>
        <row r="6701">
          <cell r="A6701" t="str">
            <v>Marthamea selysii</v>
          </cell>
        </row>
        <row r="6702">
          <cell r="A6702" t="str">
            <v>Marthamea vitripennis</v>
          </cell>
        </row>
        <row r="6703">
          <cell r="A6703" t="str">
            <v>Marthasterias</v>
          </cell>
        </row>
        <row r="6704">
          <cell r="A6704" t="str">
            <v>Marthasterias glacialis</v>
          </cell>
        </row>
        <row r="6705">
          <cell r="A6705" t="str">
            <v>Maruina</v>
          </cell>
        </row>
        <row r="6706">
          <cell r="A6706" t="str">
            <v>Mastobranchus</v>
          </cell>
        </row>
        <row r="6707">
          <cell r="A6707" t="str">
            <v>Mastobranchus trinchesii</v>
          </cell>
        </row>
        <row r="6708">
          <cell r="A6708" t="str">
            <v>Mathildellidae</v>
          </cell>
        </row>
        <row r="6709">
          <cell r="A6709" t="str">
            <v>Mathildoidea</v>
          </cell>
        </row>
        <row r="6710">
          <cell r="A6710" t="str">
            <v>Mauritia</v>
          </cell>
        </row>
        <row r="6711">
          <cell r="A6711" t="str">
            <v>Mauritia depressa</v>
          </cell>
        </row>
        <row r="6712">
          <cell r="A6712" t="str">
            <v>Mauritia mauritiana</v>
          </cell>
        </row>
        <row r="6713">
          <cell r="A6713" t="str">
            <v>Maxillopoda</v>
          </cell>
        </row>
        <row r="6714">
          <cell r="A6714" t="str">
            <v>Maxmuelleria</v>
          </cell>
        </row>
        <row r="6715">
          <cell r="A6715" t="str">
            <v>Maxmuelleria lankesteri</v>
          </cell>
        </row>
        <row r="6716">
          <cell r="A6716" t="str">
            <v>Meandrina</v>
          </cell>
        </row>
        <row r="6717">
          <cell r="A6717" t="str">
            <v>Meandrina jacksoni</v>
          </cell>
        </row>
        <row r="6718">
          <cell r="A6718" t="str">
            <v>Meandrina meandrites</v>
          </cell>
        </row>
        <row r="6719">
          <cell r="A6719" t="str">
            <v>Meandrinidae</v>
          </cell>
        </row>
        <row r="6720">
          <cell r="A6720" t="str">
            <v>Mecistogaster</v>
          </cell>
        </row>
        <row r="6721">
          <cell r="A6721" t="str">
            <v>Mecistogaster linearis</v>
          </cell>
        </row>
        <row r="6722">
          <cell r="A6722" t="str">
            <v>Mecistogaster lucretia</v>
          </cell>
        </row>
        <row r="6723">
          <cell r="A6723" t="str">
            <v>Mecistogaster ornata</v>
          </cell>
        </row>
        <row r="6724">
          <cell r="A6724" t="str">
            <v>Mecynocera</v>
          </cell>
        </row>
        <row r="6725">
          <cell r="A6725" t="str">
            <v>Mecynocera clausi</v>
          </cell>
        </row>
        <row r="6726">
          <cell r="A6726" t="str">
            <v>Mecynoceridae</v>
          </cell>
        </row>
        <row r="6727">
          <cell r="A6727" t="str">
            <v>Medicorophium</v>
          </cell>
        </row>
        <row r="6728">
          <cell r="A6728" t="str">
            <v>Medicorophium annulatum</v>
          </cell>
        </row>
        <row r="6729">
          <cell r="A6729" t="str">
            <v>Medicorophium minimum</v>
          </cell>
        </row>
        <row r="6730">
          <cell r="A6730" t="str">
            <v>Medicorophium rotundirostre</v>
          </cell>
        </row>
        <row r="6731">
          <cell r="A6731" t="str">
            <v>Medicorophium runcicorne</v>
          </cell>
        </row>
        <row r="6732">
          <cell r="A6732" t="str">
            <v>Mediomastus</v>
          </cell>
        </row>
        <row r="6733">
          <cell r="A6733" t="str">
            <v>Mediomastus capensis</v>
          </cell>
        </row>
        <row r="6734">
          <cell r="A6734" t="str">
            <v>Mediomastus fragilis</v>
          </cell>
        </row>
        <row r="6735">
          <cell r="A6735" t="str">
            <v>Medorippe</v>
          </cell>
        </row>
        <row r="6736">
          <cell r="A6736" t="str">
            <v>Medorippe lanata</v>
          </cell>
        </row>
        <row r="6737">
          <cell r="A6737" t="str">
            <v>Medusa aequorea</v>
          </cell>
        </row>
        <row r="6738">
          <cell r="A6738" t="str">
            <v>Megadytes</v>
          </cell>
        </row>
        <row r="6739">
          <cell r="A6739" t="str">
            <v>Megadytes fallax</v>
          </cell>
        </row>
        <row r="6740">
          <cell r="A6740" t="str">
            <v>Megadytes fraternus</v>
          </cell>
        </row>
        <row r="6741">
          <cell r="A6741" t="str">
            <v>Megadytes laevigatus</v>
          </cell>
        </row>
        <row r="6742">
          <cell r="A6742" t="str">
            <v>Megadytes marginithorax</v>
          </cell>
        </row>
        <row r="6743">
          <cell r="A6743" t="str">
            <v>Megalomma</v>
          </cell>
        </row>
        <row r="6744">
          <cell r="A6744" t="str">
            <v>Megalomma claparedei</v>
          </cell>
        </row>
        <row r="6745">
          <cell r="A6745" t="str">
            <v>Megalomma lanigera</v>
          </cell>
        </row>
        <row r="6746">
          <cell r="A6746" t="str">
            <v>Megalomma linaresi</v>
          </cell>
        </row>
        <row r="6747">
          <cell r="A6747" t="str">
            <v>Megalomma messapicum</v>
          </cell>
        </row>
        <row r="6748">
          <cell r="A6748" t="str">
            <v>Megalomma vesiculosum</v>
          </cell>
        </row>
        <row r="6749">
          <cell r="A6749" t="str">
            <v>Megaloptera</v>
          </cell>
        </row>
        <row r="6750">
          <cell r="A6750" t="str">
            <v>Megaluropidae</v>
          </cell>
        </row>
        <row r="6751">
          <cell r="A6751" t="str">
            <v>Megaluropus</v>
          </cell>
        </row>
        <row r="6752">
          <cell r="A6752" t="str">
            <v>Megaluropus agilis</v>
          </cell>
        </row>
        <row r="6753">
          <cell r="A6753" t="str">
            <v>Megaluropus massiliensis</v>
          </cell>
        </row>
        <row r="6754">
          <cell r="A6754" t="str">
            <v>Megamphopus</v>
          </cell>
        </row>
        <row r="6755">
          <cell r="A6755" t="str">
            <v>Megamphopus brevidactylus</v>
          </cell>
        </row>
        <row r="6756">
          <cell r="A6756" t="str">
            <v>Megamphopus cornutus</v>
          </cell>
        </row>
        <row r="6757">
          <cell r="A6757" t="str">
            <v>Megamphopus longicornis</v>
          </cell>
        </row>
        <row r="6758">
          <cell r="A6758" t="str">
            <v>Meganyctiphanes</v>
          </cell>
        </row>
        <row r="6759">
          <cell r="A6759" t="str">
            <v>Meganyctiphanes norvegica</v>
          </cell>
        </row>
        <row r="6760">
          <cell r="A6760" t="str">
            <v>Megapodagrionidae</v>
          </cell>
        </row>
        <row r="6761">
          <cell r="A6761" t="str">
            <v>Megastomia</v>
          </cell>
        </row>
        <row r="6762">
          <cell r="A6762" t="str">
            <v>Megastomia conoidea</v>
          </cell>
        </row>
        <row r="6763">
          <cell r="A6763" t="str">
            <v>Megathura</v>
          </cell>
        </row>
        <row r="6764">
          <cell r="A6764" t="str">
            <v>Megathura crenulata</v>
          </cell>
        </row>
        <row r="6765">
          <cell r="A6765" t="str">
            <v>Meiosquilla</v>
          </cell>
        </row>
        <row r="6766">
          <cell r="A6766" t="str">
            <v>Meladema</v>
          </cell>
        </row>
        <row r="6767">
          <cell r="A6767" t="str">
            <v>Meladema coriacea</v>
          </cell>
        </row>
        <row r="6768">
          <cell r="A6768" t="str">
            <v>Melampophylax</v>
          </cell>
        </row>
        <row r="6769">
          <cell r="A6769" t="str">
            <v>Melampophylax mucoreus</v>
          </cell>
        </row>
        <row r="6770">
          <cell r="A6770" t="str">
            <v>Melampus</v>
          </cell>
        </row>
        <row r="6771">
          <cell r="A6771" t="str">
            <v>Melampus coffea</v>
          </cell>
        </row>
        <row r="6772">
          <cell r="A6772" t="str">
            <v>Melanella</v>
          </cell>
        </row>
        <row r="6773">
          <cell r="A6773" t="str">
            <v>Melanella alba</v>
          </cell>
        </row>
        <row r="6774">
          <cell r="A6774" t="str">
            <v>Melanella eburnea</v>
          </cell>
        </row>
        <row r="6775">
          <cell r="A6775" t="str">
            <v>Melanella frielei</v>
          </cell>
        </row>
        <row r="6776">
          <cell r="A6776" t="str">
            <v>Melanella jamaicensis</v>
          </cell>
        </row>
        <row r="6777">
          <cell r="A6777" t="str">
            <v>Melanella lubrica</v>
          </cell>
        </row>
        <row r="6778">
          <cell r="A6778" t="str">
            <v>Melanella polita</v>
          </cell>
        </row>
        <row r="6779">
          <cell r="A6779" t="str">
            <v>Melanella pseudoglabra</v>
          </cell>
        </row>
        <row r="6780">
          <cell r="A6780" t="str">
            <v>Melanocacus</v>
          </cell>
        </row>
        <row r="6781">
          <cell r="A6781" t="str">
            <v>Melanocacus mungo</v>
          </cell>
        </row>
        <row r="6782">
          <cell r="A6782" t="str">
            <v>Melanoides</v>
          </cell>
        </row>
        <row r="6783">
          <cell r="A6783" t="str">
            <v>Melanoides tuberculata</v>
          </cell>
        </row>
        <row r="6784">
          <cell r="A6784" t="str">
            <v>Melanopsidae</v>
          </cell>
        </row>
        <row r="6785">
          <cell r="A6785" t="str">
            <v>Melarhaphe</v>
          </cell>
        </row>
        <row r="6786">
          <cell r="A6786" t="str">
            <v>Melarhaphe neritoides</v>
          </cell>
        </row>
        <row r="6787">
          <cell r="A6787" t="str">
            <v>Melinna</v>
          </cell>
        </row>
        <row r="6788">
          <cell r="A6788" t="str">
            <v>Melinna cristata</v>
          </cell>
        </row>
        <row r="6789">
          <cell r="A6789" t="str">
            <v>Melinna palmata</v>
          </cell>
        </row>
        <row r="6790">
          <cell r="A6790" t="str">
            <v>Melinninae</v>
          </cell>
        </row>
        <row r="6791">
          <cell r="A6791" t="str">
            <v>Melita</v>
          </cell>
        </row>
        <row r="6792">
          <cell r="A6792" t="str">
            <v>Melita coroninii</v>
          </cell>
        </row>
        <row r="6793">
          <cell r="A6793" t="str">
            <v>Melita dentata</v>
          </cell>
        </row>
        <row r="6794">
          <cell r="A6794" t="str">
            <v>Melita hergensis</v>
          </cell>
        </row>
        <row r="6795">
          <cell r="A6795" t="str">
            <v>Melita nitida</v>
          </cell>
        </row>
        <row r="6796">
          <cell r="A6796" t="str">
            <v>Melita palmata</v>
          </cell>
        </row>
        <row r="6797">
          <cell r="A6797" t="str">
            <v>Melitidae</v>
          </cell>
        </row>
        <row r="6798">
          <cell r="A6798" t="str">
            <v>Melongena</v>
          </cell>
        </row>
        <row r="6799">
          <cell r="A6799" t="str">
            <v>Melongena melongena</v>
          </cell>
        </row>
        <row r="6800">
          <cell r="A6800" t="str">
            <v>Melongenidae</v>
          </cell>
        </row>
        <row r="6801">
          <cell r="A6801" t="str">
            <v>Melongeninae</v>
          </cell>
        </row>
        <row r="6802">
          <cell r="A6802" t="str">
            <v>Melphidippella</v>
          </cell>
        </row>
        <row r="6803">
          <cell r="A6803" t="str">
            <v>Melphidippella macra</v>
          </cell>
        </row>
        <row r="6804">
          <cell r="A6804" t="str">
            <v>Melphidippidae</v>
          </cell>
        </row>
        <row r="6805">
          <cell r="A6805" t="str">
            <v>Membranipora</v>
          </cell>
        </row>
        <row r="6806">
          <cell r="A6806" t="str">
            <v>Membranipora membranacea</v>
          </cell>
        </row>
        <row r="6807">
          <cell r="A6807" t="str">
            <v>Membraniporidae</v>
          </cell>
        </row>
        <row r="6808">
          <cell r="A6808" t="str">
            <v>Membraniporoidea</v>
          </cell>
        </row>
        <row r="6809">
          <cell r="A6809" t="str">
            <v>Menathais</v>
          </cell>
        </row>
        <row r="6810">
          <cell r="A6810" t="str">
            <v>Menathais tuberosa</v>
          </cell>
        </row>
        <row r="6811">
          <cell r="A6811" t="str">
            <v>Menetus</v>
          </cell>
        </row>
        <row r="6812">
          <cell r="A6812" t="str">
            <v>Menetus dilatatus</v>
          </cell>
        </row>
        <row r="6813">
          <cell r="A6813" t="str">
            <v>Meoma</v>
          </cell>
        </row>
        <row r="6814">
          <cell r="A6814" t="str">
            <v>Meoma ventricosa</v>
          </cell>
        </row>
        <row r="6815">
          <cell r="A6815" t="str">
            <v>Mercenaria</v>
          </cell>
        </row>
        <row r="6816">
          <cell r="A6816" t="str">
            <v>Mercenaria mercenaria</v>
          </cell>
        </row>
        <row r="6817">
          <cell r="A6817" t="str">
            <v>Mercuria</v>
          </cell>
        </row>
        <row r="6818">
          <cell r="A6818" t="str">
            <v>Mercuria confusa</v>
          </cell>
        </row>
        <row r="6819">
          <cell r="A6819" t="str">
            <v>Meretricinae</v>
          </cell>
        </row>
        <row r="6820">
          <cell r="A6820" t="str">
            <v>Merisca</v>
          </cell>
        </row>
        <row r="6821">
          <cell r="A6821" t="str">
            <v>Merisca aequistriata</v>
          </cell>
        </row>
        <row r="6822">
          <cell r="A6822" t="str">
            <v>Mermithoidea</v>
          </cell>
        </row>
        <row r="6823">
          <cell r="A6823" t="str">
            <v>Merragata</v>
          </cell>
        </row>
        <row r="6824">
          <cell r="A6824" t="str">
            <v>Merulina</v>
          </cell>
        </row>
        <row r="6825">
          <cell r="A6825" t="str">
            <v>Merulina ampliata</v>
          </cell>
        </row>
        <row r="6826">
          <cell r="A6826" t="str">
            <v>Merulinidae</v>
          </cell>
        </row>
        <row r="6827">
          <cell r="A6827" t="str">
            <v>Mesenchytraeus</v>
          </cell>
        </row>
        <row r="6828">
          <cell r="A6828" t="str">
            <v>Mesenchytraeus armatus</v>
          </cell>
        </row>
        <row r="6829">
          <cell r="A6829" t="str">
            <v>Mesocalanus</v>
          </cell>
        </row>
        <row r="6830">
          <cell r="A6830" t="str">
            <v>Mesocalanus tenuicornis</v>
          </cell>
        </row>
        <row r="6831">
          <cell r="A6831" t="str">
            <v>Mesochaetopterus</v>
          </cell>
        </row>
        <row r="6832">
          <cell r="A6832" t="str">
            <v>Mesochaetopterus sagittarius</v>
          </cell>
        </row>
        <row r="6833">
          <cell r="A6833" t="str">
            <v>Mesocricotopus</v>
          </cell>
        </row>
        <row r="6834">
          <cell r="A6834" t="str">
            <v>Mesodesmatidae</v>
          </cell>
        </row>
        <row r="6835">
          <cell r="A6835" t="str">
            <v>Mesogastropoda</v>
          </cell>
        </row>
        <row r="6836">
          <cell r="A6836" t="str">
            <v>Mesophylax</v>
          </cell>
        </row>
        <row r="6837">
          <cell r="A6837" t="str">
            <v>Mesopodopsis</v>
          </cell>
        </row>
        <row r="6838">
          <cell r="A6838" t="str">
            <v>Mesopodopsis slabberi</v>
          </cell>
        </row>
        <row r="6839">
          <cell r="A6839" t="str">
            <v>Mesosagitta</v>
          </cell>
        </row>
        <row r="6840">
          <cell r="A6840" t="str">
            <v>Mesosagitta minima</v>
          </cell>
        </row>
        <row r="6841">
          <cell r="A6841" t="str">
            <v>Mesosmittia</v>
          </cell>
        </row>
        <row r="6842">
          <cell r="A6842" t="str">
            <v>Mesovelia</v>
          </cell>
        </row>
        <row r="6843">
          <cell r="A6843" t="str">
            <v>Mesovelia furcata</v>
          </cell>
        </row>
        <row r="6844">
          <cell r="A6844" t="str">
            <v>Mesovelia vittigera</v>
          </cell>
        </row>
        <row r="6845">
          <cell r="A6845" t="str">
            <v>Mesoveliidae</v>
          </cell>
        </row>
        <row r="6846">
          <cell r="A6846" t="str">
            <v>Mesoveliinae</v>
          </cell>
        </row>
        <row r="6847">
          <cell r="A6847" t="str">
            <v>Metabranchia</v>
          </cell>
        </row>
        <row r="6848">
          <cell r="A6848" t="str">
            <v>Metacnephia</v>
          </cell>
        </row>
        <row r="6849">
          <cell r="A6849" t="str">
            <v>Metaleptobasis</v>
          </cell>
        </row>
        <row r="6850">
          <cell r="A6850" t="str">
            <v>Metaleptobasis fernandezi</v>
          </cell>
        </row>
        <row r="6851">
          <cell r="A6851" t="str">
            <v>Metalia</v>
          </cell>
        </row>
        <row r="6852">
          <cell r="A6852" t="str">
            <v>Metalia spatagus</v>
          </cell>
        </row>
        <row r="6853">
          <cell r="A6853" t="str">
            <v>Metalimnobia</v>
          </cell>
        </row>
        <row r="6854">
          <cell r="A6854" t="str">
            <v>Metalype</v>
          </cell>
        </row>
        <row r="6855">
          <cell r="A6855" t="str">
            <v>Metalype fragilis</v>
          </cell>
        </row>
        <row r="6856">
          <cell r="A6856" t="str">
            <v>Metanoea</v>
          </cell>
        </row>
        <row r="6857">
          <cell r="A6857" t="str">
            <v>Metaphoxus</v>
          </cell>
        </row>
        <row r="6858">
          <cell r="A6858" t="str">
            <v>Metaphoxus fultoni</v>
          </cell>
        </row>
        <row r="6859">
          <cell r="A6859" t="str">
            <v>Metaphoxus gruneri</v>
          </cell>
        </row>
        <row r="6860">
          <cell r="A6860" t="str">
            <v>Metaphoxus pectinatus</v>
          </cell>
        </row>
        <row r="6861">
          <cell r="A6861" t="str">
            <v>Metaphoxus simplex</v>
          </cell>
        </row>
        <row r="6862">
          <cell r="A6862" t="str">
            <v>Metaporus</v>
          </cell>
        </row>
        <row r="6863">
          <cell r="A6863" t="str">
            <v>Metaporus meridionalis</v>
          </cell>
        </row>
        <row r="6864">
          <cell r="A6864" t="str">
            <v>Metaprotella</v>
          </cell>
        </row>
        <row r="6865">
          <cell r="A6865" t="str">
            <v>Metaprotella sandalensis</v>
          </cell>
        </row>
        <row r="6866">
          <cell r="A6866" t="str">
            <v>Metarhyacophila</v>
          </cell>
        </row>
        <row r="6867">
          <cell r="A6867" t="str">
            <v>Metasychis</v>
          </cell>
        </row>
        <row r="6868">
          <cell r="A6868" t="str">
            <v>Metasychis gotoi</v>
          </cell>
        </row>
        <row r="6869">
          <cell r="A6869" t="str">
            <v>Metopa</v>
          </cell>
        </row>
        <row r="6870">
          <cell r="A6870" t="str">
            <v>Metreletus</v>
          </cell>
        </row>
        <row r="6871">
          <cell r="A6871" t="str">
            <v>Metreletus balcanicus</v>
          </cell>
        </row>
        <row r="6872">
          <cell r="A6872" t="str">
            <v>Metrichia</v>
          </cell>
        </row>
        <row r="6873">
          <cell r="A6873" t="str">
            <v>Metridia</v>
          </cell>
        </row>
        <row r="6874">
          <cell r="A6874" t="str">
            <v>Metridia longa</v>
          </cell>
        </row>
        <row r="6875">
          <cell r="A6875" t="str">
            <v>Metridia lucens</v>
          </cell>
        </row>
        <row r="6876">
          <cell r="A6876" t="str">
            <v>Metridiidae</v>
          </cell>
        </row>
        <row r="6877">
          <cell r="A6877" t="str">
            <v>Metridinidae</v>
          </cell>
        </row>
        <row r="6878">
          <cell r="A6878" t="str">
            <v>Metridioidea</v>
          </cell>
        </row>
        <row r="6879">
          <cell r="A6879" t="str">
            <v>Metridium</v>
          </cell>
        </row>
        <row r="6880">
          <cell r="A6880" t="str">
            <v>Metridium dianthus</v>
          </cell>
        </row>
        <row r="6881">
          <cell r="A6881" t="str">
            <v>Metridium senile</v>
          </cell>
        </row>
        <row r="6882">
          <cell r="A6882" t="str">
            <v>Metriocnemus</v>
          </cell>
        </row>
        <row r="6883">
          <cell r="A6883" t="str">
            <v>Metronectes</v>
          </cell>
        </row>
        <row r="6884">
          <cell r="A6884" t="str">
            <v>Metronectes aubei</v>
          </cell>
        </row>
        <row r="6885">
          <cell r="A6885" t="str">
            <v>Miathyria</v>
          </cell>
        </row>
        <row r="6886">
          <cell r="A6886" t="str">
            <v>Miathyria marcella</v>
          </cell>
        </row>
        <row r="6887">
          <cell r="A6887" t="str">
            <v>Miathyria simplex</v>
          </cell>
        </row>
        <row r="6888">
          <cell r="A6888" t="str">
            <v>Micrasema</v>
          </cell>
        </row>
        <row r="6889">
          <cell r="A6889" t="str">
            <v>Micrasema cinereum</v>
          </cell>
        </row>
        <row r="6890">
          <cell r="A6890" t="str">
            <v>Micrasema difficile</v>
          </cell>
        </row>
        <row r="6891">
          <cell r="A6891" t="str">
            <v>Micrasema longulum</v>
          </cell>
        </row>
        <row r="6892">
          <cell r="A6892" t="str">
            <v>Micrasema minimum</v>
          </cell>
        </row>
        <row r="6893">
          <cell r="A6893" t="str">
            <v>Micrasema moestum</v>
          </cell>
        </row>
        <row r="6894">
          <cell r="A6894" t="str">
            <v>Micrasema morosum</v>
          </cell>
        </row>
        <row r="6895">
          <cell r="A6895" t="str">
            <v>Micrasema setiferum</v>
          </cell>
        </row>
        <row r="6896">
          <cell r="A6896" t="str">
            <v>Micrasema togatum</v>
          </cell>
        </row>
        <row r="6897">
          <cell r="A6897" t="str">
            <v>Micrasema tristellum</v>
          </cell>
        </row>
        <row r="6898">
          <cell r="A6898" t="str">
            <v>Micrathyria</v>
          </cell>
        </row>
        <row r="6899">
          <cell r="A6899" t="str">
            <v>Micrathyria aequalis</v>
          </cell>
        </row>
        <row r="6900">
          <cell r="A6900" t="str">
            <v>Micrathyria artemis</v>
          </cell>
        </row>
        <row r="6901">
          <cell r="A6901" t="str">
            <v>Micrathyria atra</v>
          </cell>
        </row>
        <row r="6902">
          <cell r="A6902" t="str">
            <v>Micrathyria cambridgei</v>
          </cell>
        </row>
        <row r="6903">
          <cell r="A6903" t="str">
            <v>Micrathyria catenata</v>
          </cell>
        </row>
        <row r="6904">
          <cell r="A6904" t="str">
            <v>Micrathyria dido</v>
          </cell>
        </row>
        <row r="6905">
          <cell r="A6905" t="str">
            <v>Micrathyria didyma</v>
          </cell>
        </row>
        <row r="6906">
          <cell r="A6906" t="str">
            <v>Micrathyria hippolyte</v>
          </cell>
        </row>
        <row r="6907">
          <cell r="A6907" t="str">
            <v>Micrathyria mengeri</v>
          </cell>
        </row>
        <row r="6908">
          <cell r="A6908" t="str">
            <v>Micrathyria ocellata dentiens</v>
          </cell>
        </row>
        <row r="6909">
          <cell r="A6909" t="str">
            <v>Micrathyria paruensis</v>
          </cell>
        </row>
        <row r="6910">
          <cell r="A6910" t="str">
            <v>Micrathyria pseudeximia</v>
          </cell>
        </row>
        <row r="6911">
          <cell r="A6911" t="str">
            <v>Micrathyria spinifera</v>
          </cell>
        </row>
        <row r="6912">
          <cell r="A6912" t="str">
            <v>Micrathyria surinamensis</v>
          </cell>
        </row>
        <row r="6913">
          <cell r="A6913" t="str">
            <v>Micrathyria tibialis</v>
          </cell>
        </row>
        <row r="6914">
          <cell r="A6914" t="str">
            <v>Micratya</v>
          </cell>
        </row>
        <row r="6915">
          <cell r="A6915" t="str">
            <v>Micratya poeyi</v>
          </cell>
        </row>
        <row r="6916">
          <cell r="A6916" t="str">
            <v>Microcalanus</v>
          </cell>
        </row>
        <row r="6917">
          <cell r="A6917" t="str">
            <v>Microcalanus pygmaeus</v>
          </cell>
        </row>
        <row r="6918">
          <cell r="A6918" t="str">
            <v>Microcara</v>
          </cell>
        </row>
        <row r="6919">
          <cell r="A6919" t="str">
            <v>Microcara testacea</v>
          </cell>
        </row>
        <row r="6920">
          <cell r="A6920" t="str">
            <v>Microcardium</v>
          </cell>
        </row>
        <row r="6921">
          <cell r="A6921" t="str">
            <v>Microchironomus</v>
          </cell>
        </row>
        <row r="6922">
          <cell r="A6922" t="str">
            <v>Microchironomus tener</v>
          </cell>
        </row>
        <row r="6923">
          <cell r="A6923" t="str">
            <v>Microcionidae</v>
          </cell>
        </row>
        <row r="6924">
          <cell r="A6924" t="str">
            <v>Microcionina</v>
          </cell>
        </row>
        <row r="6925">
          <cell r="A6925" t="str">
            <v>Microcioninae</v>
          </cell>
        </row>
        <row r="6926">
          <cell r="A6926" t="str">
            <v>Microclymene</v>
          </cell>
        </row>
        <row r="6927">
          <cell r="A6927" t="str">
            <v>Microclymene tricirrata</v>
          </cell>
        </row>
        <row r="6928">
          <cell r="A6928" t="str">
            <v>Microcricotopus</v>
          </cell>
        </row>
        <row r="6929">
          <cell r="A6929" t="str">
            <v>Microdeutopus</v>
          </cell>
        </row>
        <row r="6930">
          <cell r="A6930" t="str">
            <v>Microdeutopus algicola</v>
          </cell>
        </row>
        <row r="6931">
          <cell r="A6931" t="str">
            <v>Microdeutopus anomalus</v>
          </cell>
        </row>
        <row r="6932">
          <cell r="A6932" t="str">
            <v>Microdeutopus armatus</v>
          </cell>
        </row>
        <row r="6933">
          <cell r="A6933" t="str">
            <v>Microdeutopus bifidus</v>
          </cell>
        </row>
        <row r="6934">
          <cell r="A6934" t="str">
            <v>Microdeutopus chelifer</v>
          </cell>
        </row>
        <row r="6935">
          <cell r="A6935" t="str">
            <v>Microdeutopus damnoniensis</v>
          </cell>
        </row>
        <row r="6936">
          <cell r="A6936" t="str">
            <v>Microdeutopus gryllotalpa</v>
          </cell>
        </row>
        <row r="6937">
          <cell r="A6937" t="str">
            <v>Microdeutopus obtusatus</v>
          </cell>
        </row>
        <row r="6938">
          <cell r="A6938" t="str">
            <v>Microdeutopus similis</v>
          </cell>
        </row>
        <row r="6939">
          <cell r="A6939" t="str">
            <v>Microdeutopus sporadhi</v>
          </cell>
        </row>
        <row r="6940">
          <cell r="A6940" t="str">
            <v>Microdeutopus stationis</v>
          </cell>
        </row>
        <row r="6941">
          <cell r="A6941" t="str">
            <v>Microdeutopus versiculatus</v>
          </cell>
        </row>
        <row r="6942">
          <cell r="A6942" t="str">
            <v>Microjaera</v>
          </cell>
        </row>
        <row r="6943">
          <cell r="A6943" t="str">
            <v>Microjaera anisopoda</v>
          </cell>
        </row>
        <row r="6944">
          <cell r="A6944" t="str">
            <v>Microjassa</v>
          </cell>
        </row>
        <row r="6945">
          <cell r="A6945" t="str">
            <v>Microjassa cumbrensis</v>
          </cell>
        </row>
        <row r="6946">
          <cell r="A6946" t="str">
            <v>Micromaldane</v>
          </cell>
        </row>
        <row r="6947">
          <cell r="A6947" t="str">
            <v>Micromaldane ornithochaeta</v>
          </cell>
        </row>
        <row r="6948">
          <cell r="A6948" t="str">
            <v>Micronecta</v>
          </cell>
        </row>
        <row r="6949">
          <cell r="A6949" t="str">
            <v>Micronecta griseola</v>
          </cell>
        </row>
        <row r="6950">
          <cell r="A6950" t="str">
            <v>Micronecta leucocephala</v>
          </cell>
        </row>
        <row r="6951">
          <cell r="A6951" t="str">
            <v>Micronecta meridionalis</v>
          </cell>
        </row>
        <row r="6952">
          <cell r="A6952" t="str">
            <v>Micronecta minuscula</v>
          </cell>
        </row>
        <row r="6953">
          <cell r="A6953" t="str">
            <v>Micronecta minutissima</v>
          </cell>
        </row>
        <row r="6954">
          <cell r="A6954" t="str">
            <v>Micronecta poweri</v>
          </cell>
        </row>
        <row r="6955">
          <cell r="A6955" t="str">
            <v>Micronecta poweri poweri</v>
          </cell>
        </row>
        <row r="6956">
          <cell r="A6956" t="str">
            <v>Micronecta scholtzi</v>
          </cell>
        </row>
        <row r="6957">
          <cell r="A6957" t="str">
            <v>Micronectinae</v>
          </cell>
        </row>
        <row r="6958">
          <cell r="A6958" t="str">
            <v>Micronephthys</v>
          </cell>
        </row>
        <row r="6959">
          <cell r="A6959" t="str">
            <v>Micronephthys maryae</v>
          </cell>
        </row>
        <row r="6960">
          <cell r="A6960" t="str">
            <v>Micronephthys sphaerocirrata</v>
          </cell>
        </row>
        <row r="6961">
          <cell r="A6961" t="str">
            <v>Micronephthys stammeri</v>
          </cell>
        </row>
        <row r="6962">
          <cell r="A6962" t="str">
            <v>Micronereis</v>
          </cell>
        </row>
        <row r="6963">
          <cell r="A6963" t="str">
            <v>Micronereis variegata</v>
          </cell>
        </row>
        <row r="6964">
          <cell r="A6964" t="str">
            <v>Microphlebia</v>
          </cell>
        </row>
        <row r="6965">
          <cell r="A6965" t="str">
            <v>Microphthalminae</v>
          </cell>
        </row>
        <row r="6966">
          <cell r="A6966" t="str">
            <v>Microphthalmus</v>
          </cell>
        </row>
        <row r="6967">
          <cell r="A6967" t="str">
            <v>Microphthalmus pseudoaberrans</v>
          </cell>
        </row>
        <row r="6968">
          <cell r="A6968" t="str">
            <v>Microphthalmus sczelkowii</v>
          </cell>
        </row>
        <row r="6969">
          <cell r="A6969" t="str">
            <v>Microphthalmus similis</v>
          </cell>
        </row>
        <row r="6970">
          <cell r="A6970" t="str">
            <v>Microprotopidae</v>
          </cell>
        </row>
        <row r="6971">
          <cell r="A6971" t="str">
            <v>Microprotopoidea</v>
          </cell>
        </row>
        <row r="6972">
          <cell r="A6972" t="str">
            <v>Microprotopus</v>
          </cell>
        </row>
        <row r="6973">
          <cell r="A6973" t="str">
            <v>Microprotopus longimanus</v>
          </cell>
        </row>
        <row r="6974">
          <cell r="A6974" t="str">
            <v>Microprotopus maculatus</v>
          </cell>
        </row>
        <row r="6975">
          <cell r="A6975" t="str">
            <v>Micropsectra</v>
          </cell>
        </row>
        <row r="6976">
          <cell r="A6976" t="str">
            <v>Micropsectra contracta</v>
          </cell>
        </row>
        <row r="6977">
          <cell r="A6977" t="str">
            <v>Micropterna</v>
          </cell>
        </row>
        <row r="6978">
          <cell r="A6978" t="str">
            <v>Micropterna bofilli</v>
          </cell>
        </row>
        <row r="6979">
          <cell r="A6979" t="str">
            <v>Micropterna lateralis</v>
          </cell>
        </row>
        <row r="6980">
          <cell r="A6980" t="str">
            <v>Micropterna nycterobia</v>
          </cell>
        </row>
        <row r="6981">
          <cell r="A6981" t="str">
            <v>Micropterna sequax</v>
          </cell>
        </row>
        <row r="6982">
          <cell r="A6982" t="str">
            <v>Micropterna ventralis</v>
          </cell>
        </row>
        <row r="6983">
          <cell r="A6983" t="str">
            <v>Microptila</v>
          </cell>
        </row>
        <row r="6984">
          <cell r="A6984" t="str">
            <v>Microptila minutissima</v>
          </cell>
        </row>
        <row r="6985">
          <cell r="A6985" t="str">
            <v>Microsetella</v>
          </cell>
        </row>
        <row r="6986">
          <cell r="A6986" t="str">
            <v>Microsetella norvegica</v>
          </cell>
        </row>
        <row r="6987">
          <cell r="A6987" t="str">
            <v>Microspio</v>
          </cell>
        </row>
        <row r="6988">
          <cell r="A6988" t="str">
            <v>Microspio atlantica</v>
          </cell>
        </row>
        <row r="6989">
          <cell r="A6989" t="str">
            <v>Microspio mecznikowianus</v>
          </cell>
        </row>
        <row r="6990">
          <cell r="A6990" t="str">
            <v>Microstigma</v>
          </cell>
        </row>
        <row r="6991">
          <cell r="A6991" t="str">
            <v>Microstigma maculatum</v>
          </cell>
        </row>
        <row r="6992">
          <cell r="A6992" t="str">
            <v>Microtendipes</v>
          </cell>
        </row>
        <row r="6993">
          <cell r="A6993" t="str">
            <v>Microtendipes britteni</v>
          </cell>
        </row>
        <row r="6994">
          <cell r="A6994" t="str">
            <v>Microtendipes diffinis</v>
          </cell>
        </row>
        <row r="6995">
          <cell r="A6995" t="str">
            <v>Microvelia</v>
          </cell>
        </row>
        <row r="6996">
          <cell r="A6996" t="str">
            <v>Microvelia bourbonensis</v>
          </cell>
        </row>
        <row r="6997">
          <cell r="A6997" t="str">
            <v>Microvelia buenoi</v>
          </cell>
        </row>
        <row r="6998">
          <cell r="A6998" t="str">
            <v>Microvelia pygmaea</v>
          </cell>
        </row>
        <row r="6999">
          <cell r="A6999" t="str">
            <v>Microvelia reticulata</v>
          </cell>
        </row>
        <row r="7000">
          <cell r="A7000" t="str">
            <v>Microvelia umbricola</v>
          </cell>
        </row>
        <row r="7001">
          <cell r="A7001" t="str">
            <v>Microveliinae</v>
          </cell>
        </row>
        <row r="7002">
          <cell r="A7002" t="str">
            <v>Microveliini</v>
          </cell>
        </row>
        <row r="7003">
          <cell r="A7003" t="str">
            <v>Millepora</v>
          </cell>
        </row>
        <row r="7004">
          <cell r="A7004" t="str">
            <v>Millepora alcicornis</v>
          </cell>
        </row>
        <row r="7005">
          <cell r="A7005" t="str">
            <v>Millepora complanata</v>
          </cell>
        </row>
        <row r="7006">
          <cell r="A7006" t="str">
            <v>Millepora exaesa</v>
          </cell>
        </row>
        <row r="7007">
          <cell r="A7007" t="str">
            <v>Millepora platyphylla</v>
          </cell>
        </row>
        <row r="7008">
          <cell r="A7008" t="str">
            <v>Millepora tenera</v>
          </cell>
        </row>
        <row r="7009">
          <cell r="A7009" t="str">
            <v>Milleporidae</v>
          </cell>
        </row>
        <row r="7010">
          <cell r="A7010" t="str">
            <v>Mimachlamydini</v>
          </cell>
        </row>
        <row r="7011">
          <cell r="A7011" t="str">
            <v>Mimachlamys</v>
          </cell>
        </row>
        <row r="7012">
          <cell r="A7012" t="str">
            <v>Mimachlamys varia</v>
          </cell>
        </row>
        <row r="7013">
          <cell r="A7013" t="str">
            <v>Mimachlamys varia nivea</v>
          </cell>
        </row>
        <row r="7014">
          <cell r="A7014" t="str">
            <v>Miroculis</v>
          </cell>
        </row>
        <row r="7015">
          <cell r="A7015" t="str">
            <v>Misagria</v>
          </cell>
        </row>
        <row r="7016">
          <cell r="A7016" t="str">
            <v>Misagria calverti</v>
          </cell>
        </row>
        <row r="7017">
          <cell r="A7017" t="str">
            <v>Misagria parana</v>
          </cell>
        </row>
        <row r="7018">
          <cell r="A7018" t="str">
            <v>Mitella</v>
          </cell>
        </row>
        <row r="7019">
          <cell r="A7019" t="str">
            <v>Mitella pollicipes</v>
          </cell>
        </row>
        <row r="7020">
          <cell r="A7020" t="str">
            <v>Mitra</v>
          </cell>
        </row>
        <row r="7021">
          <cell r="A7021" t="str">
            <v>Mitra antillensis</v>
          </cell>
        </row>
        <row r="7022">
          <cell r="A7022" t="str">
            <v>Mitra cornicula</v>
          </cell>
        </row>
        <row r="7023">
          <cell r="A7023" t="str">
            <v>Mitra nigra</v>
          </cell>
        </row>
        <row r="7024">
          <cell r="A7024" t="str">
            <v>Mitra rosacea</v>
          </cell>
        </row>
        <row r="7025">
          <cell r="A7025" t="str">
            <v>Mitrella</v>
          </cell>
        </row>
        <row r="7026">
          <cell r="A7026" t="str">
            <v>Mitrella scripta</v>
          </cell>
        </row>
        <row r="7027">
          <cell r="A7027" t="str">
            <v>Mitridae</v>
          </cell>
        </row>
        <row r="7028">
          <cell r="A7028" t="str">
            <v>Mitrinae</v>
          </cell>
        </row>
        <row r="7029">
          <cell r="A7029" t="str">
            <v>Mitrocomella</v>
          </cell>
        </row>
        <row r="7030">
          <cell r="A7030" t="str">
            <v>Mitrocomella brownei</v>
          </cell>
        </row>
        <row r="7031">
          <cell r="A7031" t="str">
            <v>Mitrocomidae</v>
          </cell>
        </row>
        <row r="7032">
          <cell r="A7032" t="str">
            <v>Mnesarete</v>
          </cell>
        </row>
        <row r="7033">
          <cell r="A7033" t="str">
            <v>Mnesarete cupraea</v>
          </cell>
        </row>
        <row r="7034">
          <cell r="A7034" t="str">
            <v>Mochlonyx</v>
          </cell>
        </row>
        <row r="7035">
          <cell r="A7035" t="str">
            <v>Modeeria</v>
          </cell>
        </row>
        <row r="7036">
          <cell r="A7036" t="str">
            <v>Modiola barbata</v>
          </cell>
        </row>
        <row r="7037">
          <cell r="A7037" t="str">
            <v>Modiolarca</v>
          </cell>
        </row>
        <row r="7038">
          <cell r="A7038" t="str">
            <v>Modiolarca subpicta</v>
          </cell>
        </row>
        <row r="7039">
          <cell r="A7039" t="str">
            <v>Modiolinae</v>
          </cell>
        </row>
        <row r="7040">
          <cell r="A7040" t="str">
            <v>Modiolula</v>
          </cell>
        </row>
        <row r="7041">
          <cell r="A7041" t="str">
            <v>Modiolula phaseolina</v>
          </cell>
        </row>
        <row r="7042">
          <cell r="A7042" t="str">
            <v>Modiolus</v>
          </cell>
        </row>
        <row r="7043">
          <cell r="A7043" t="str">
            <v>Modiolus adriaticus</v>
          </cell>
        </row>
        <row r="7044">
          <cell r="A7044" t="str">
            <v>Modiolus americanus</v>
          </cell>
        </row>
        <row r="7045">
          <cell r="A7045" t="str">
            <v>Modiolus auriculatus</v>
          </cell>
        </row>
        <row r="7046">
          <cell r="A7046" t="str">
            <v>Modiolus barbatus</v>
          </cell>
        </row>
        <row r="7047">
          <cell r="A7047" t="str">
            <v>Modiolus modiolus</v>
          </cell>
        </row>
        <row r="7048">
          <cell r="A7048" t="str">
            <v>Modulidae</v>
          </cell>
        </row>
        <row r="7049">
          <cell r="A7049" t="str">
            <v>Modulus</v>
          </cell>
        </row>
        <row r="7050">
          <cell r="A7050" t="str">
            <v>Modulus modulus</v>
          </cell>
        </row>
        <row r="7051">
          <cell r="A7051" t="str">
            <v>Moerella</v>
          </cell>
        </row>
        <row r="7052">
          <cell r="A7052" t="str">
            <v>Moerella distorta</v>
          </cell>
        </row>
        <row r="7053">
          <cell r="A7053" t="str">
            <v>Moerella donacina</v>
          </cell>
        </row>
        <row r="7054">
          <cell r="A7054" t="str">
            <v>Moerella pygmaea</v>
          </cell>
        </row>
        <row r="7055">
          <cell r="A7055" t="str">
            <v>Moerellinae</v>
          </cell>
        </row>
        <row r="7056">
          <cell r="A7056" t="str">
            <v>Moitessieria</v>
          </cell>
        </row>
        <row r="7057">
          <cell r="A7057" t="str">
            <v>Moitessieria vitrea</v>
          </cell>
        </row>
        <row r="7058">
          <cell r="A7058" t="str">
            <v>Molanna</v>
          </cell>
        </row>
        <row r="7059">
          <cell r="A7059" t="str">
            <v>Molanna albicans</v>
          </cell>
        </row>
        <row r="7060">
          <cell r="A7060" t="str">
            <v>Molanna angustata</v>
          </cell>
        </row>
        <row r="7061">
          <cell r="A7061" t="str">
            <v>Molannidae</v>
          </cell>
        </row>
        <row r="7062">
          <cell r="A7062" t="str">
            <v>Molannodes</v>
          </cell>
        </row>
        <row r="7063">
          <cell r="A7063" t="str">
            <v>Molannodes tinctus</v>
          </cell>
        </row>
        <row r="7064">
          <cell r="A7064" t="str">
            <v>Mollusca</v>
          </cell>
        </row>
        <row r="7065">
          <cell r="A7065" t="str">
            <v>Molophilus</v>
          </cell>
        </row>
        <row r="7066">
          <cell r="A7066" t="str">
            <v>Molpadia</v>
          </cell>
        </row>
        <row r="7067">
          <cell r="A7067" t="str">
            <v>Molpadia musculus</v>
          </cell>
        </row>
        <row r="7068">
          <cell r="A7068" t="str">
            <v>Molpadida</v>
          </cell>
        </row>
        <row r="7069">
          <cell r="A7069" t="str">
            <v>Molpadiida</v>
          </cell>
        </row>
        <row r="7070">
          <cell r="A7070" t="str">
            <v>Molpadiidae</v>
          </cell>
        </row>
        <row r="7071">
          <cell r="A7071" t="str">
            <v>Monatractides</v>
          </cell>
        </row>
        <row r="7072">
          <cell r="A7072" t="str">
            <v>Monatractides ventriosa</v>
          </cell>
        </row>
        <row r="7073">
          <cell r="A7073" t="str">
            <v>Monetaria</v>
          </cell>
        </row>
        <row r="7074">
          <cell r="A7074" t="str">
            <v>Monetaria caputserpentis</v>
          </cell>
        </row>
        <row r="7075">
          <cell r="A7075" t="str">
            <v>Monia</v>
          </cell>
        </row>
        <row r="7076">
          <cell r="A7076" t="str">
            <v>Monia patelliformis</v>
          </cell>
        </row>
        <row r="7077">
          <cell r="A7077" t="str">
            <v>Monia squama</v>
          </cell>
        </row>
        <row r="7078">
          <cell r="A7078" t="str">
            <v>Monocorophium</v>
          </cell>
        </row>
        <row r="7079">
          <cell r="A7079" t="str">
            <v>Monocorophium acherusicum</v>
          </cell>
        </row>
        <row r="7080">
          <cell r="A7080" t="str">
            <v>Monocorophium insidiosum</v>
          </cell>
        </row>
        <row r="7081">
          <cell r="A7081" t="str">
            <v>Monocorophium sextonae</v>
          </cell>
        </row>
        <row r="7082">
          <cell r="A7082" t="str">
            <v>Monoculodes</v>
          </cell>
        </row>
        <row r="7083">
          <cell r="A7083" t="str">
            <v>Monoculodes acutipes</v>
          </cell>
        </row>
        <row r="7084">
          <cell r="A7084" t="str">
            <v>Monoculodes carinatus</v>
          </cell>
        </row>
        <row r="7085">
          <cell r="A7085" t="str">
            <v>Monoculodes gibbosus</v>
          </cell>
        </row>
        <row r="7086">
          <cell r="A7086" t="str">
            <v>Monoculodes griseus</v>
          </cell>
        </row>
        <row r="7087">
          <cell r="A7087" t="str">
            <v>Monoculodes packardi</v>
          </cell>
        </row>
        <row r="7088">
          <cell r="A7088" t="str">
            <v>Monoculodes subnudus</v>
          </cell>
        </row>
        <row r="7089">
          <cell r="A7089" t="str">
            <v>Monodaeus</v>
          </cell>
        </row>
        <row r="7090">
          <cell r="A7090" t="str">
            <v>Monodaeus couchi</v>
          </cell>
        </row>
        <row r="7091">
          <cell r="A7091" t="str">
            <v>Monodaeus couchii</v>
          </cell>
        </row>
        <row r="7092">
          <cell r="A7092" t="str">
            <v>Monodiamesa</v>
          </cell>
        </row>
        <row r="7093">
          <cell r="A7093" t="str">
            <v>Monodonta</v>
          </cell>
        </row>
        <row r="7094">
          <cell r="A7094" t="str">
            <v>Monodonta lineata</v>
          </cell>
        </row>
        <row r="7095">
          <cell r="A7095" t="str">
            <v>Monogenea</v>
          </cell>
        </row>
        <row r="7096">
          <cell r="A7096" t="str">
            <v>Monogononta</v>
          </cell>
        </row>
        <row r="7097">
          <cell r="A7097" t="str">
            <v>Monopelopia</v>
          </cell>
        </row>
        <row r="7098">
          <cell r="A7098" t="str">
            <v>Monopisthocotylea</v>
          </cell>
        </row>
        <row r="7099">
          <cell r="A7099" t="str">
            <v>Monoplex parthenopeus</v>
          </cell>
        </row>
        <row r="7100">
          <cell r="A7100" t="str">
            <v>Monoplex pilearis</v>
          </cell>
        </row>
        <row r="7101">
          <cell r="A7101" t="str">
            <v>Monopseudocuma</v>
          </cell>
        </row>
        <row r="7102">
          <cell r="A7102" t="str">
            <v>Monopseudocuma gilsoni</v>
          </cell>
        </row>
        <row r="7103">
          <cell r="A7103" t="str">
            <v>Monostilifera</v>
          </cell>
        </row>
        <row r="7104">
          <cell r="A7104" t="str">
            <v>Monstrilla</v>
          </cell>
        </row>
        <row r="7105">
          <cell r="A7105" t="str">
            <v>Monstrillidae</v>
          </cell>
        </row>
        <row r="7106">
          <cell r="A7106" t="str">
            <v>Monstrilloida</v>
          </cell>
        </row>
        <row r="7107">
          <cell r="A7107" t="str">
            <v>Montacuta</v>
          </cell>
        </row>
        <row r="7108">
          <cell r="A7108" t="str">
            <v>Montacuta phascolionis</v>
          </cell>
        </row>
        <row r="7109">
          <cell r="A7109" t="str">
            <v>Montacuta substriata</v>
          </cell>
        </row>
        <row r="7110">
          <cell r="A7110" t="str">
            <v>Montacutidae</v>
          </cell>
        </row>
        <row r="7111">
          <cell r="A7111" t="str">
            <v>Montastraea</v>
          </cell>
        </row>
        <row r="7112">
          <cell r="A7112" t="str">
            <v>Montastraea annuligera</v>
          </cell>
        </row>
        <row r="7113">
          <cell r="A7113" t="str">
            <v>Montastraea cavernosa</v>
          </cell>
        </row>
        <row r="7114">
          <cell r="A7114" t="str">
            <v>Montastraeidae</v>
          </cell>
        </row>
        <row r="7115">
          <cell r="A7115" t="str">
            <v>Monticellina</v>
          </cell>
        </row>
        <row r="7116">
          <cell r="A7116" t="str">
            <v>Monticellina</v>
          </cell>
        </row>
        <row r="7117">
          <cell r="A7117" t="str">
            <v>Monticellina dorsobranchialis</v>
          </cell>
        </row>
        <row r="7118">
          <cell r="A7118" t="str">
            <v>Monticellina heterochaeta</v>
          </cell>
        </row>
        <row r="7119">
          <cell r="A7119" t="str">
            <v>Montigyra</v>
          </cell>
        </row>
        <row r="7120">
          <cell r="A7120" t="str">
            <v>Montipora</v>
          </cell>
        </row>
        <row r="7121">
          <cell r="A7121" t="str">
            <v>Montipora aequituberculata</v>
          </cell>
        </row>
        <row r="7122">
          <cell r="A7122" t="str">
            <v>Montipora circumvallata</v>
          </cell>
        </row>
        <row r="7123">
          <cell r="A7123" t="str">
            <v>Montipora efflorescens</v>
          </cell>
        </row>
        <row r="7124">
          <cell r="A7124" t="str">
            <v>Montipora floweri</v>
          </cell>
        </row>
        <row r="7125">
          <cell r="A7125" t="str">
            <v>Montipora spongiosa</v>
          </cell>
        </row>
        <row r="7126">
          <cell r="A7126" t="str">
            <v>Montipora stellata</v>
          </cell>
        </row>
        <row r="7127">
          <cell r="A7127" t="str">
            <v>Montipora tuberculosa</v>
          </cell>
        </row>
        <row r="7128">
          <cell r="A7128" t="str">
            <v>Montipora venosa</v>
          </cell>
        </row>
        <row r="7129">
          <cell r="A7129" t="str">
            <v>Montipora verrucosa</v>
          </cell>
        </row>
        <row r="7130">
          <cell r="A7130" t="str">
            <v>Montipora verruculosa</v>
          </cell>
        </row>
        <row r="7131">
          <cell r="A7131" t="str">
            <v>Montipora verruculosus</v>
          </cell>
        </row>
        <row r="7132">
          <cell r="A7132" t="str">
            <v>Mopaliidae</v>
          </cell>
        </row>
        <row r="7133">
          <cell r="A7133" t="str">
            <v>Mopaliinae</v>
          </cell>
        </row>
        <row r="7134">
          <cell r="A7134" t="str">
            <v>Mopalioidea</v>
          </cell>
        </row>
        <row r="7135">
          <cell r="A7135" t="str">
            <v>Mormia</v>
          </cell>
        </row>
        <row r="7136">
          <cell r="A7136" t="str">
            <v>Morum</v>
          </cell>
        </row>
        <row r="7137">
          <cell r="A7137" t="str">
            <v>Morum dennisoni</v>
          </cell>
        </row>
        <row r="7138">
          <cell r="A7138" t="str">
            <v>Muggiaea</v>
          </cell>
        </row>
        <row r="7139">
          <cell r="A7139" t="str">
            <v>Muggiaea atlantica</v>
          </cell>
        </row>
        <row r="7140">
          <cell r="A7140" t="str">
            <v>Muggiaea kochi</v>
          </cell>
        </row>
        <row r="7141">
          <cell r="A7141" t="str">
            <v>Mulinia</v>
          </cell>
        </row>
        <row r="7142">
          <cell r="A7142" t="str">
            <v>Mulinia cleryana</v>
          </cell>
        </row>
        <row r="7143">
          <cell r="A7143" t="str">
            <v>Multicrustacea</v>
          </cell>
        </row>
        <row r="7144">
          <cell r="A7144" t="str">
            <v>Munida</v>
          </cell>
        </row>
        <row r="7145">
          <cell r="A7145" t="str">
            <v>Munida intermedia</v>
          </cell>
        </row>
        <row r="7146">
          <cell r="A7146" t="str">
            <v>Munida rugosa</v>
          </cell>
        </row>
        <row r="7147">
          <cell r="A7147" t="str">
            <v>Munida rutllanti</v>
          </cell>
        </row>
        <row r="7148">
          <cell r="A7148" t="str">
            <v>Munida sarsi</v>
          </cell>
        </row>
        <row r="7149">
          <cell r="A7149" t="str">
            <v>Munida tenuimana</v>
          </cell>
        </row>
        <row r="7150">
          <cell r="A7150" t="str">
            <v>Munididae</v>
          </cell>
        </row>
        <row r="7151">
          <cell r="A7151" t="str">
            <v>Munna</v>
          </cell>
        </row>
        <row r="7152">
          <cell r="A7152" t="str">
            <v>Munna petiti</v>
          </cell>
        </row>
        <row r="7153">
          <cell r="A7153" t="str">
            <v>Munnidae</v>
          </cell>
        </row>
        <row r="7154">
          <cell r="A7154" t="str">
            <v>Murex</v>
          </cell>
        </row>
        <row r="7155">
          <cell r="A7155" t="str">
            <v>Murex africanus</v>
          </cell>
        </row>
        <row r="7156">
          <cell r="A7156" t="str">
            <v>Murex pecten</v>
          </cell>
        </row>
        <row r="7157">
          <cell r="A7157" t="str">
            <v>Murex trunculus</v>
          </cell>
        </row>
        <row r="7158">
          <cell r="A7158" t="str">
            <v>Murexiella</v>
          </cell>
        </row>
        <row r="7159">
          <cell r="A7159" t="str">
            <v>Murexiella glypta</v>
          </cell>
        </row>
        <row r="7160">
          <cell r="A7160" t="str">
            <v>Muricea</v>
          </cell>
        </row>
        <row r="7161">
          <cell r="A7161" t="str">
            <v>Muricea atlantica</v>
          </cell>
        </row>
        <row r="7162">
          <cell r="A7162" t="str">
            <v>Muricea elongata</v>
          </cell>
        </row>
        <row r="7163">
          <cell r="A7163" t="str">
            <v>Muriceopsis</v>
          </cell>
        </row>
        <row r="7164">
          <cell r="A7164" t="str">
            <v>Muriceopsis flavida</v>
          </cell>
        </row>
        <row r="7165">
          <cell r="A7165" t="str">
            <v>Muricidae</v>
          </cell>
        </row>
        <row r="7166">
          <cell r="A7166" t="str">
            <v>Muricinae</v>
          </cell>
        </row>
        <row r="7167">
          <cell r="A7167" t="str">
            <v>Muricoidea</v>
          </cell>
        </row>
        <row r="7168">
          <cell r="A7168" t="str">
            <v>Muricopsinae</v>
          </cell>
        </row>
        <row r="7169">
          <cell r="A7169" t="str">
            <v>Muricopsis</v>
          </cell>
        </row>
        <row r="7170">
          <cell r="A7170" t="str">
            <v>Muricopsis cristata</v>
          </cell>
        </row>
        <row r="7171">
          <cell r="A7171" t="str">
            <v>Murielia</v>
          </cell>
        </row>
        <row r="7172">
          <cell r="A7172" t="str">
            <v>Muscidae</v>
          </cell>
        </row>
        <row r="7173">
          <cell r="A7173" t="str">
            <v>Muscoidea</v>
          </cell>
        </row>
        <row r="7174">
          <cell r="A7174" t="str">
            <v>Muscomorpha</v>
          </cell>
        </row>
        <row r="7175">
          <cell r="A7175" t="str">
            <v>Musculista</v>
          </cell>
        </row>
        <row r="7176">
          <cell r="A7176" t="str">
            <v>Musculista senhousia</v>
          </cell>
        </row>
        <row r="7177">
          <cell r="A7177" t="str">
            <v>Musculium</v>
          </cell>
        </row>
        <row r="7178">
          <cell r="A7178" t="str">
            <v>Musculium lacustre</v>
          </cell>
        </row>
        <row r="7179">
          <cell r="A7179" t="str">
            <v>Musculium transversum</v>
          </cell>
        </row>
        <row r="7180">
          <cell r="A7180" t="str">
            <v>Musculus</v>
          </cell>
        </row>
        <row r="7181">
          <cell r="A7181" t="str">
            <v>Musculus costulatus</v>
          </cell>
        </row>
        <row r="7182">
          <cell r="A7182" t="str">
            <v>Musculus cumingianus</v>
          </cell>
        </row>
        <row r="7183">
          <cell r="A7183" t="str">
            <v>Musculus discors</v>
          </cell>
        </row>
        <row r="7184">
          <cell r="A7184" t="str">
            <v>Musculus lateralis</v>
          </cell>
        </row>
        <row r="7185">
          <cell r="A7185" t="str">
            <v>Musculus subpictus</v>
          </cell>
        </row>
        <row r="7186">
          <cell r="A7186" t="str">
            <v>Mussa</v>
          </cell>
        </row>
        <row r="7187">
          <cell r="A7187" t="str">
            <v>Mussa angulosa</v>
          </cell>
        </row>
        <row r="7188">
          <cell r="A7188" t="str">
            <v>Mussidae</v>
          </cell>
        </row>
        <row r="7189">
          <cell r="A7189" t="str">
            <v>Mussinae</v>
          </cell>
        </row>
        <row r="7190">
          <cell r="A7190" t="str">
            <v>Mya</v>
          </cell>
        </row>
        <row r="7191">
          <cell r="A7191" t="str">
            <v>Mya arenaria</v>
          </cell>
        </row>
        <row r="7192">
          <cell r="A7192" t="str">
            <v>Mya truncata</v>
          </cell>
        </row>
        <row r="7193">
          <cell r="A7193" t="str">
            <v>Myathropa</v>
          </cell>
        </row>
        <row r="7194">
          <cell r="A7194" t="str">
            <v>Mycale</v>
          </cell>
        </row>
        <row r="7195">
          <cell r="A7195" t="str">
            <v>Mycale</v>
          </cell>
        </row>
        <row r="7196">
          <cell r="A7196" t="str">
            <v>Mycale (Aegogropila)</v>
          </cell>
        </row>
        <row r="7197">
          <cell r="A7197" t="str">
            <v>Mycale (Aegogropila) contareni</v>
          </cell>
        </row>
        <row r="7198">
          <cell r="A7198" t="str">
            <v>Mycale (Aegogropila) rotalis</v>
          </cell>
        </row>
        <row r="7199">
          <cell r="A7199" t="str">
            <v>Mycale (Carmia)</v>
          </cell>
        </row>
        <row r="7200">
          <cell r="A7200" t="str">
            <v>Mycale (Carmia) macilenta</v>
          </cell>
        </row>
        <row r="7201">
          <cell r="A7201" t="str">
            <v>Mycale (Carmia) minima</v>
          </cell>
        </row>
        <row r="7202">
          <cell r="A7202" t="str">
            <v>Mycale (Carmia) subclavata</v>
          </cell>
        </row>
        <row r="7203">
          <cell r="A7203" t="str">
            <v>Mycale (Mycale) laevis</v>
          </cell>
        </row>
        <row r="7204">
          <cell r="A7204" t="str">
            <v>Mycale contareni</v>
          </cell>
        </row>
        <row r="7205">
          <cell r="A7205" t="str">
            <v>Mycale macilenta</v>
          </cell>
        </row>
        <row r="7206">
          <cell r="A7206" t="str">
            <v>Mycale minima</v>
          </cell>
        </row>
        <row r="7207">
          <cell r="A7207" t="str">
            <v>Mycale similaris</v>
          </cell>
        </row>
        <row r="7208">
          <cell r="A7208" t="str">
            <v>Mycalidae</v>
          </cell>
        </row>
        <row r="7209">
          <cell r="A7209" t="str">
            <v>Mycalina</v>
          </cell>
        </row>
        <row r="7210">
          <cell r="A7210" t="str">
            <v>Mycedium</v>
          </cell>
        </row>
        <row r="7211">
          <cell r="A7211" t="str">
            <v>Mycedium elephantotus</v>
          </cell>
        </row>
        <row r="7212">
          <cell r="A7212" t="str">
            <v>Mycetophyllia</v>
          </cell>
        </row>
        <row r="7213">
          <cell r="A7213" t="str">
            <v>Myidae</v>
          </cell>
        </row>
        <row r="7214">
          <cell r="A7214" t="str">
            <v>Myina</v>
          </cell>
        </row>
        <row r="7215">
          <cell r="A7215" t="str">
            <v>Myodocopa</v>
          </cell>
        </row>
        <row r="7216">
          <cell r="A7216" t="str">
            <v>Myodocopida</v>
          </cell>
        </row>
        <row r="7217">
          <cell r="A7217" t="str">
            <v>Myodocopina</v>
          </cell>
        </row>
        <row r="7218">
          <cell r="A7218" t="str">
            <v>Myoida</v>
          </cell>
        </row>
        <row r="7219">
          <cell r="A7219" t="str">
            <v>Myoidea</v>
          </cell>
        </row>
        <row r="7220">
          <cell r="A7220" t="str">
            <v>Myopsida</v>
          </cell>
        </row>
        <row r="7221">
          <cell r="A7221" t="str">
            <v>Myostaurida</v>
          </cell>
        </row>
        <row r="7222">
          <cell r="A7222" t="str">
            <v>Myra</v>
          </cell>
        </row>
        <row r="7223">
          <cell r="A7223" t="str">
            <v>Myrianida</v>
          </cell>
        </row>
        <row r="7224">
          <cell r="A7224" t="str">
            <v>Myrianida brachycephala</v>
          </cell>
        </row>
        <row r="7225">
          <cell r="A7225" t="str">
            <v>Myrianida edwardsi</v>
          </cell>
        </row>
        <row r="7226">
          <cell r="A7226" t="str">
            <v>Myrianida langerhansi</v>
          </cell>
        </row>
        <row r="7227">
          <cell r="A7227" t="str">
            <v>Myrianida pinnigera</v>
          </cell>
        </row>
        <row r="7228">
          <cell r="A7228" t="str">
            <v>Myrianida prolifera</v>
          </cell>
        </row>
        <row r="7229">
          <cell r="A7229" t="str">
            <v>Myrianida pulchella</v>
          </cell>
        </row>
        <row r="7230">
          <cell r="A7230" t="str">
            <v>Myrianida sanmartini</v>
          </cell>
        </row>
        <row r="7231">
          <cell r="A7231" t="str">
            <v>Myriapoda</v>
          </cell>
        </row>
        <row r="7232">
          <cell r="A7232" t="str">
            <v>Myriochele</v>
          </cell>
        </row>
        <row r="7233">
          <cell r="A7233" t="str">
            <v>Myriochele danielsseni</v>
          </cell>
        </row>
        <row r="7234">
          <cell r="A7234" t="str">
            <v>Myriochele heeri</v>
          </cell>
        </row>
        <row r="7235">
          <cell r="A7235" t="str">
            <v>Myriochele oculata</v>
          </cell>
        </row>
        <row r="7236">
          <cell r="A7236" t="str">
            <v>Myriochele olgae</v>
          </cell>
        </row>
        <row r="7237">
          <cell r="A7237" t="str">
            <v>Myriochele picta</v>
          </cell>
        </row>
        <row r="7238">
          <cell r="A7238" t="str">
            <v>Myriotrochidae</v>
          </cell>
        </row>
        <row r="7239">
          <cell r="A7239" t="str">
            <v>Myriotrochus</v>
          </cell>
        </row>
        <row r="7240">
          <cell r="A7240" t="str">
            <v>Myrtea</v>
          </cell>
        </row>
        <row r="7241">
          <cell r="A7241" t="str">
            <v>Myrtea spinifera</v>
          </cell>
        </row>
        <row r="7242">
          <cell r="A7242" t="str">
            <v>Myrteinae</v>
          </cell>
        </row>
        <row r="7243">
          <cell r="A7243" t="str">
            <v>Mysella</v>
          </cell>
        </row>
        <row r="7244">
          <cell r="A7244" t="str">
            <v>Mysia</v>
          </cell>
        </row>
        <row r="7245">
          <cell r="A7245" t="str">
            <v>Mysia undata</v>
          </cell>
        </row>
        <row r="7246">
          <cell r="A7246" t="str">
            <v>Mysida</v>
          </cell>
        </row>
        <row r="7247">
          <cell r="A7247" t="str">
            <v>Mysidacea</v>
          </cell>
        </row>
        <row r="7248">
          <cell r="A7248" t="str">
            <v>Mysidae</v>
          </cell>
        </row>
        <row r="7249">
          <cell r="A7249" t="str">
            <v>Mysidopsis</v>
          </cell>
        </row>
        <row r="7250">
          <cell r="A7250" t="str">
            <v>Mysidopsis didelphys</v>
          </cell>
        </row>
        <row r="7251">
          <cell r="A7251" t="str">
            <v>Mysidopsis gibbosa</v>
          </cell>
        </row>
        <row r="7252">
          <cell r="A7252" t="str">
            <v>Mysinae</v>
          </cell>
        </row>
        <row r="7253">
          <cell r="A7253" t="str">
            <v>Mysini</v>
          </cell>
        </row>
        <row r="7254">
          <cell r="A7254" t="str">
            <v>Mysis</v>
          </cell>
        </row>
        <row r="7255">
          <cell r="A7255" t="str">
            <v>Mysta picta</v>
          </cell>
        </row>
        <row r="7256">
          <cell r="A7256" t="str">
            <v>Mystacides</v>
          </cell>
        </row>
        <row r="7257">
          <cell r="A7257" t="str">
            <v>Mystacides azurea</v>
          </cell>
        </row>
        <row r="7258">
          <cell r="A7258" t="str">
            <v>Mystacides azureus</v>
          </cell>
        </row>
        <row r="7259">
          <cell r="A7259" t="str">
            <v>Mystacides longicornis</v>
          </cell>
        </row>
        <row r="7260">
          <cell r="A7260" t="str">
            <v>Mystacides nigra</v>
          </cell>
        </row>
        <row r="7261">
          <cell r="A7261" t="str">
            <v>Mystides</v>
          </cell>
        </row>
        <row r="7262">
          <cell r="A7262" t="str">
            <v>Mystides bidentata</v>
          </cell>
        </row>
        <row r="7263">
          <cell r="A7263" t="str">
            <v>Mystides borealis</v>
          </cell>
        </row>
        <row r="7264">
          <cell r="A7264" t="str">
            <v>Mystides caeca</v>
          </cell>
        </row>
        <row r="7265">
          <cell r="A7265" t="str">
            <v>Mytella</v>
          </cell>
        </row>
        <row r="7266">
          <cell r="A7266" t="str">
            <v>Mytella charruana</v>
          </cell>
        </row>
        <row r="7267">
          <cell r="A7267" t="str">
            <v>Mytilaster</v>
          </cell>
        </row>
        <row r="7268">
          <cell r="A7268" t="str">
            <v>Mytilaster marioni</v>
          </cell>
        </row>
        <row r="7269">
          <cell r="A7269" t="str">
            <v>Mytilaster minimus</v>
          </cell>
        </row>
        <row r="7270">
          <cell r="A7270" t="str">
            <v>Mytilaster solidus</v>
          </cell>
        </row>
        <row r="7271">
          <cell r="A7271" t="str">
            <v>Mytilidae</v>
          </cell>
        </row>
        <row r="7272">
          <cell r="A7272" t="str">
            <v>Mytiloida</v>
          </cell>
        </row>
        <row r="7273">
          <cell r="A7273" t="str">
            <v>Mytiloidea</v>
          </cell>
        </row>
        <row r="7274">
          <cell r="A7274" t="str">
            <v>Mytilopsis</v>
          </cell>
        </row>
        <row r="7275">
          <cell r="A7275" t="str">
            <v>Mytilopsis leucophaeata</v>
          </cell>
        </row>
        <row r="7276">
          <cell r="A7276" t="str">
            <v>Mytilus</v>
          </cell>
        </row>
        <row r="7277">
          <cell r="A7277" t="str">
            <v>Mytilus edulis</v>
          </cell>
        </row>
        <row r="7278">
          <cell r="A7278" t="str">
            <v>Mytilus galloprovincialis</v>
          </cell>
        </row>
        <row r="7279">
          <cell r="A7279" t="str">
            <v>Myxas</v>
          </cell>
        </row>
        <row r="7280">
          <cell r="A7280" t="str">
            <v>Myxas glutinosa</v>
          </cell>
        </row>
        <row r="7281">
          <cell r="A7281" t="str">
            <v>Myxicola</v>
          </cell>
        </row>
        <row r="7282">
          <cell r="A7282" t="str">
            <v>Myxicola infundibulum</v>
          </cell>
        </row>
        <row r="7283">
          <cell r="A7283" t="str">
            <v>Myxilla</v>
          </cell>
        </row>
        <row r="7284">
          <cell r="A7284" t="str">
            <v>Myxilla (Myxilla)</v>
          </cell>
        </row>
        <row r="7285">
          <cell r="A7285" t="str">
            <v>Myxilla (Myxilla) fimbriata</v>
          </cell>
        </row>
        <row r="7286">
          <cell r="A7286" t="str">
            <v>Myxilla (Myxilla) incrustans</v>
          </cell>
        </row>
        <row r="7287">
          <cell r="A7287" t="str">
            <v>Myxilla (Myxilla) rosacea</v>
          </cell>
        </row>
        <row r="7288">
          <cell r="A7288" t="str">
            <v>Myxilla incrustans</v>
          </cell>
        </row>
        <row r="7289">
          <cell r="A7289" t="str">
            <v>Myxilla rosacea</v>
          </cell>
        </row>
        <row r="7290">
          <cell r="A7290" t="str">
            <v>Myxillidae</v>
          </cell>
        </row>
        <row r="7291">
          <cell r="A7291" t="str">
            <v>Myxillina</v>
          </cell>
        </row>
        <row r="7292">
          <cell r="A7292" t="str">
            <v>Myxophaga</v>
          </cell>
        </row>
        <row r="7293">
          <cell r="A7293" t="str">
            <v>N. natalensis Euryhalin</v>
          </cell>
        </row>
        <row r="7294">
          <cell r="A7294" t="str">
            <v>Nacellidae</v>
          </cell>
        </row>
        <row r="7295">
          <cell r="A7295" t="str">
            <v>Nacellina</v>
          </cell>
        </row>
        <row r="7296">
          <cell r="A7296" t="str">
            <v>Naididae</v>
          </cell>
        </row>
        <row r="7297">
          <cell r="A7297" t="str">
            <v>Naidinae</v>
          </cell>
        </row>
        <row r="7298">
          <cell r="A7298" t="str">
            <v>Naineris</v>
          </cell>
        </row>
        <row r="7299">
          <cell r="A7299" t="str">
            <v>Naineris laevigata</v>
          </cell>
        </row>
        <row r="7300">
          <cell r="A7300" t="str">
            <v>Nais</v>
          </cell>
        </row>
        <row r="7301">
          <cell r="A7301" t="str">
            <v>Nais alpina</v>
          </cell>
        </row>
        <row r="7302">
          <cell r="A7302" t="str">
            <v>Nais barbata</v>
          </cell>
        </row>
        <row r="7303">
          <cell r="A7303" t="str">
            <v>Nais behningi</v>
          </cell>
        </row>
        <row r="7304">
          <cell r="A7304" t="str">
            <v>Nais bretscheri</v>
          </cell>
        </row>
        <row r="7305">
          <cell r="A7305" t="str">
            <v>Nais christinae</v>
          </cell>
        </row>
        <row r="7306">
          <cell r="A7306" t="str">
            <v>Nais communis</v>
          </cell>
        </row>
        <row r="7307">
          <cell r="A7307" t="str">
            <v>Nais elinguis</v>
          </cell>
        </row>
        <row r="7308">
          <cell r="A7308" t="str">
            <v>Nais furcata</v>
          </cell>
        </row>
        <row r="7309">
          <cell r="A7309" t="str">
            <v>Nais littoralis</v>
          </cell>
        </row>
        <row r="7310">
          <cell r="A7310" t="str">
            <v>Nais pardalis</v>
          </cell>
        </row>
        <row r="7311">
          <cell r="A7311" t="str">
            <v>Nais pseudobtusa</v>
          </cell>
        </row>
        <row r="7312">
          <cell r="A7312" t="str">
            <v>Nais simplex</v>
          </cell>
        </row>
        <row r="7313">
          <cell r="A7313" t="str">
            <v>Nais variabilis</v>
          </cell>
        </row>
        <row r="7314">
          <cell r="A7314" t="str">
            <v>Nannastacidae</v>
          </cell>
        </row>
        <row r="7315">
          <cell r="A7315" t="str">
            <v>Nannastacus</v>
          </cell>
        </row>
        <row r="7316">
          <cell r="A7316" t="str">
            <v>Nannastacus longirostris</v>
          </cell>
        </row>
        <row r="7317">
          <cell r="A7317" t="str">
            <v>Nannastacus unguiculatus</v>
          </cell>
        </row>
        <row r="7318">
          <cell r="A7318" t="str">
            <v>Nannodiella</v>
          </cell>
        </row>
        <row r="7319">
          <cell r="A7319" t="str">
            <v>Nannodiella vespuciana</v>
          </cell>
        </row>
        <row r="7320">
          <cell r="A7320" t="str">
            <v>Nannonyx</v>
          </cell>
        </row>
        <row r="7321">
          <cell r="A7321" t="str">
            <v>Nannonyx spinimanus</v>
          </cell>
        </row>
        <row r="7322">
          <cell r="A7322" t="str">
            <v>Nanocladius</v>
          </cell>
        </row>
        <row r="7323">
          <cell r="A7323" t="str">
            <v>Nanomia</v>
          </cell>
        </row>
        <row r="7324">
          <cell r="A7324" t="str">
            <v>Nanomia cara</v>
          </cell>
        </row>
        <row r="7325">
          <cell r="A7325" t="str">
            <v>Narcomedusae</v>
          </cell>
        </row>
        <row r="7326">
          <cell r="A7326" t="str">
            <v>Narcomedusida</v>
          </cell>
        </row>
        <row r="7327">
          <cell r="A7327" t="str">
            <v>Nartus</v>
          </cell>
        </row>
        <row r="7328">
          <cell r="A7328" t="str">
            <v>Nartus grapei</v>
          </cell>
        </row>
        <row r="7329">
          <cell r="A7329" t="str">
            <v>Nassariidae</v>
          </cell>
        </row>
        <row r="7330">
          <cell r="A7330" t="str">
            <v>Nassariinae</v>
          </cell>
        </row>
        <row r="7331">
          <cell r="A7331" t="str">
            <v>Nassarius</v>
          </cell>
        </row>
        <row r="7332">
          <cell r="A7332" t="str">
            <v>Nassarius albescens</v>
          </cell>
        </row>
        <row r="7333">
          <cell r="A7333" t="str">
            <v>Nassarius corniculum</v>
          </cell>
        </row>
        <row r="7334">
          <cell r="A7334" t="str">
            <v>Nassarius crebricostatus</v>
          </cell>
        </row>
        <row r="7335">
          <cell r="A7335" t="str">
            <v>Nassarius cuvierii</v>
          </cell>
        </row>
        <row r="7336">
          <cell r="A7336" t="str">
            <v>Nassarius himeroessa</v>
          </cell>
        </row>
        <row r="7337">
          <cell r="A7337" t="str">
            <v>Nassarius incrassatus</v>
          </cell>
        </row>
        <row r="7338">
          <cell r="A7338" t="str">
            <v>Nassarius livescens</v>
          </cell>
        </row>
        <row r="7339">
          <cell r="A7339" t="str">
            <v>Nassarius mutabilis</v>
          </cell>
        </row>
        <row r="7340">
          <cell r="A7340" t="str">
            <v>Nassarius novaezelandiae</v>
          </cell>
        </row>
        <row r="7341">
          <cell r="A7341" t="str">
            <v>Nassarius pygmaeus</v>
          </cell>
        </row>
        <row r="7342">
          <cell r="A7342" t="str">
            <v>Nassarius pyramidalis</v>
          </cell>
        </row>
        <row r="7343">
          <cell r="A7343" t="str">
            <v>Nassarius reticulatus</v>
          </cell>
        </row>
        <row r="7344">
          <cell r="A7344" t="str">
            <v>Nassarius siquijorensis</v>
          </cell>
        </row>
        <row r="7345">
          <cell r="A7345" t="str">
            <v>Natarsia</v>
          </cell>
        </row>
        <row r="7346">
          <cell r="A7346" t="str">
            <v>Natarsiini</v>
          </cell>
        </row>
        <row r="7347">
          <cell r="A7347" t="str">
            <v>Natatolana</v>
          </cell>
        </row>
        <row r="7348">
          <cell r="A7348" t="str">
            <v>Natatolana borealis</v>
          </cell>
        </row>
        <row r="7349">
          <cell r="A7349" t="str">
            <v>Natatolana neglecta</v>
          </cell>
        </row>
        <row r="7350">
          <cell r="A7350" t="str">
            <v>Natica</v>
          </cell>
        </row>
        <row r="7351">
          <cell r="A7351" t="str">
            <v>Natica adansoni</v>
          </cell>
        </row>
        <row r="7352">
          <cell r="A7352" t="str">
            <v>Natica hebraea</v>
          </cell>
        </row>
        <row r="7353">
          <cell r="A7353" t="str">
            <v>Natica marochiensis</v>
          </cell>
        </row>
        <row r="7354">
          <cell r="A7354" t="str">
            <v>Natica menkeana</v>
          </cell>
        </row>
        <row r="7355">
          <cell r="A7355" t="str">
            <v>Natica prietoi</v>
          </cell>
        </row>
        <row r="7356">
          <cell r="A7356" t="str">
            <v>Natica tedbayeri</v>
          </cell>
        </row>
        <row r="7357">
          <cell r="A7357" t="str">
            <v>Naticarius</v>
          </cell>
        </row>
        <row r="7358">
          <cell r="A7358" t="str">
            <v>Naticarius canrena</v>
          </cell>
        </row>
        <row r="7359">
          <cell r="A7359" t="str">
            <v>Naticarius hebraeus</v>
          </cell>
        </row>
        <row r="7360">
          <cell r="A7360" t="str">
            <v>Naticarius onca</v>
          </cell>
        </row>
        <row r="7361">
          <cell r="A7361" t="str">
            <v>Naticidae</v>
          </cell>
        </row>
        <row r="7362">
          <cell r="A7362" t="str">
            <v>Naticinae</v>
          </cell>
        </row>
        <row r="7363">
          <cell r="A7363" t="str">
            <v>Naticoidea</v>
          </cell>
        </row>
        <row r="7364">
          <cell r="A7364" t="str">
            <v>Naucoridae</v>
          </cell>
        </row>
        <row r="7365">
          <cell r="A7365" t="str">
            <v>Naucorinae</v>
          </cell>
        </row>
        <row r="7366">
          <cell r="A7366" t="str">
            <v>Naucorini</v>
          </cell>
        </row>
        <row r="7367">
          <cell r="A7367" t="str">
            <v>Naucoris</v>
          </cell>
        </row>
        <row r="7368">
          <cell r="A7368" t="str">
            <v>Naucoris maculatus</v>
          </cell>
        </row>
        <row r="7369">
          <cell r="A7369" t="str">
            <v>Naucoroidea</v>
          </cell>
        </row>
        <row r="7370">
          <cell r="A7370" t="str">
            <v>Neanthes</v>
          </cell>
        </row>
        <row r="7371">
          <cell r="A7371" t="str">
            <v>Neanthes acuminata</v>
          </cell>
        </row>
        <row r="7372">
          <cell r="A7372" t="str">
            <v>Neanthes agulhana</v>
          </cell>
        </row>
        <row r="7373">
          <cell r="A7373" t="str">
            <v>Neanthes caudata</v>
          </cell>
        </row>
        <row r="7374">
          <cell r="A7374" t="str">
            <v>Neanthes flavipes</v>
          </cell>
        </row>
        <row r="7375">
          <cell r="A7375" t="str">
            <v>Neanthes fucata</v>
          </cell>
        </row>
        <row r="7376">
          <cell r="A7376" t="str">
            <v>Neanthes irrorata</v>
          </cell>
        </row>
        <row r="7377">
          <cell r="A7377" t="str">
            <v>Neanthes kerguelensis</v>
          </cell>
        </row>
        <row r="7378">
          <cell r="A7378" t="str">
            <v>Neanthes nubila</v>
          </cell>
        </row>
        <row r="7379">
          <cell r="A7379" t="str">
            <v>Neanthes rubicunda</v>
          </cell>
        </row>
        <row r="7380">
          <cell r="A7380" t="str">
            <v>Neanthes succinea</v>
          </cell>
        </row>
        <row r="7381">
          <cell r="A7381" t="str">
            <v>Neanthes virens</v>
          </cell>
        </row>
        <row r="7382">
          <cell r="A7382" t="str">
            <v>Neanuridae</v>
          </cell>
        </row>
        <row r="7383">
          <cell r="A7383" t="str">
            <v>Nebalia</v>
          </cell>
        </row>
        <row r="7384">
          <cell r="A7384" t="str">
            <v>Nebalia bipes</v>
          </cell>
        </row>
        <row r="7385">
          <cell r="A7385" t="str">
            <v>Nebalia reboredae</v>
          </cell>
        </row>
        <row r="7386">
          <cell r="A7386" t="str">
            <v>Nebalia strausi</v>
          </cell>
        </row>
        <row r="7387">
          <cell r="A7387" t="str">
            <v>Nebalia troncosoi</v>
          </cell>
        </row>
        <row r="7388">
          <cell r="A7388" t="str">
            <v>Nebaliacea</v>
          </cell>
        </row>
        <row r="7389">
          <cell r="A7389" t="str">
            <v>Nebaliidae</v>
          </cell>
        </row>
        <row r="7390">
          <cell r="A7390" t="str">
            <v>Nebrioporus</v>
          </cell>
        </row>
        <row r="7391">
          <cell r="A7391" t="str">
            <v>Nebrioporus assimilis</v>
          </cell>
        </row>
        <row r="7392">
          <cell r="A7392" t="str">
            <v>Nebrioporus canaliculatus</v>
          </cell>
        </row>
        <row r="7393">
          <cell r="A7393" t="str">
            <v>Nebrioporus elegans</v>
          </cell>
        </row>
        <row r="7394">
          <cell r="A7394" t="str">
            <v>Nebrioporus martini</v>
          </cell>
        </row>
        <row r="7395">
          <cell r="A7395" t="str">
            <v>Necallianassa</v>
          </cell>
        </row>
        <row r="7396">
          <cell r="A7396" t="str">
            <v>Necallianassa truncata</v>
          </cell>
        </row>
        <row r="7397">
          <cell r="A7397" t="str">
            <v>Necora</v>
          </cell>
        </row>
        <row r="7398">
          <cell r="A7398" t="str">
            <v>Necora puber</v>
          </cell>
        </row>
        <row r="7399">
          <cell r="A7399" t="str">
            <v>Nectopsyche</v>
          </cell>
        </row>
        <row r="7400">
          <cell r="A7400" t="str">
            <v>Nectopsychini</v>
          </cell>
        </row>
        <row r="7401">
          <cell r="A7401" t="str">
            <v>Nehalennia</v>
          </cell>
        </row>
        <row r="7402">
          <cell r="A7402" t="str">
            <v>Nehalennia minuta</v>
          </cell>
        </row>
        <row r="7403">
          <cell r="A7403" t="str">
            <v>Nehalennia speciosa</v>
          </cell>
        </row>
        <row r="7404">
          <cell r="A7404" t="str">
            <v>Neilonella</v>
          </cell>
        </row>
        <row r="7405">
          <cell r="A7405" t="str">
            <v>Neilonella sulculata</v>
          </cell>
        </row>
        <row r="7406">
          <cell r="A7406" t="str">
            <v>Neilonellidae</v>
          </cell>
        </row>
        <row r="7407">
          <cell r="A7407" t="str">
            <v>Nemata</v>
          </cell>
        </row>
        <row r="7408">
          <cell r="A7408" t="str">
            <v>Nemathelmintha</v>
          </cell>
        </row>
        <row r="7409">
          <cell r="A7409" t="str">
            <v>Nematocarcinoidea</v>
          </cell>
        </row>
        <row r="7410">
          <cell r="A7410" t="str">
            <v>Nematocera</v>
          </cell>
        </row>
        <row r="7411">
          <cell r="A7411" t="str">
            <v>Nematoda</v>
          </cell>
        </row>
        <row r="7412">
          <cell r="A7412" t="str">
            <v>Nematonereis</v>
          </cell>
        </row>
        <row r="7413">
          <cell r="A7413" t="str">
            <v>Nematonereis hebes</v>
          </cell>
        </row>
        <row r="7414">
          <cell r="A7414" t="str">
            <v>Nematonereis unicornis</v>
          </cell>
        </row>
        <row r="7415">
          <cell r="A7415" t="str">
            <v>Nematozoa</v>
          </cell>
        </row>
        <row r="7416">
          <cell r="A7416" t="str">
            <v>Nemertea</v>
          </cell>
        </row>
        <row r="7417">
          <cell r="A7417" t="str">
            <v>Nemertea incertae sedis</v>
          </cell>
        </row>
        <row r="7418">
          <cell r="A7418" t="str">
            <v>Nemertes</v>
          </cell>
        </row>
        <row r="7419">
          <cell r="A7419" t="str">
            <v>Nemertesia</v>
          </cell>
        </row>
        <row r="7420">
          <cell r="A7420" t="str">
            <v>Nemertesia antennina</v>
          </cell>
        </row>
        <row r="7421">
          <cell r="A7421" t="str">
            <v>Nemertesia ramosa</v>
          </cell>
        </row>
        <row r="7422">
          <cell r="A7422" t="str">
            <v>Nemertina</v>
          </cell>
        </row>
        <row r="7423">
          <cell r="A7423" t="str">
            <v>Nemertina incertae</v>
          </cell>
        </row>
        <row r="7424">
          <cell r="A7424" t="str">
            <v>Nemocardium</v>
          </cell>
        </row>
        <row r="7425">
          <cell r="A7425" t="str">
            <v>Nemocardium tinctum</v>
          </cell>
        </row>
        <row r="7426">
          <cell r="A7426" t="str">
            <v>Nemopsis</v>
          </cell>
        </row>
        <row r="7427">
          <cell r="A7427" t="str">
            <v>Nemopsis bachei</v>
          </cell>
        </row>
        <row r="7428">
          <cell r="A7428" t="str">
            <v>Nemotaulius</v>
          </cell>
        </row>
        <row r="7429">
          <cell r="A7429" t="str">
            <v>Nemotaulius punctatolineatus</v>
          </cell>
        </row>
        <row r="7430">
          <cell r="A7430" t="str">
            <v>Nemotelus</v>
          </cell>
        </row>
        <row r="7431">
          <cell r="A7431" t="str">
            <v>Nemoura</v>
          </cell>
        </row>
        <row r="7432">
          <cell r="A7432" t="str">
            <v>Nemoura avicularis</v>
          </cell>
        </row>
        <row r="7433">
          <cell r="A7433" t="str">
            <v>Nemoura cambrica</v>
          </cell>
        </row>
        <row r="7434">
          <cell r="A7434" t="str">
            <v>Nemoura cinerea</v>
          </cell>
        </row>
        <row r="7435">
          <cell r="A7435" t="str">
            <v>Nemoura confusa</v>
          </cell>
        </row>
        <row r="7436">
          <cell r="A7436" t="str">
            <v>Nemoura dubitans</v>
          </cell>
        </row>
        <row r="7437">
          <cell r="A7437" t="str">
            <v>Nemoura erratica</v>
          </cell>
        </row>
        <row r="7438">
          <cell r="A7438" t="str">
            <v>Nemoura flexuosa</v>
          </cell>
        </row>
        <row r="7439">
          <cell r="A7439" t="str">
            <v>Nemoura fulviceps</v>
          </cell>
        </row>
        <row r="7440">
          <cell r="A7440" t="str">
            <v>Nemoura lacustris</v>
          </cell>
        </row>
        <row r="7441">
          <cell r="A7441" t="str">
            <v>Nemoura marginata</v>
          </cell>
        </row>
        <row r="7442">
          <cell r="A7442" t="str">
            <v>Nemoura minima</v>
          </cell>
        </row>
        <row r="7443">
          <cell r="A7443" t="str">
            <v>Nemoura mortoni</v>
          </cell>
        </row>
        <row r="7444">
          <cell r="A7444" t="str">
            <v>Nemoura moselyi</v>
          </cell>
        </row>
        <row r="7445">
          <cell r="A7445" t="str">
            <v>Nemoura obtusa</v>
          </cell>
        </row>
        <row r="7446">
          <cell r="A7446" t="str">
            <v>Nemoura sciurus</v>
          </cell>
        </row>
        <row r="7447">
          <cell r="A7447" t="str">
            <v>Nemoura sinuata</v>
          </cell>
        </row>
        <row r="7448">
          <cell r="A7448" t="str">
            <v>Nemoura uncinata</v>
          </cell>
        </row>
        <row r="7449">
          <cell r="A7449" t="str">
            <v>Nemoura undulata</v>
          </cell>
        </row>
        <row r="7450">
          <cell r="A7450" t="str">
            <v>Nemouridae</v>
          </cell>
        </row>
        <row r="7451">
          <cell r="A7451" t="str">
            <v>Nemouroidea</v>
          </cell>
        </row>
        <row r="7452">
          <cell r="A7452" t="str">
            <v>Nemurella</v>
          </cell>
        </row>
        <row r="7453">
          <cell r="A7453" t="str">
            <v>Nemurella picteti</v>
          </cell>
        </row>
        <row r="7454">
          <cell r="A7454" t="str">
            <v>Nemurella pictetii</v>
          </cell>
        </row>
        <row r="7455">
          <cell r="A7455" t="str">
            <v>Neoamphitrite</v>
          </cell>
        </row>
        <row r="7456">
          <cell r="A7456" t="str">
            <v>Neoamphitrite affinis</v>
          </cell>
        </row>
        <row r="7457">
          <cell r="A7457" t="str">
            <v>Neoamphitrite edwardsi</v>
          </cell>
        </row>
        <row r="7458">
          <cell r="A7458" t="str">
            <v>Neoamphitrite figulus</v>
          </cell>
        </row>
        <row r="7459">
          <cell r="A7459" t="str">
            <v>Neoamphitrite groenlandica</v>
          </cell>
        </row>
        <row r="7460">
          <cell r="A7460" t="str">
            <v>Neocalanus</v>
          </cell>
        </row>
        <row r="7461">
          <cell r="A7461" t="str">
            <v>Neocalanus gracilis</v>
          </cell>
        </row>
        <row r="7462">
          <cell r="A7462" t="str">
            <v>Neocancilla</v>
          </cell>
        </row>
        <row r="7463">
          <cell r="A7463" t="str">
            <v>Neocaridina</v>
          </cell>
        </row>
        <row r="7464">
          <cell r="A7464" t="str">
            <v>Neocaridina heteropoda</v>
          </cell>
        </row>
        <row r="7465">
          <cell r="A7465" t="str">
            <v>Neocaridina heteropoda var. red</v>
          </cell>
        </row>
        <row r="7466">
          <cell r="A7466" t="str">
            <v>Neocheilostomatina</v>
          </cell>
        </row>
        <row r="7467">
          <cell r="A7467" t="str">
            <v>Neocopepoda</v>
          </cell>
        </row>
        <row r="7468">
          <cell r="A7468" t="str">
            <v>Neocucumis</v>
          </cell>
        </row>
        <row r="7469">
          <cell r="A7469" t="str">
            <v>Neocucumis marioni</v>
          </cell>
        </row>
        <row r="7470">
          <cell r="A7470" t="str">
            <v>Neocucumis marionii</v>
          </cell>
        </row>
        <row r="7471">
          <cell r="A7471" t="str">
            <v>Neodalyellida</v>
          </cell>
        </row>
        <row r="7472">
          <cell r="A7472" t="str">
            <v>Neodermata</v>
          </cell>
        </row>
        <row r="7473">
          <cell r="A7473" t="str">
            <v>Neodexiospira</v>
          </cell>
        </row>
        <row r="7474">
          <cell r="A7474" t="str">
            <v>Neoelmis</v>
          </cell>
        </row>
        <row r="7475">
          <cell r="A7475" t="str">
            <v>Neoephemera</v>
          </cell>
        </row>
        <row r="7476">
          <cell r="A7476" t="str">
            <v>Neoephemera maxima</v>
          </cell>
        </row>
        <row r="7477">
          <cell r="A7477" t="str">
            <v>Neoephemeridae</v>
          </cell>
        </row>
        <row r="7478">
          <cell r="A7478" t="str">
            <v>Neogastropoda</v>
          </cell>
        </row>
        <row r="7479">
          <cell r="A7479" t="str">
            <v>Neogerris</v>
          </cell>
        </row>
        <row r="7480">
          <cell r="A7480" t="str">
            <v>Neognathostomata</v>
          </cell>
        </row>
        <row r="7481">
          <cell r="A7481" t="str">
            <v>Neogyptis</v>
          </cell>
        </row>
        <row r="7482">
          <cell r="A7482" t="str">
            <v>Neogyptis rosea</v>
          </cell>
        </row>
        <row r="7483">
          <cell r="A7483" t="str">
            <v>Neoleanira</v>
          </cell>
        </row>
        <row r="7484">
          <cell r="A7484" t="str">
            <v>Neoleanira tetragona</v>
          </cell>
        </row>
        <row r="7485">
          <cell r="A7485" t="str">
            <v>Neolimnomyia</v>
          </cell>
        </row>
        <row r="7486">
          <cell r="A7486" t="str">
            <v>Neoloricata</v>
          </cell>
        </row>
        <row r="7487">
          <cell r="A7487" t="str">
            <v>Neomysis</v>
          </cell>
        </row>
        <row r="7488">
          <cell r="A7488" t="str">
            <v>Neomysis integer</v>
          </cell>
        </row>
        <row r="7489">
          <cell r="A7489" t="str">
            <v>Neoneura</v>
          </cell>
        </row>
        <row r="7490">
          <cell r="A7490" t="str">
            <v>Neoneura angelensis</v>
          </cell>
        </row>
        <row r="7491">
          <cell r="A7491" t="str">
            <v>Neoneura bilinearis</v>
          </cell>
        </row>
        <row r="7492">
          <cell r="A7492" t="str">
            <v>Neoneura fulvicollis</v>
          </cell>
        </row>
        <row r="7493">
          <cell r="A7493" t="str">
            <v>Neoneura joana</v>
          </cell>
        </row>
        <row r="7494">
          <cell r="A7494" t="str">
            <v>Neoneura mariana</v>
          </cell>
        </row>
        <row r="7495">
          <cell r="A7495" t="str">
            <v>Neoneura myrthea</v>
          </cell>
        </row>
        <row r="7496">
          <cell r="A7496" t="str">
            <v>Neoneura sylvatica</v>
          </cell>
        </row>
        <row r="7497">
          <cell r="A7497" t="str">
            <v>Neonotomastus</v>
          </cell>
        </row>
        <row r="7498">
          <cell r="A7498" t="str">
            <v>Neopentadactyla</v>
          </cell>
        </row>
        <row r="7499">
          <cell r="A7499" t="str">
            <v>Neopentadactyla mixta</v>
          </cell>
        </row>
        <row r="7500">
          <cell r="A7500" t="str">
            <v>Neopilumnoplax</v>
          </cell>
        </row>
        <row r="7501">
          <cell r="A7501" t="str">
            <v>Neopilumnoplax americana</v>
          </cell>
        </row>
        <row r="7502">
          <cell r="A7502" t="str">
            <v>Neoplea</v>
          </cell>
        </row>
        <row r="7503">
          <cell r="A7503" t="str">
            <v>Neopycnodonte</v>
          </cell>
        </row>
        <row r="7504">
          <cell r="A7504" t="str">
            <v>Neopycnodonte cochlear</v>
          </cell>
        </row>
        <row r="7505">
          <cell r="A7505" t="str">
            <v>Neosabellides</v>
          </cell>
        </row>
        <row r="7506">
          <cell r="A7506" t="str">
            <v>Neosabellides oceanica</v>
          </cell>
        </row>
        <row r="7507">
          <cell r="A7507" t="str">
            <v>Neosiliqua</v>
          </cell>
        </row>
        <row r="7508">
          <cell r="A7508" t="str">
            <v>Neosiliqua winteriana</v>
          </cell>
        </row>
        <row r="7509">
          <cell r="A7509" t="str">
            <v>Neotrichia</v>
          </cell>
        </row>
        <row r="7510">
          <cell r="A7510" t="str">
            <v>Neotrichiini</v>
          </cell>
        </row>
        <row r="7511">
          <cell r="A7511" t="str">
            <v>Neozavrelia</v>
          </cell>
        </row>
        <row r="7512">
          <cell r="A7512" t="str">
            <v>Nepa</v>
          </cell>
        </row>
        <row r="7513">
          <cell r="A7513" t="str">
            <v>Nepa cinerea</v>
          </cell>
        </row>
        <row r="7514">
          <cell r="A7514" t="str">
            <v>Nepa sardiniensis</v>
          </cell>
        </row>
        <row r="7515">
          <cell r="A7515" t="str">
            <v>Nephasoma</v>
          </cell>
        </row>
        <row r="7516">
          <cell r="A7516" t="str">
            <v>Nephasoma (Nephasoma)</v>
          </cell>
        </row>
        <row r="7517">
          <cell r="A7517" t="str">
            <v>Nephasoma (Nephasoma) diaphanes</v>
          </cell>
        </row>
        <row r="7518">
          <cell r="A7518" t="str">
            <v>Nephasoma (Nephasoma) minutum</v>
          </cell>
        </row>
        <row r="7519">
          <cell r="A7519" t="str">
            <v>Nephepeltia</v>
          </cell>
        </row>
        <row r="7520">
          <cell r="A7520" t="str">
            <v>Nephepeltia flavifrons</v>
          </cell>
        </row>
        <row r="7521">
          <cell r="A7521" t="str">
            <v>Nephepeltia phryne</v>
          </cell>
        </row>
        <row r="7522">
          <cell r="A7522" t="str">
            <v>Nephropidae</v>
          </cell>
        </row>
        <row r="7523">
          <cell r="A7523" t="str">
            <v>Nephropoidea</v>
          </cell>
        </row>
        <row r="7524">
          <cell r="A7524" t="str">
            <v>Nephrops</v>
          </cell>
        </row>
        <row r="7525">
          <cell r="A7525" t="str">
            <v>Nephrops norvegicus</v>
          </cell>
        </row>
        <row r="7526">
          <cell r="A7526" t="str">
            <v>Nephrotoma</v>
          </cell>
        </row>
        <row r="7527">
          <cell r="A7527" t="str">
            <v>Nephtheidae</v>
          </cell>
        </row>
        <row r="7528">
          <cell r="A7528" t="str">
            <v>Nephtyidae</v>
          </cell>
        </row>
        <row r="7529">
          <cell r="A7529" t="str">
            <v>Nephtys</v>
          </cell>
        </row>
        <row r="7530">
          <cell r="A7530" t="str">
            <v>Nephtys assimilis</v>
          </cell>
        </row>
        <row r="7531">
          <cell r="A7531" t="str">
            <v>Nephtys caeca</v>
          </cell>
        </row>
        <row r="7532">
          <cell r="A7532" t="str">
            <v>Nephtys ciliata</v>
          </cell>
        </row>
        <row r="7533">
          <cell r="A7533" t="str">
            <v>Nephtys cirrosa</v>
          </cell>
        </row>
        <row r="7534">
          <cell r="A7534" t="str">
            <v>Nephtys hombergii</v>
          </cell>
        </row>
        <row r="7535">
          <cell r="A7535" t="str">
            <v>Nephtys hystricis</v>
          </cell>
        </row>
        <row r="7536">
          <cell r="A7536" t="str">
            <v>Nephtys incisa</v>
          </cell>
        </row>
        <row r="7537">
          <cell r="A7537" t="str">
            <v>Nephtys kersivalensis</v>
          </cell>
        </row>
        <row r="7538">
          <cell r="A7538" t="str">
            <v>Nephtys longosetosa</v>
          </cell>
        </row>
        <row r="7539">
          <cell r="A7539" t="str">
            <v>Nephtys paradoxa</v>
          </cell>
        </row>
        <row r="7540">
          <cell r="A7540" t="str">
            <v>Nepidae</v>
          </cell>
        </row>
        <row r="7541">
          <cell r="A7541" t="str">
            <v>Nepinae</v>
          </cell>
        </row>
        <row r="7542">
          <cell r="A7542" t="str">
            <v>Nepinnotheres</v>
          </cell>
        </row>
        <row r="7543">
          <cell r="A7543" t="str">
            <v>Nepinnotheres pinnotheres</v>
          </cell>
        </row>
        <row r="7544">
          <cell r="A7544" t="str">
            <v>Nepoidea</v>
          </cell>
        </row>
        <row r="7545">
          <cell r="A7545" t="str">
            <v>Nepomorpha</v>
          </cell>
        </row>
        <row r="7546">
          <cell r="A7546" t="str">
            <v>Nereididae</v>
          </cell>
        </row>
        <row r="7547">
          <cell r="A7547" t="str">
            <v>Nereidiformia</v>
          </cell>
        </row>
        <row r="7548">
          <cell r="A7548" t="str">
            <v>Nereidinae</v>
          </cell>
        </row>
        <row r="7549">
          <cell r="A7549" t="str">
            <v>Nereimyra</v>
          </cell>
        </row>
        <row r="7550">
          <cell r="A7550" t="str">
            <v>Nereimyra punctata</v>
          </cell>
        </row>
        <row r="7551">
          <cell r="A7551" t="str">
            <v>Nereinae</v>
          </cell>
        </row>
        <row r="7552">
          <cell r="A7552" t="str">
            <v>Nereiphylla</v>
          </cell>
        </row>
        <row r="7553">
          <cell r="A7553" t="str">
            <v>Nereiphylla castanea</v>
          </cell>
        </row>
        <row r="7554">
          <cell r="A7554" t="str">
            <v>Nereiphylla paretti</v>
          </cell>
        </row>
        <row r="7555">
          <cell r="A7555" t="str">
            <v>Nereiphylla pusilla</v>
          </cell>
        </row>
        <row r="7556">
          <cell r="A7556" t="str">
            <v>Nereiphylla rubiginosa</v>
          </cell>
        </row>
        <row r="7557">
          <cell r="A7557" t="str">
            <v>Nereis</v>
          </cell>
        </row>
        <row r="7558">
          <cell r="A7558" t="str">
            <v>Nereis (Nereis)</v>
          </cell>
        </row>
        <row r="7559">
          <cell r="A7559" t="str">
            <v>Nereis falsa</v>
          </cell>
        </row>
        <row r="7560">
          <cell r="A7560" t="str">
            <v>Nereis fucata</v>
          </cell>
        </row>
        <row r="7561">
          <cell r="A7561" t="str">
            <v>Nereis irrorata</v>
          </cell>
        </row>
        <row r="7562">
          <cell r="A7562" t="str">
            <v>Nereis lamellosa</v>
          </cell>
        </row>
        <row r="7563">
          <cell r="A7563" t="str">
            <v>Nereis pelagica</v>
          </cell>
        </row>
        <row r="7564">
          <cell r="A7564" t="str">
            <v>Nereis rava</v>
          </cell>
        </row>
        <row r="7565">
          <cell r="A7565" t="str">
            <v>Nereis zonata</v>
          </cell>
        </row>
        <row r="7566">
          <cell r="A7566" t="str">
            <v>Nerine</v>
          </cell>
        </row>
        <row r="7567">
          <cell r="A7567" t="str">
            <v>Nerinides</v>
          </cell>
        </row>
        <row r="7568">
          <cell r="A7568" t="str">
            <v>Nerinides cantabra</v>
          </cell>
        </row>
        <row r="7569">
          <cell r="A7569" t="str">
            <v>Nerita</v>
          </cell>
        </row>
        <row r="7570">
          <cell r="A7570" t="str">
            <v>Nerita fulgurans</v>
          </cell>
        </row>
        <row r="7571">
          <cell r="A7571" t="str">
            <v>Nerita peloronta</v>
          </cell>
        </row>
        <row r="7572">
          <cell r="A7572" t="str">
            <v>Nerita tessellata</v>
          </cell>
        </row>
        <row r="7573">
          <cell r="A7573" t="str">
            <v>Nerita versicolor</v>
          </cell>
        </row>
        <row r="7574">
          <cell r="A7574" t="str">
            <v>Neritaemorphi</v>
          </cell>
        </row>
        <row r="7575">
          <cell r="A7575" t="str">
            <v>Neritidae</v>
          </cell>
        </row>
        <row r="7576">
          <cell r="A7576" t="str">
            <v>Neritilia</v>
          </cell>
        </row>
        <row r="7577">
          <cell r="A7577" t="str">
            <v>Neritilia consimilis</v>
          </cell>
        </row>
        <row r="7578">
          <cell r="A7578" t="str">
            <v>Neritiliidae</v>
          </cell>
        </row>
        <row r="7579">
          <cell r="A7579" t="str">
            <v>Neritimorpha</v>
          </cell>
        </row>
        <row r="7580">
          <cell r="A7580" t="str">
            <v>Neritina</v>
          </cell>
        </row>
        <row r="7581">
          <cell r="A7581" t="str">
            <v>Neritina comorensis</v>
          </cell>
        </row>
        <row r="7582">
          <cell r="A7582" t="str">
            <v>Neritina gagates</v>
          </cell>
        </row>
        <row r="7583">
          <cell r="A7583" t="str">
            <v>Neritina knorri</v>
          </cell>
        </row>
        <row r="7584">
          <cell r="A7584" t="str">
            <v>Neritina mauriciae</v>
          </cell>
        </row>
        <row r="7585">
          <cell r="A7585" t="str">
            <v>Neritina pulligera</v>
          </cell>
        </row>
        <row r="7586">
          <cell r="A7586" t="str">
            <v>Neritina punctulata</v>
          </cell>
        </row>
        <row r="7587">
          <cell r="A7587" t="str">
            <v>Neritina spiniperda</v>
          </cell>
        </row>
        <row r="7588">
          <cell r="A7588" t="str">
            <v>Neritina stumpffi</v>
          </cell>
        </row>
        <row r="7589">
          <cell r="A7589" t="str">
            <v>Neritina virginea</v>
          </cell>
        </row>
        <row r="7590">
          <cell r="A7590" t="str">
            <v>Neritina zebra</v>
          </cell>
        </row>
        <row r="7591">
          <cell r="A7591" t="str">
            <v>Neritinae</v>
          </cell>
        </row>
        <row r="7592">
          <cell r="A7592" t="str">
            <v>Neritini</v>
          </cell>
        </row>
        <row r="7593">
          <cell r="A7593" t="str">
            <v>Neritoidea</v>
          </cell>
        </row>
        <row r="7594">
          <cell r="A7594" t="str">
            <v>Neritopsina</v>
          </cell>
        </row>
        <row r="7595">
          <cell r="A7595" t="str">
            <v>Nerthra</v>
          </cell>
        </row>
        <row r="7596">
          <cell r="A7596" t="str">
            <v>Nerthra raptoria</v>
          </cell>
        </row>
        <row r="7597">
          <cell r="A7597" t="str">
            <v>Nerthra terrestris</v>
          </cell>
        </row>
        <row r="7598">
          <cell r="A7598" t="str">
            <v>Nerthra unicornis</v>
          </cell>
        </row>
        <row r="7599">
          <cell r="A7599" t="str">
            <v>Nerthrinae</v>
          </cell>
        </row>
        <row r="7600">
          <cell r="A7600" t="str">
            <v>Neuraeschna</v>
          </cell>
        </row>
        <row r="7601">
          <cell r="A7601" t="str">
            <v>Neuraeschna capillata</v>
          </cell>
        </row>
        <row r="7602">
          <cell r="A7602" t="str">
            <v>Neuraeschna clavulata</v>
          </cell>
        </row>
        <row r="7603">
          <cell r="A7603" t="str">
            <v>Neuraeschna costalis</v>
          </cell>
        </row>
        <row r="7604">
          <cell r="A7604" t="str">
            <v>Neuraeschna harpya</v>
          </cell>
        </row>
        <row r="7605">
          <cell r="A7605" t="str">
            <v>Neureclipsis</v>
          </cell>
        </row>
        <row r="7606">
          <cell r="A7606" t="str">
            <v>Neureclipsis bimaculata</v>
          </cell>
        </row>
        <row r="7607">
          <cell r="A7607" t="str">
            <v>Neuroptera</v>
          </cell>
        </row>
        <row r="7608">
          <cell r="A7608" t="str">
            <v>Neuropterida</v>
          </cell>
        </row>
        <row r="7609">
          <cell r="A7609" t="str">
            <v>Neurorthidae</v>
          </cell>
        </row>
        <row r="7610">
          <cell r="A7610" t="str">
            <v>Neurorthus</v>
          </cell>
        </row>
        <row r="7611">
          <cell r="A7611" t="str">
            <v>Neurorthus fallax</v>
          </cell>
        </row>
        <row r="7612">
          <cell r="A7612" t="str">
            <v>Neverita</v>
          </cell>
        </row>
        <row r="7613">
          <cell r="A7613" t="str">
            <v>Neverita josephinia</v>
          </cell>
        </row>
        <row r="7614">
          <cell r="A7614" t="str">
            <v>Nicolea</v>
          </cell>
        </row>
        <row r="7615">
          <cell r="A7615" t="str">
            <v>Nicolea venustula</v>
          </cell>
        </row>
        <row r="7616">
          <cell r="A7616" t="str">
            <v>Nicomache</v>
          </cell>
        </row>
        <row r="7617">
          <cell r="A7617" t="str">
            <v>Nicomache (Loxochona)</v>
          </cell>
        </row>
        <row r="7618">
          <cell r="A7618" t="str">
            <v>Nicomache (Loxochona) trispinata</v>
          </cell>
        </row>
        <row r="7619">
          <cell r="A7619" t="str">
            <v>Nicomache (Nicomache)</v>
          </cell>
        </row>
        <row r="7620">
          <cell r="A7620" t="str">
            <v>Nicomache (Nicomache) minor</v>
          </cell>
        </row>
        <row r="7621">
          <cell r="A7621" t="str">
            <v>Nicomache lumbricalis</v>
          </cell>
        </row>
        <row r="7622">
          <cell r="A7622" t="str">
            <v>Nicomache minor</v>
          </cell>
        </row>
        <row r="7623">
          <cell r="A7623" t="str">
            <v>Nicomache trispinata</v>
          </cell>
        </row>
        <row r="7624">
          <cell r="A7624" t="str">
            <v>Nicomachinae</v>
          </cell>
        </row>
        <row r="7625">
          <cell r="A7625" t="str">
            <v>Nidaliidae</v>
          </cell>
        </row>
        <row r="7626">
          <cell r="A7626" t="str">
            <v>Nigrobaetis</v>
          </cell>
        </row>
        <row r="7627">
          <cell r="A7627" t="str">
            <v>Nigrobaetis colonus</v>
          </cell>
        </row>
        <row r="7628">
          <cell r="A7628" t="str">
            <v>Nigrobaetis niger</v>
          </cell>
        </row>
        <row r="7629">
          <cell r="A7629" t="str">
            <v>Nilotanypus</v>
          </cell>
        </row>
        <row r="7630">
          <cell r="A7630" t="str">
            <v>Nilothauma</v>
          </cell>
        </row>
        <row r="7631">
          <cell r="A7631" t="str">
            <v>Nimbocera</v>
          </cell>
        </row>
        <row r="7632">
          <cell r="A7632" t="str">
            <v>Ninoe</v>
          </cell>
        </row>
        <row r="7633">
          <cell r="A7633" t="str">
            <v>Ninoe armoricana</v>
          </cell>
        </row>
        <row r="7634">
          <cell r="A7634" t="str">
            <v>Niphargidae</v>
          </cell>
        </row>
        <row r="7635">
          <cell r="A7635" t="str">
            <v>Niphargopsis</v>
          </cell>
        </row>
        <row r="7636">
          <cell r="A7636" t="str">
            <v>Niphargopsis caspary</v>
          </cell>
        </row>
        <row r="7637">
          <cell r="A7637" t="str">
            <v>Niphargus</v>
          </cell>
        </row>
        <row r="7638">
          <cell r="A7638" t="str">
            <v>Niphargus aquilex</v>
          </cell>
        </row>
        <row r="7639">
          <cell r="A7639" t="str">
            <v>Niphargus caspary</v>
          </cell>
        </row>
        <row r="7640">
          <cell r="A7640" t="str">
            <v>Niphargus puteanus</v>
          </cell>
        </row>
        <row r="7641">
          <cell r="A7641" t="str">
            <v>Niphargus virei</v>
          </cell>
        </row>
        <row r="7642">
          <cell r="A7642" t="str">
            <v>Niso</v>
          </cell>
        </row>
        <row r="7643">
          <cell r="A7643" t="str">
            <v>Niso aeglees</v>
          </cell>
        </row>
        <row r="7644">
          <cell r="A7644" t="str">
            <v>Niso foresti</v>
          </cell>
        </row>
        <row r="7645">
          <cell r="A7645" t="str">
            <v>Nitidotellina</v>
          </cell>
        </row>
        <row r="7646">
          <cell r="A7646" t="str">
            <v>Nitidotellina unifasciata</v>
          </cell>
        </row>
        <row r="7647">
          <cell r="A7647" t="str">
            <v>Nitzschia</v>
          </cell>
        </row>
        <row r="7648">
          <cell r="A7648" t="str">
            <v>Niveria</v>
          </cell>
        </row>
        <row r="7649">
          <cell r="A7649" t="str">
            <v>Niveria nix</v>
          </cell>
        </row>
        <row r="7650">
          <cell r="A7650" t="str">
            <v>Niveria suffusa</v>
          </cell>
        </row>
        <row r="7651">
          <cell r="A7651" t="str">
            <v>Nodipecten</v>
          </cell>
        </row>
        <row r="7652">
          <cell r="A7652" t="str">
            <v>Nodipecten nodosus</v>
          </cell>
        </row>
        <row r="7653">
          <cell r="A7653" t="str">
            <v>Noetia</v>
          </cell>
        </row>
        <row r="7654">
          <cell r="A7654" t="str">
            <v>Noetia bisulcata</v>
          </cell>
        </row>
        <row r="7655">
          <cell r="A7655" t="str">
            <v>Noetiidae</v>
          </cell>
        </row>
        <row r="7656">
          <cell r="A7656" t="str">
            <v>Noetiinae</v>
          </cell>
        </row>
        <row r="7657">
          <cell r="A7657" t="str">
            <v>Normandia</v>
          </cell>
        </row>
        <row r="7658">
          <cell r="A7658" t="str">
            <v>Normandia nitens</v>
          </cell>
        </row>
        <row r="7659">
          <cell r="A7659" t="str">
            <v>Normandia sodalis</v>
          </cell>
        </row>
        <row r="7660">
          <cell r="A7660" t="str">
            <v>Normanion</v>
          </cell>
        </row>
        <row r="7661">
          <cell r="A7661" t="str">
            <v>Normanion chevreuxi</v>
          </cell>
        </row>
        <row r="7662">
          <cell r="A7662" t="str">
            <v>Normanion quadrimanus</v>
          </cell>
        </row>
        <row r="7663">
          <cell r="A7663" t="str">
            <v>Notaspidea</v>
          </cell>
        </row>
        <row r="7664">
          <cell r="A7664" t="str">
            <v>Noteridae</v>
          </cell>
        </row>
        <row r="7665">
          <cell r="A7665" t="str">
            <v>Noterinae</v>
          </cell>
        </row>
        <row r="7666">
          <cell r="A7666" t="str">
            <v>Noterus</v>
          </cell>
        </row>
        <row r="7667">
          <cell r="A7667" t="str">
            <v>Noterus clavicornis</v>
          </cell>
        </row>
        <row r="7668">
          <cell r="A7668" t="str">
            <v>Noterus crassicornis</v>
          </cell>
        </row>
        <row r="7669">
          <cell r="A7669" t="str">
            <v>Noterus laevis</v>
          </cell>
        </row>
        <row r="7670">
          <cell r="A7670" t="str">
            <v>Nothodiplax</v>
          </cell>
        </row>
        <row r="7671">
          <cell r="A7671" t="str">
            <v>Nothodiplax dendrophila</v>
          </cell>
        </row>
        <row r="7672">
          <cell r="A7672" t="str">
            <v>Nothria</v>
          </cell>
        </row>
        <row r="7673">
          <cell r="A7673" t="str">
            <v>Nothria conchylega</v>
          </cell>
        </row>
        <row r="7674">
          <cell r="A7674" t="str">
            <v>Notidobia</v>
          </cell>
        </row>
        <row r="7675">
          <cell r="A7675" t="str">
            <v>Notidobia ciliaris</v>
          </cell>
        </row>
        <row r="7676">
          <cell r="A7676" t="str">
            <v>Notiphila</v>
          </cell>
        </row>
        <row r="7677">
          <cell r="A7677" t="str">
            <v>Notocirrus</v>
          </cell>
        </row>
        <row r="7678">
          <cell r="A7678" t="str">
            <v>Notocirrus scoticus</v>
          </cell>
        </row>
        <row r="7679">
          <cell r="A7679" t="str">
            <v>Notocochlis marochiensis</v>
          </cell>
        </row>
        <row r="7680">
          <cell r="A7680" t="str">
            <v>Notodoris</v>
          </cell>
        </row>
        <row r="7681">
          <cell r="A7681" t="str">
            <v>Notodoris minor</v>
          </cell>
        </row>
        <row r="7682">
          <cell r="A7682" t="str">
            <v>Notomastus</v>
          </cell>
        </row>
        <row r="7683">
          <cell r="A7683" t="str">
            <v>Notomastus (Clistomastus)</v>
          </cell>
        </row>
        <row r="7684">
          <cell r="A7684" t="str">
            <v>Notomastus (Clistomastus) hemipodus</v>
          </cell>
        </row>
        <row r="7685">
          <cell r="A7685" t="str">
            <v>Notomastus (Clistomastus) lineatus</v>
          </cell>
        </row>
        <row r="7686">
          <cell r="A7686" t="str">
            <v>Notomastus aberans</v>
          </cell>
        </row>
        <row r="7687">
          <cell r="A7687" t="str">
            <v>Notomastus exsertilis</v>
          </cell>
        </row>
        <row r="7688">
          <cell r="A7688" t="str">
            <v>Notomastus fauvelii</v>
          </cell>
        </row>
        <row r="7689">
          <cell r="A7689" t="str">
            <v>Notomastus hemipodus</v>
          </cell>
        </row>
        <row r="7690">
          <cell r="A7690" t="str">
            <v>Notomastus latericeus</v>
          </cell>
        </row>
        <row r="7691">
          <cell r="A7691" t="str">
            <v>Notomastus lineatus</v>
          </cell>
        </row>
        <row r="7692">
          <cell r="A7692" t="str">
            <v>Notomastus profundus</v>
          </cell>
        </row>
        <row r="7693">
          <cell r="A7693" t="str">
            <v>Notomicrinae</v>
          </cell>
        </row>
        <row r="7694">
          <cell r="A7694" t="str">
            <v>Notomicrus</v>
          </cell>
        </row>
        <row r="7695">
          <cell r="A7695" t="str">
            <v>Notonecta</v>
          </cell>
        </row>
        <row r="7696">
          <cell r="A7696" t="str">
            <v>Notonecta glauca</v>
          </cell>
        </row>
        <row r="7697">
          <cell r="A7697" t="str">
            <v>Notonecta maculata</v>
          </cell>
        </row>
        <row r="7698">
          <cell r="A7698" t="str">
            <v>Notonecta obliqua</v>
          </cell>
        </row>
        <row r="7699">
          <cell r="A7699" t="str">
            <v>Notonecta viridis</v>
          </cell>
        </row>
        <row r="7700">
          <cell r="A7700" t="str">
            <v>Notonectidae</v>
          </cell>
        </row>
        <row r="7701">
          <cell r="A7701" t="str">
            <v>Notonectinae</v>
          </cell>
        </row>
        <row r="7702">
          <cell r="A7702" t="str">
            <v>Notonectini</v>
          </cell>
        </row>
        <row r="7703">
          <cell r="A7703" t="str">
            <v>Notonectoidea</v>
          </cell>
        </row>
        <row r="7704">
          <cell r="A7704" t="str">
            <v>Notophyllinae</v>
          </cell>
        </row>
        <row r="7705">
          <cell r="A7705" t="str">
            <v>Notophyllum</v>
          </cell>
        </row>
        <row r="7706">
          <cell r="A7706" t="str">
            <v>Notophyllum foliosum</v>
          </cell>
        </row>
        <row r="7707">
          <cell r="A7707" t="str">
            <v>Notophyllum splendens</v>
          </cell>
        </row>
        <row r="7708">
          <cell r="A7708" t="str">
            <v>Notoproctinae</v>
          </cell>
        </row>
        <row r="7709">
          <cell r="A7709" t="str">
            <v>Notoproctus</v>
          </cell>
        </row>
        <row r="7710">
          <cell r="A7710" t="str">
            <v>Notoproctus oculatus</v>
          </cell>
        </row>
        <row r="7711">
          <cell r="A7711" t="str">
            <v>Notostraca</v>
          </cell>
        </row>
        <row r="7712">
          <cell r="A7712" t="str">
            <v>Nototanaidae</v>
          </cell>
        </row>
        <row r="7713">
          <cell r="A7713" t="str">
            <v>Nototropiinae</v>
          </cell>
        </row>
        <row r="7714">
          <cell r="A7714" t="str">
            <v>Nototropis</v>
          </cell>
        </row>
        <row r="7715">
          <cell r="A7715" t="str">
            <v>Nototropis falcatus</v>
          </cell>
        </row>
        <row r="7716">
          <cell r="A7716" t="str">
            <v>Nototropis guttatus</v>
          </cell>
        </row>
        <row r="7717">
          <cell r="A7717" t="str">
            <v>Nototropis swammerdamei</v>
          </cell>
        </row>
        <row r="7718">
          <cell r="A7718" t="str">
            <v>Nototropis vedlomensis</v>
          </cell>
        </row>
        <row r="7719">
          <cell r="A7719" t="str">
            <v>Nucella</v>
          </cell>
        </row>
        <row r="7720">
          <cell r="A7720" t="str">
            <v>Nucella lapillus</v>
          </cell>
        </row>
        <row r="7721">
          <cell r="A7721" t="str">
            <v>Nucinella</v>
          </cell>
        </row>
        <row r="7722">
          <cell r="A7722" t="str">
            <v>Nucinella serrei</v>
          </cell>
        </row>
        <row r="7723">
          <cell r="A7723" t="str">
            <v>Nucinellidae</v>
          </cell>
        </row>
        <row r="7724">
          <cell r="A7724" t="str">
            <v>Nucula</v>
          </cell>
        </row>
        <row r="7725">
          <cell r="A7725" t="str">
            <v>Nucula hanleyi</v>
          </cell>
        </row>
        <row r="7726">
          <cell r="A7726" t="str">
            <v>Nucula nitidosa</v>
          </cell>
        </row>
        <row r="7727">
          <cell r="A7727" t="str">
            <v>Nucula nucleus</v>
          </cell>
        </row>
        <row r="7728">
          <cell r="A7728" t="str">
            <v>Nucula sulcata</v>
          </cell>
        </row>
        <row r="7729">
          <cell r="A7729" t="str">
            <v>Nucula turgida</v>
          </cell>
        </row>
        <row r="7730">
          <cell r="A7730" t="str">
            <v>Nucula venezuelana</v>
          </cell>
        </row>
        <row r="7731">
          <cell r="A7731" t="str">
            <v>Nuculana</v>
          </cell>
        </row>
        <row r="7732">
          <cell r="A7732" t="str">
            <v>Nuculana acuta</v>
          </cell>
        </row>
        <row r="7733">
          <cell r="A7733" t="str">
            <v>Nuculana concentrica</v>
          </cell>
        </row>
        <row r="7734">
          <cell r="A7734" t="str">
            <v>Nuculana pella</v>
          </cell>
        </row>
        <row r="7735">
          <cell r="A7735" t="str">
            <v>Nuculanidae</v>
          </cell>
        </row>
        <row r="7736">
          <cell r="A7736" t="str">
            <v>Nuculaninae</v>
          </cell>
        </row>
        <row r="7737">
          <cell r="A7737" t="str">
            <v>Nuculanoidea</v>
          </cell>
        </row>
        <row r="7738">
          <cell r="A7738" t="str">
            <v>Nuculida</v>
          </cell>
        </row>
        <row r="7739">
          <cell r="A7739" t="str">
            <v>Nuculidae</v>
          </cell>
        </row>
        <row r="7740">
          <cell r="A7740" t="str">
            <v>Nuculoida</v>
          </cell>
        </row>
        <row r="7741">
          <cell r="A7741" t="str">
            <v>Nuculoidea</v>
          </cell>
        </row>
        <row r="7742">
          <cell r="A7742" t="str">
            <v>Nuda</v>
          </cell>
        </row>
        <row r="7743">
          <cell r="A7743" t="str">
            <v>Nudibranchia</v>
          </cell>
        </row>
        <row r="7744">
          <cell r="A7744" t="str">
            <v>Nudisyllis</v>
          </cell>
        </row>
        <row r="7745">
          <cell r="A7745" t="str">
            <v>Nudisyllis divaricata</v>
          </cell>
        </row>
        <row r="7746">
          <cell r="A7746" t="str">
            <v>Nudisyllis pulligera</v>
          </cell>
        </row>
        <row r="7747">
          <cell r="A7747" t="str">
            <v>Nuuanuidae</v>
          </cell>
        </row>
        <row r="7748">
          <cell r="A7748" t="str">
            <v>Nychia</v>
          </cell>
        </row>
        <row r="7749">
          <cell r="A7749" t="str">
            <v>Nychia marshalli</v>
          </cell>
        </row>
        <row r="7750">
          <cell r="A7750" t="str">
            <v>Nyctiphanes</v>
          </cell>
        </row>
        <row r="7751">
          <cell r="A7751" t="str">
            <v>Nyctiphanes couchi</v>
          </cell>
        </row>
        <row r="7752">
          <cell r="A7752" t="str">
            <v>Nyctiphanes couchii</v>
          </cell>
        </row>
        <row r="7753">
          <cell r="A7753" t="str">
            <v>Nymphon</v>
          </cell>
        </row>
        <row r="7754">
          <cell r="A7754" t="str">
            <v>Nymphon brevirostre</v>
          </cell>
        </row>
        <row r="7755">
          <cell r="A7755" t="str">
            <v>Nymphon gracile</v>
          </cell>
        </row>
        <row r="7756">
          <cell r="A7756" t="str">
            <v>Nymphon rubrum</v>
          </cell>
        </row>
        <row r="7757">
          <cell r="A7757" t="str">
            <v>Nymphonidae</v>
          </cell>
        </row>
        <row r="7758">
          <cell r="A7758" t="str">
            <v>Nymphonoidea</v>
          </cell>
        </row>
        <row r="7759">
          <cell r="A7759" t="str">
            <v>Nymphula</v>
          </cell>
        </row>
        <row r="7760">
          <cell r="A7760" t="str">
            <v>Nymphula nitidulata</v>
          </cell>
        </row>
        <row r="7761">
          <cell r="A7761" t="str">
            <v>Nymphula nymphaeata</v>
          </cell>
        </row>
        <row r="7762">
          <cell r="A7762" t="str">
            <v>Nymphula rivularis</v>
          </cell>
        </row>
        <row r="7763">
          <cell r="A7763" t="str">
            <v>Nymphula stagnata</v>
          </cell>
        </row>
        <row r="7764">
          <cell r="A7764" t="str">
            <v>Nynantheae</v>
          </cell>
        </row>
        <row r="7765">
          <cell r="A7765" t="str">
            <v>Obelia</v>
          </cell>
        </row>
        <row r="7766">
          <cell r="A7766" t="str">
            <v>Obelia bidentata</v>
          </cell>
        </row>
        <row r="7767">
          <cell r="A7767" t="str">
            <v>Obelia dichotoma</v>
          </cell>
        </row>
        <row r="7768">
          <cell r="A7768" t="str">
            <v>Obelia geniculata</v>
          </cell>
        </row>
        <row r="7769">
          <cell r="A7769" t="str">
            <v>Obesogammarus</v>
          </cell>
        </row>
        <row r="7770">
          <cell r="A7770" t="str">
            <v>Obuchovia</v>
          </cell>
        </row>
        <row r="7771">
          <cell r="A7771" t="str">
            <v>Oceaniidae</v>
          </cell>
        </row>
        <row r="7772">
          <cell r="A7772" t="str">
            <v>Oceanobdella</v>
          </cell>
        </row>
        <row r="7773">
          <cell r="A7773" t="str">
            <v>Ocenebra</v>
          </cell>
        </row>
        <row r="7774">
          <cell r="A7774" t="str">
            <v>Ocenebra erinaceus</v>
          </cell>
        </row>
        <row r="7775">
          <cell r="A7775" t="str">
            <v>Ocenebra inornata</v>
          </cell>
        </row>
        <row r="7776">
          <cell r="A7776" t="str">
            <v>Ocenebrinae</v>
          </cell>
        </row>
        <row r="7777">
          <cell r="A7777" t="str">
            <v>Ochrotrichia</v>
          </cell>
        </row>
        <row r="7778">
          <cell r="A7778" t="str">
            <v>Ochrotrichiini</v>
          </cell>
        </row>
        <row r="7779">
          <cell r="A7779" t="str">
            <v>Ochteroidea</v>
          </cell>
        </row>
        <row r="7780">
          <cell r="A7780" t="str">
            <v>Ochthebius</v>
          </cell>
        </row>
        <row r="7781">
          <cell r="A7781" t="str">
            <v>Ochthera</v>
          </cell>
        </row>
        <row r="7782">
          <cell r="A7782" t="str">
            <v>Ocinebrellus</v>
          </cell>
        </row>
        <row r="7783">
          <cell r="A7783" t="str">
            <v>Ocinebrellus inornatus</v>
          </cell>
        </row>
        <row r="7784">
          <cell r="A7784" t="str">
            <v>Ocinebrina</v>
          </cell>
        </row>
        <row r="7785">
          <cell r="A7785" t="str">
            <v>Ocinebrina aciculata</v>
          </cell>
        </row>
        <row r="7786">
          <cell r="A7786" t="str">
            <v>Ocnus</v>
          </cell>
        </row>
        <row r="7787">
          <cell r="A7787" t="str">
            <v>Ocnus brunneus</v>
          </cell>
        </row>
        <row r="7788">
          <cell r="A7788" t="str">
            <v>Ocnus lacteus</v>
          </cell>
        </row>
        <row r="7789">
          <cell r="A7789" t="str">
            <v>Ocnus planci</v>
          </cell>
        </row>
        <row r="7790">
          <cell r="A7790" t="str">
            <v>Octobrachia</v>
          </cell>
        </row>
        <row r="7791">
          <cell r="A7791" t="str">
            <v>Octobranchus</v>
          </cell>
        </row>
        <row r="7792">
          <cell r="A7792" t="str">
            <v>Octobranchus lingulatus</v>
          </cell>
        </row>
        <row r="7793">
          <cell r="A7793" t="str">
            <v>Octocorallia</v>
          </cell>
        </row>
        <row r="7794">
          <cell r="A7794" t="str">
            <v>Octopoda</v>
          </cell>
        </row>
        <row r="7795">
          <cell r="A7795" t="str">
            <v>Octopodidae</v>
          </cell>
        </row>
        <row r="7796">
          <cell r="A7796" t="str">
            <v>Octopodiformes</v>
          </cell>
        </row>
        <row r="7797">
          <cell r="A7797" t="str">
            <v>Octopodoidea</v>
          </cell>
        </row>
        <row r="7798">
          <cell r="A7798" t="str">
            <v>Octopus</v>
          </cell>
        </row>
        <row r="7799">
          <cell r="A7799" t="str">
            <v>Octopus cyanea</v>
          </cell>
        </row>
        <row r="7800">
          <cell r="A7800" t="str">
            <v>Octopus vulgaris</v>
          </cell>
        </row>
        <row r="7801">
          <cell r="A7801" t="str">
            <v>Oculinidae</v>
          </cell>
        </row>
        <row r="7802">
          <cell r="A7802" t="str">
            <v>Ocypodoidea</v>
          </cell>
        </row>
        <row r="7803">
          <cell r="A7803" t="str">
            <v>Odagmia</v>
          </cell>
        </row>
        <row r="7804">
          <cell r="A7804" t="str">
            <v>Odeles</v>
          </cell>
        </row>
        <row r="7805">
          <cell r="A7805" t="str">
            <v>Odeles gredleri</v>
          </cell>
        </row>
        <row r="7806">
          <cell r="A7806" t="str">
            <v>Odeles marginata</v>
          </cell>
        </row>
        <row r="7807">
          <cell r="A7807" t="str">
            <v>Odhneripisidium</v>
          </cell>
        </row>
        <row r="7808">
          <cell r="A7808" t="str">
            <v>Odhneripisidium moitessierianum</v>
          </cell>
        </row>
        <row r="7809">
          <cell r="A7809" t="str">
            <v>Odhneripisidium tenuilineatum</v>
          </cell>
        </row>
        <row r="7810">
          <cell r="A7810" t="str">
            <v>Odonata</v>
          </cell>
        </row>
        <row r="7811">
          <cell r="A7811" t="str">
            <v>Odonatoptera</v>
          </cell>
        </row>
        <row r="7812">
          <cell r="A7812" t="str">
            <v>Odontoceridae</v>
          </cell>
        </row>
        <row r="7813">
          <cell r="A7813" t="str">
            <v>Odontocerinae</v>
          </cell>
        </row>
        <row r="7814">
          <cell r="A7814" t="str">
            <v>Odontocerum</v>
          </cell>
        </row>
        <row r="7815">
          <cell r="A7815" t="str">
            <v>Odontocerum albicorne</v>
          </cell>
        </row>
        <row r="7816">
          <cell r="A7816" t="str">
            <v>Odontodactylidae</v>
          </cell>
        </row>
        <row r="7817">
          <cell r="A7817" t="str">
            <v>Odontodactylus</v>
          </cell>
        </row>
        <row r="7818">
          <cell r="A7818" t="str">
            <v>Odontodactylus scyllarus</v>
          </cell>
        </row>
        <row r="7819">
          <cell r="A7819" t="str">
            <v>Odontomesa</v>
          </cell>
        </row>
        <row r="7820">
          <cell r="A7820" t="str">
            <v>Odontomyia</v>
          </cell>
        </row>
        <row r="7821">
          <cell r="A7821" t="str">
            <v>Odontophora</v>
          </cell>
        </row>
        <row r="7822">
          <cell r="A7822" t="str">
            <v>Odontosyllis</v>
          </cell>
        </row>
        <row r="7823">
          <cell r="A7823" t="str">
            <v>Odontosyllis ctenostoma</v>
          </cell>
        </row>
        <row r="7824">
          <cell r="A7824" t="str">
            <v>Odontosyllis fulgurans</v>
          </cell>
        </row>
        <row r="7825">
          <cell r="A7825" t="str">
            <v>Odontosyllis gibba</v>
          </cell>
        </row>
        <row r="7826">
          <cell r="A7826" t="str">
            <v>Odostomia</v>
          </cell>
        </row>
        <row r="7827">
          <cell r="A7827" t="str">
            <v>Odostomia acuta</v>
          </cell>
        </row>
        <row r="7828">
          <cell r="A7828" t="str">
            <v>Odostomia eulimoides</v>
          </cell>
        </row>
        <row r="7829">
          <cell r="A7829" t="str">
            <v>Odostomia lukisii</v>
          </cell>
        </row>
        <row r="7830">
          <cell r="A7830" t="str">
            <v>Odostomia plicata</v>
          </cell>
        </row>
        <row r="7831">
          <cell r="A7831" t="str">
            <v>Oecetini</v>
          </cell>
        </row>
        <row r="7832">
          <cell r="A7832" t="str">
            <v>Oecetis</v>
          </cell>
        </row>
        <row r="7833">
          <cell r="A7833" t="str">
            <v>Oecetis furva</v>
          </cell>
        </row>
        <row r="7834">
          <cell r="A7834" t="str">
            <v>Oecetis lacustris</v>
          </cell>
        </row>
        <row r="7835">
          <cell r="A7835" t="str">
            <v>Oecetis notata</v>
          </cell>
        </row>
        <row r="7836">
          <cell r="A7836" t="str">
            <v>Oecetis ochracea</v>
          </cell>
        </row>
        <row r="7837">
          <cell r="A7837" t="str">
            <v>Oecetis testacea</v>
          </cell>
        </row>
        <row r="7838">
          <cell r="A7838" t="str">
            <v>Oecismus</v>
          </cell>
        </row>
        <row r="7839">
          <cell r="A7839" t="str">
            <v>Oecismus monedula</v>
          </cell>
        </row>
        <row r="7840">
          <cell r="A7840" t="str">
            <v>Oedicerotidae</v>
          </cell>
        </row>
        <row r="7841">
          <cell r="A7841" t="str">
            <v>Oegopsida</v>
          </cell>
        </row>
        <row r="7842">
          <cell r="A7842" t="str">
            <v>Oemopteryx</v>
          </cell>
        </row>
        <row r="7843">
          <cell r="A7843" t="str">
            <v>Oemopteryx loewii</v>
          </cell>
        </row>
        <row r="7844">
          <cell r="A7844" t="str">
            <v>Oenone</v>
          </cell>
        </row>
        <row r="7845">
          <cell r="A7845" t="str">
            <v>Oenone fulgida</v>
          </cell>
        </row>
        <row r="7846">
          <cell r="A7846" t="str">
            <v>Oenonidae</v>
          </cell>
        </row>
        <row r="7847">
          <cell r="A7847" t="str">
            <v>Oenopota</v>
          </cell>
        </row>
        <row r="7848">
          <cell r="A7848" t="str">
            <v>Oenopota rufa</v>
          </cell>
        </row>
        <row r="7849">
          <cell r="A7849" t="str">
            <v>Oerstedia</v>
          </cell>
        </row>
        <row r="7850">
          <cell r="A7850" t="str">
            <v>Oerstedia dorsalis</v>
          </cell>
        </row>
        <row r="7851">
          <cell r="A7851" t="str">
            <v>Oerstediidae</v>
          </cell>
        </row>
        <row r="7852">
          <cell r="A7852" t="str">
            <v>Oestergrenia</v>
          </cell>
        </row>
        <row r="7853">
          <cell r="A7853" t="str">
            <v>Oestergrenia digitata</v>
          </cell>
        </row>
        <row r="7854">
          <cell r="A7854" t="str">
            <v>Oestergrenia thomsonii</v>
          </cell>
        </row>
        <row r="7855">
          <cell r="A7855" t="str">
            <v>Oestroidea</v>
          </cell>
        </row>
        <row r="7856">
          <cell r="A7856" t="str">
            <v>Ogmaster</v>
          </cell>
        </row>
        <row r="7857">
          <cell r="A7857" t="str">
            <v>Ogmaster capella</v>
          </cell>
        </row>
        <row r="7858">
          <cell r="A7858" t="str">
            <v>Ogyrides</v>
          </cell>
        </row>
        <row r="7859">
          <cell r="A7859" t="str">
            <v>Ogyrides rarispina</v>
          </cell>
        </row>
        <row r="7860">
          <cell r="A7860" t="str">
            <v>Ogyrididae</v>
          </cell>
        </row>
        <row r="7861">
          <cell r="A7861" t="str">
            <v>Oithona</v>
          </cell>
        </row>
        <row r="7862">
          <cell r="A7862" t="str">
            <v>Oithona helgolandica</v>
          </cell>
        </row>
        <row r="7863">
          <cell r="A7863" t="str">
            <v>Oithona nana</v>
          </cell>
        </row>
        <row r="7864">
          <cell r="A7864" t="str">
            <v>Oithona plumifera</v>
          </cell>
        </row>
        <row r="7865">
          <cell r="A7865" t="str">
            <v>Oithona similis</v>
          </cell>
        </row>
        <row r="7866">
          <cell r="A7866" t="str">
            <v>Oithonidae</v>
          </cell>
        </row>
        <row r="7867">
          <cell r="A7867" t="str">
            <v>Oligochaeta</v>
          </cell>
        </row>
        <row r="7868">
          <cell r="A7868" t="str">
            <v>Oligoclada</v>
          </cell>
        </row>
        <row r="7869">
          <cell r="A7869" t="str">
            <v>Oligoclada abbreviata</v>
          </cell>
        </row>
        <row r="7870">
          <cell r="A7870" t="str">
            <v>Oligoclada amphinome</v>
          </cell>
        </row>
        <row r="7871">
          <cell r="A7871" t="str">
            <v>Oligoclada pachystigma</v>
          </cell>
        </row>
        <row r="7872">
          <cell r="A7872" t="str">
            <v>Oligoclada rhea</v>
          </cell>
        </row>
        <row r="7873">
          <cell r="A7873" t="str">
            <v>Oligoclada risi</v>
          </cell>
        </row>
        <row r="7874">
          <cell r="A7874" t="str">
            <v>Oligoclada walkeri</v>
          </cell>
        </row>
        <row r="7875">
          <cell r="A7875" t="str">
            <v>Oligoneuriella</v>
          </cell>
        </row>
        <row r="7876">
          <cell r="A7876" t="str">
            <v>Oligoneuriella pallida</v>
          </cell>
        </row>
        <row r="7877">
          <cell r="A7877" t="str">
            <v>Oligoneuriella rhenana</v>
          </cell>
        </row>
        <row r="7878">
          <cell r="A7878" t="str">
            <v>Oligoneuriidae</v>
          </cell>
        </row>
        <row r="7879">
          <cell r="A7879" t="str">
            <v>Oligoplectrum</v>
          </cell>
        </row>
        <row r="7880">
          <cell r="A7880" t="str">
            <v>Oligoplectrum maculatum</v>
          </cell>
        </row>
        <row r="7881">
          <cell r="A7881" t="str">
            <v>Oligostomis</v>
          </cell>
        </row>
        <row r="7882">
          <cell r="A7882" t="str">
            <v>Oligostomis reticulata</v>
          </cell>
        </row>
        <row r="7883">
          <cell r="A7883" t="str">
            <v>Oligostraca</v>
          </cell>
        </row>
        <row r="7884">
          <cell r="A7884" t="str">
            <v>Oligotricha</v>
          </cell>
        </row>
        <row r="7885">
          <cell r="A7885" t="str">
            <v>Oligotricha striata</v>
          </cell>
        </row>
        <row r="7886">
          <cell r="A7886" t="str">
            <v>Olindidae</v>
          </cell>
        </row>
        <row r="7887">
          <cell r="A7887" t="str">
            <v>Olindiidae</v>
          </cell>
        </row>
        <row r="7888">
          <cell r="A7888" t="str">
            <v>Oliva</v>
          </cell>
        </row>
        <row r="7889">
          <cell r="A7889" t="str">
            <v>Oliva barbadensis</v>
          </cell>
        </row>
        <row r="7890">
          <cell r="A7890" t="str">
            <v>Oliva circinata</v>
          </cell>
        </row>
        <row r="7891">
          <cell r="A7891" t="str">
            <v>Oliva lignaria</v>
          </cell>
        </row>
        <row r="7892">
          <cell r="A7892" t="str">
            <v>Oliva ornata</v>
          </cell>
        </row>
        <row r="7893">
          <cell r="A7893" t="str">
            <v>Oliva scripta</v>
          </cell>
        </row>
        <row r="7894">
          <cell r="A7894" t="str">
            <v>Oliva todosina</v>
          </cell>
        </row>
        <row r="7895">
          <cell r="A7895" t="str">
            <v>Olivella</v>
          </cell>
        </row>
        <row r="7896">
          <cell r="A7896" t="str">
            <v>Olivella defiorei</v>
          </cell>
        </row>
        <row r="7897">
          <cell r="A7897" t="str">
            <v>Olivella minuta</v>
          </cell>
        </row>
        <row r="7898">
          <cell r="A7898" t="str">
            <v>Olivella nivea</v>
          </cell>
        </row>
        <row r="7899">
          <cell r="A7899" t="str">
            <v>Olivella olssoni</v>
          </cell>
        </row>
        <row r="7900">
          <cell r="A7900" t="str">
            <v>Olivella prefloralia</v>
          </cell>
        </row>
        <row r="7901">
          <cell r="A7901" t="str">
            <v>Olivella pusilla</v>
          </cell>
        </row>
        <row r="7902">
          <cell r="A7902" t="str">
            <v>Olivellidae</v>
          </cell>
        </row>
        <row r="7903">
          <cell r="A7903" t="str">
            <v>Oliveridia</v>
          </cell>
        </row>
        <row r="7904">
          <cell r="A7904" t="str">
            <v>Olividae</v>
          </cell>
        </row>
        <row r="7905">
          <cell r="A7905" t="str">
            <v>Olivinae</v>
          </cell>
        </row>
        <row r="7906">
          <cell r="A7906" t="str">
            <v>Olivoidea</v>
          </cell>
        </row>
        <row r="7907">
          <cell r="A7907" t="str">
            <v>Omalosecosa</v>
          </cell>
        </row>
        <row r="7908">
          <cell r="A7908" t="str">
            <v>Omalosecosa ramulosa</v>
          </cell>
        </row>
        <row r="7909">
          <cell r="A7909" t="str">
            <v>Omisus</v>
          </cell>
        </row>
        <row r="7910">
          <cell r="A7910" t="str">
            <v>Ommastrephidae</v>
          </cell>
        </row>
        <row r="7911">
          <cell r="A7911" t="str">
            <v>Omniglyptidae</v>
          </cell>
        </row>
        <row r="7912">
          <cell r="A7912" t="str">
            <v>Omphiscola</v>
          </cell>
        </row>
        <row r="7913">
          <cell r="A7913" t="str">
            <v>Omphiscola glabra</v>
          </cell>
        </row>
        <row r="7914">
          <cell r="A7914" t="str">
            <v>Oncaea</v>
          </cell>
        </row>
        <row r="7915">
          <cell r="A7915" t="str">
            <v>Oncaea mediterranea</v>
          </cell>
        </row>
        <row r="7916">
          <cell r="A7916" t="str">
            <v>Oncaea venusta</v>
          </cell>
        </row>
        <row r="7917">
          <cell r="A7917" t="str">
            <v>Oncaeidae</v>
          </cell>
        </row>
        <row r="7918">
          <cell r="A7918" t="str">
            <v>Onchidorididae</v>
          </cell>
        </row>
        <row r="7919">
          <cell r="A7919" t="str">
            <v>Onchidoridoidea</v>
          </cell>
        </row>
        <row r="7920">
          <cell r="A7920" t="str">
            <v>Onchidoris</v>
          </cell>
        </row>
        <row r="7921">
          <cell r="A7921" t="str">
            <v>Onchidoris muricata</v>
          </cell>
        </row>
        <row r="7922">
          <cell r="A7922" t="str">
            <v>Onchnesoma</v>
          </cell>
        </row>
        <row r="7923">
          <cell r="A7923" t="str">
            <v>Onchnesoma magnibathum</v>
          </cell>
        </row>
        <row r="7924">
          <cell r="A7924" t="str">
            <v>Onchnesoma steenstrupii</v>
          </cell>
        </row>
        <row r="7925">
          <cell r="A7925" t="str">
            <v>Onchnesoma steenstrupii steenstrupii</v>
          </cell>
        </row>
        <row r="7926">
          <cell r="A7926" t="str">
            <v>Ondina</v>
          </cell>
        </row>
        <row r="7927">
          <cell r="A7927" t="str">
            <v>Ondina diaphana</v>
          </cell>
        </row>
        <row r="7928">
          <cell r="A7928" t="str">
            <v>Oniscidea</v>
          </cell>
        </row>
        <row r="7929">
          <cell r="A7929" t="str">
            <v>Oniscoidea</v>
          </cell>
        </row>
        <row r="7930">
          <cell r="A7930" t="str">
            <v>Onoba</v>
          </cell>
        </row>
        <row r="7931">
          <cell r="A7931" t="str">
            <v>Onoba semicostata</v>
          </cell>
        </row>
        <row r="7932">
          <cell r="A7932" t="str">
            <v>Onuphidae</v>
          </cell>
        </row>
        <row r="7933">
          <cell r="A7933" t="str">
            <v>Onuphinae</v>
          </cell>
        </row>
        <row r="7934">
          <cell r="A7934" t="str">
            <v>Onuphis</v>
          </cell>
        </row>
        <row r="7935">
          <cell r="A7935" t="str">
            <v>Onuphis branchiata</v>
          </cell>
        </row>
        <row r="7936">
          <cell r="A7936" t="str">
            <v>Onuphis eremita</v>
          </cell>
        </row>
        <row r="7937">
          <cell r="A7937" t="str">
            <v>Onuphis holobranchiata</v>
          </cell>
        </row>
        <row r="7938">
          <cell r="A7938" t="str">
            <v>Onustus</v>
          </cell>
        </row>
        <row r="7939">
          <cell r="A7939" t="str">
            <v>Onustus caribaea</v>
          </cell>
        </row>
        <row r="7940">
          <cell r="A7940" t="str">
            <v>Onustus longleyi</v>
          </cell>
        </row>
        <row r="7941">
          <cell r="A7941" t="str">
            <v>Onychocaudata</v>
          </cell>
        </row>
        <row r="7942">
          <cell r="A7942" t="str">
            <v>Onychogomphus</v>
          </cell>
        </row>
        <row r="7943">
          <cell r="A7943" t="str">
            <v>Onychogomphus forcipatus</v>
          </cell>
        </row>
        <row r="7944">
          <cell r="A7944" t="str">
            <v>Onychogomphus forcipatus forci</v>
          </cell>
        </row>
        <row r="7945">
          <cell r="A7945" t="str">
            <v>Onychogomphus forcipatus unguiculatus</v>
          </cell>
        </row>
        <row r="7946">
          <cell r="A7946" t="str">
            <v>Onychogomphus uncatus</v>
          </cell>
        </row>
        <row r="7947">
          <cell r="A7947" t="str">
            <v>Onychopoda</v>
          </cell>
        </row>
        <row r="7948">
          <cell r="A7948" t="str">
            <v>Oocorys</v>
          </cell>
        </row>
        <row r="7949">
          <cell r="A7949" t="str">
            <v>Oocorys bartschi</v>
          </cell>
        </row>
        <row r="7950">
          <cell r="A7950" t="str">
            <v>Oocorys clerica</v>
          </cell>
        </row>
        <row r="7951">
          <cell r="A7951" t="str">
            <v>Oocorys verrillii</v>
          </cell>
        </row>
        <row r="7952">
          <cell r="A7952" t="str">
            <v>Ophelia</v>
          </cell>
        </row>
        <row r="7953">
          <cell r="A7953" t="str">
            <v>Ophelia bicornis</v>
          </cell>
        </row>
        <row r="7954">
          <cell r="A7954" t="str">
            <v>Ophelia borealis</v>
          </cell>
        </row>
        <row r="7955">
          <cell r="A7955" t="str">
            <v>Ophelia celtica</v>
          </cell>
        </row>
        <row r="7956">
          <cell r="A7956" t="str">
            <v>Ophelia laubieri</v>
          </cell>
        </row>
        <row r="7957">
          <cell r="A7957" t="str">
            <v>Ophelia limacina</v>
          </cell>
        </row>
        <row r="7958">
          <cell r="A7958" t="str">
            <v>Ophelia neglecta</v>
          </cell>
        </row>
        <row r="7959">
          <cell r="A7959" t="str">
            <v>Ophelia radiata</v>
          </cell>
        </row>
        <row r="7960">
          <cell r="A7960" t="str">
            <v>Ophelia rathkei</v>
          </cell>
        </row>
        <row r="7961">
          <cell r="A7961" t="str">
            <v>Ophelia roscoffensis</v>
          </cell>
        </row>
        <row r="7962">
          <cell r="A7962" t="str">
            <v>Opheliida</v>
          </cell>
        </row>
        <row r="7963">
          <cell r="A7963" t="str">
            <v>Opheliidae</v>
          </cell>
        </row>
        <row r="7964">
          <cell r="A7964" t="str">
            <v>Opheliinae</v>
          </cell>
        </row>
        <row r="7965">
          <cell r="A7965" t="str">
            <v>Ophelina</v>
          </cell>
        </row>
        <row r="7966">
          <cell r="A7966" t="str">
            <v>Ophelina acuminata</v>
          </cell>
        </row>
        <row r="7967">
          <cell r="A7967" t="str">
            <v>Ophelina aulogaster</v>
          </cell>
        </row>
        <row r="7968">
          <cell r="A7968" t="str">
            <v>Ophelina cylindricaudata</v>
          </cell>
        </row>
        <row r="7969">
          <cell r="A7969" t="str">
            <v>Ophelina modesta</v>
          </cell>
        </row>
        <row r="7970">
          <cell r="A7970" t="str">
            <v>Ophelininae</v>
          </cell>
        </row>
        <row r="7971">
          <cell r="A7971" t="str">
            <v>Ophiacanthidae</v>
          </cell>
        </row>
        <row r="7972">
          <cell r="A7972" t="str">
            <v>Ophiactidae</v>
          </cell>
        </row>
        <row r="7973">
          <cell r="A7973" t="str">
            <v>Ophiactis</v>
          </cell>
        </row>
        <row r="7974">
          <cell r="A7974" t="str">
            <v>Ophidiasteridae</v>
          </cell>
        </row>
        <row r="7975">
          <cell r="A7975" t="str">
            <v>Ophidonais</v>
          </cell>
        </row>
        <row r="7976">
          <cell r="A7976" t="str">
            <v>Ophidonais serpentina</v>
          </cell>
        </row>
        <row r="7977">
          <cell r="A7977" t="str">
            <v>Ophiocentrus</v>
          </cell>
        </row>
        <row r="7978">
          <cell r="A7978" t="str">
            <v>Ophiocoma</v>
          </cell>
        </row>
        <row r="7979">
          <cell r="A7979" t="str">
            <v>Ophiocoma (Breviturma)</v>
          </cell>
        </row>
        <row r="7980">
          <cell r="A7980" t="str">
            <v>Ophiocoma (Breviturma) doederleini</v>
          </cell>
        </row>
        <row r="7981">
          <cell r="A7981" t="str">
            <v>Ophiocoma erinaceus</v>
          </cell>
        </row>
        <row r="7982">
          <cell r="A7982" t="str">
            <v>Ophiocoma pica</v>
          </cell>
        </row>
        <row r="7983">
          <cell r="A7983" t="str">
            <v>Ophiocomidae</v>
          </cell>
        </row>
        <row r="7984">
          <cell r="A7984" t="str">
            <v>Ophiocomina</v>
          </cell>
        </row>
        <row r="7985">
          <cell r="A7985" t="str">
            <v>Ophiocomina nigra</v>
          </cell>
        </row>
        <row r="7986">
          <cell r="A7986" t="str">
            <v>Ophiocominae</v>
          </cell>
        </row>
        <row r="7987">
          <cell r="A7987" t="str">
            <v>Ophioconis</v>
          </cell>
        </row>
        <row r="7988">
          <cell r="A7988" t="str">
            <v>Ophioconis forbesi</v>
          </cell>
        </row>
        <row r="7989">
          <cell r="A7989" t="str">
            <v>Ophiocten</v>
          </cell>
        </row>
        <row r="7990">
          <cell r="A7990" t="str">
            <v>Ophiocten affinis</v>
          </cell>
        </row>
        <row r="7991">
          <cell r="A7991" t="str">
            <v>Ophioderma</v>
          </cell>
        </row>
        <row r="7992">
          <cell r="A7992" t="str">
            <v>Ophioderma longicauda</v>
          </cell>
        </row>
        <row r="7993">
          <cell r="A7993" t="str">
            <v>Ophiodermatidae</v>
          </cell>
        </row>
        <row r="7994">
          <cell r="A7994" t="str">
            <v>Ophiodermatina</v>
          </cell>
        </row>
        <row r="7995">
          <cell r="A7995" t="str">
            <v>Ophiodermatinae</v>
          </cell>
        </row>
        <row r="7996">
          <cell r="A7996" t="str">
            <v>Ophiodrominae</v>
          </cell>
        </row>
        <row r="7997">
          <cell r="A7997" t="str">
            <v>Ophiodromini</v>
          </cell>
        </row>
        <row r="7998">
          <cell r="A7998" t="str">
            <v>Ophiodromus</v>
          </cell>
        </row>
        <row r="7999">
          <cell r="A7999" t="str">
            <v>Ophiodromus flexuosus</v>
          </cell>
        </row>
        <row r="8000">
          <cell r="A8000" t="str">
            <v>Ophiodromus pallidus</v>
          </cell>
        </row>
        <row r="8001">
          <cell r="A8001" t="str">
            <v>Ophiogomphus</v>
          </cell>
        </row>
        <row r="8002">
          <cell r="A8002" t="str">
            <v>Ophiogomphus cecilia</v>
          </cell>
        </row>
        <row r="8003">
          <cell r="A8003" t="str">
            <v>Ophiogomphus serpentinus</v>
          </cell>
        </row>
        <row r="8004">
          <cell r="A8004" t="str">
            <v>Ophiomyxa</v>
          </cell>
        </row>
        <row r="8005">
          <cell r="A8005" t="str">
            <v>Ophiomyxa pentagona</v>
          </cell>
        </row>
        <row r="8006">
          <cell r="A8006" t="str">
            <v>Ophiomyxidae</v>
          </cell>
        </row>
        <row r="8007">
          <cell r="A8007" t="str">
            <v>Ophiomyxina</v>
          </cell>
        </row>
        <row r="8008">
          <cell r="A8008" t="str">
            <v>Ophiopeltis</v>
          </cell>
        </row>
        <row r="8009">
          <cell r="A8009" t="str">
            <v>Ophiopeza</v>
          </cell>
        </row>
        <row r="8010">
          <cell r="A8010" t="str">
            <v>Ophiopsila</v>
          </cell>
        </row>
        <row r="8011">
          <cell r="A8011" t="str">
            <v>Ophiopsila annulosa</v>
          </cell>
        </row>
        <row r="8012">
          <cell r="A8012" t="str">
            <v>Ophiopsila aranea</v>
          </cell>
        </row>
        <row r="8013">
          <cell r="A8013" t="str">
            <v>Ophiopsilinae</v>
          </cell>
        </row>
        <row r="8014">
          <cell r="A8014" t="str">
            <v>Ophiothrix</v>
          </cell>
        </row>
        <row r="8015">
          <cell r="A8015" t="str">
            <v>Ophiothrix fragilis</v>
          </cell>
        </row>
        <row r="8016">
          <cell r="A8016" t="str">
            <v>Ophiothrix luetkeni</v>
          </cell>
        </row>
        <row r="8017">
          <cell r="A8017" t="str">
            <v>Ophiotrichidae</v>
          </cell>
        </row>
        <row r="8018">
          <cell r="A8018" t="str">
            <v>Ophiura</v>
          </cell>
        </row>
        <row r="8019">
          <cell r="A8019" t="str">
            <v>Ophiura albida</v>
          </cell>
        </row>
        <row r="8020">
          <cell r="A8020" t="str">
            <v>Ophiura ophiura</v>
          </cell>
        </row>
        <row r="8021">
          <cell r="A8021" t="str">
            <v>Ophiura sarsii</v>
          </cell>
        </row>
        <row r="8022">
          <cell r="A8022" t="str">
            <v>Ophiurida</v>
          </cell>
        </row>
        <row r="8023">
          <cell r="A8023" t="str">
            <v>Ophiuridae</v>
          </cell>
        </row>
        <row r="8024">
          <cell r="A8024" t="str">
            <v>Ophiurina</v>
          </cell>
        </row>
        <row r="8025">
          <cell r="A8025" t="str">
            <v>Ophiurinae</v>
          </cell>
        </row>
        <row r="8026">
          <cell r="A8026" t="str">
            <v>Ophiuroidea</v>
          </cell>
        </row>
        <row r="8027">
          <cell r="A8027" t="str">
            <v>Ophlitaspongia</v>
          </cell>
        </row>
        <row r="8028">
          <cell r="A8028" t="str">
            <v>Ophlitaspongia papilla</v>
          </cell>
        </row>
        <row r="8029">
          <cell r="A8029" t="str">
            <v>Ophryotrocha</v>
          </cell>
        </row>
        <row r="8030">
          <cell r="A8030" t="str">
            <v>Opisidae</v>
          </cell>
        </row>
        <row r="8031">
          <cell r="A8031" t="str">
            <v>Opisthobranchia</v>
          </cell>
        </row>
        <row r="8032">
          <cell r="A8032" t="str">
            <v>Opisthodonta</v>
          </cell>
        </row>
        <row r="8033">
          <cell r="A8033" t="str">
            <v>Opisthodonta longocirrata</v>
          </cell>
        </row>
        <row r="8034">
          <cell r="A8034" t="str">
            <v>Opisthodonta morena</v>
          </cell>
        </row>
        <row r="8035">
          <cell r="A8035" t="str">
            <v>Opisthodonta pterochaeta</v>
          </cell>
        </row>
        <row r="8036">
          <cell r="A8036" t="str">
            <v>Opisthodonta serratisetosa</v>
          </cell>
        </row>
        <row r="8037">
          <cell r="A8037" t="str">
            <v>Oplodontha</v>
          </cell>
        </row>
        <row r="8038">
          <cell r="A8038" t="str">
            <v>Orania</v>
          </cell>
        </row>
        <row r="8039">
          <cell r="A8039" t="str">
            <v>Orania fusulus</v>
          </cell>
        </row>
        <row r="8040">
          <cell r="A8040" t="str">
            <v>Orbicella</v>
          </cell>
        </row>
        <row r="8041">
          <cell r="A8041" t="str">
            <v>Orbicella annularis</v>
          </cell>
        </row>
        <row r="8042">
          <cell r="A8042" t="str">
            <v>Orbicella faveolata</v>
          </cell>
        </row>
        <row r="8043">
          <cell r="A8043" t="str">
            <v>Orbicella franksi</v>
          </cell>
        </row>
        <row r="8044">
          <cell r="A8044" t="str">
            <v>Orbinia</v>
          </cell>
        </row>
        <row r="8045">
          <cell r="A8045" t="str">
            <v>Orbinia (Orbinia)</v>
          </cell>
        </row>
        <row r="8046">
          <cell r="A8046" t="str">
            <v>Orbinia (Orbinia) sertulata</v>
          </cell>
        </row>
        <row r="8047">
          <cell r="A8047" t="str">
            <v>Orbinia (Phylo)</v>
          </cell>
        </row>
        <row r="8048">
          <cell r="A8048" t="str">
            <v>Orbinia (Phylo) grubei</v>
          </cell>
        </row>
        <row r="8049">
          <cell r="A8049" t="str">
            <v>Orbinia armandi</v>
          </cell>
        </row>
        <row r="8050">
          <cell r="A8050" t="str">
            <v>Orbinia cuvieri</v>
          </cell>
        </row>
        <row r="8051">
          <cell r="A8051" t="str">
            <v>Orbinia latreillii</v>
          </cell>
        </row>
        <row r="8052">
          <cell r="A8052" t="str">
            <v>Orbinia sertulata</v>
          </cell>
        </row>
        <row r="8053">
          <cell r="A8053" t="str">
            <v>Orbiniida</v>
          </cell>
        </row>
        <row r="8054">
          <cell r="A8054" t="str">
            <v>Orbiniidae</v>
          </cell>
        </row>
        <row r="8055">
          <cell r="A8055" t="str">
            <v>Orchestia</v>
          </cell>
        </row>
        <row r="8056">
          <cell r="A8056" t="str">
            <v>Orchestia cavimana</v>
          </cell>
        </row>
        <row r="8057">
          <cell r="A8057" t="str">
            <v>Orchestia gammarellus</v>
          </cell>
        </row>
        <row r="8058">
          <cell r="A8058" t="str">
            <v>Orchomene</v>
          </cell>
        </row>
        <row r="8059">
          <cell r="A8059" t="str">
            <v>Orchomene humilis</v>
          </cell>
        </row>
        <row r="8060">
          <cell r="A8060" t="str">
            <v>Orchomene similis</v>
          </cell>
        </row>
        <row r="8061">
          <cell r="A8061" t="str">
            <v>Orchomenella</v>
          </cell>
        </row>
        <row r="8062">
          <cell r="A8062" t="str">
            <v>Orchomenella nana</v>
          </cell>
        </row>
        <row r="8063">
          <cell r="A8063" t="str">
            <v>Orconectes</v>
          </cell>
        </row>
        <row r="8064">
          <cell r="A8064" t="str">
            <v>Orconectes immunis</v>
          </cell>
        </row>
        <row r="8065">
          <cell r="A8065" t="str">
            <v>Orconectes juvenilis</v>
          </cell>
        </row>
        <row r="8066">
          <cell r="A8066" t="str">
            <v>Orconectes limosus</v>
          </cell>
        </row>
        <row r="8067">
          <cell r="A8067" t="str">
            <v>Oreadomyia</v>
          </cell>
        </row>
        <row r="8068">
          <cell r="A8068" t="str">
            <v>Oreaster</v>
          </cell>
        </row>
        <row r="8069">
          <cell r="A8069" t="str">
            <v>Oreaster reticulatus</v>
          </cell>
        </row>
        <row r="8070">
          <cell r="A8070" t="str">
            <v>Oreasteridae</v>
          </cell>
        </row>
        <row r="8071">
          <cell r="A8071" t="str">
            <v>Orectochilini</v>
          </cell>
        </row>
        <row r="8072">
          <cell r="A8072" t="str">
            <v>Orectochilus</v>
          </cell>
        </row>
        <row r="8073">
          <cell r="A8073" t="str">
            <v>Orectochilus villosus</v>
          </cell>
        </row>
        <row r="8074">
          <cell r="A8074" t="str">
            <v>Orectochilus villosus bellieri</v>
          </cell>
        </row>
        <row r="8075">
          <cell r="A8075" t="str">
            <v>Oregoniidae</v>
          </cell>
        </row>
        <row r="8076">
          <cell r="A8076" t="str">
            <v>Oreodytes</v>
          </cell>
        </row>
        <row r="8077">
          <cell r="A8077" t="str">
            <v>Oreodytes davisii</v>
          </cell>
        </row>
        <row r="8078">
          <cell r="A8078" t="str">
            <v>Oreodytes rivalis</v>
          </cell>
        </row>
        <row r="8079">
          <cell r="A8079" t="str">
            <v>Oreodytes septentrionalis</v>
          </cell>
        </row>
        <row r="8080">
          <cell r="A8080" t="str">
            <v>Orientaliidae</v>
          </cell>
        </row>
        <row r="8081">
          <cell r="A8081" t="str">
            <v>Orimarga</v>
          </cell>
        </row>
        <row r="8082">
          <cell r="A8082" t="str">
            <v>Oriopsis</v>
          </cell>
        </row>
        <row r="8083">
          <cell r="A8083" t="str">
            <v>Oriopsis armandi</v>
          </cell>
        </row>
        <row r="8084">
          <cell r="A8084" t="str">
            <v>Oriopsis eimeri</v>
          </cell>
        </row>
        <row r="8085">
          <cell r="A8085" t="str">
            <v>Oriopsis eimeri persinosa</v>
          </cell>
        </row>
        <row r="8086">
          <cell r="A8086" t="str">
            <v>Ormosia</v>
          </cell>
        </row>
        <row r="8087">
          <cell r="A8087" t="str">
            <v>Orthemis</v>
          </cell>
        </row>
        <row r="8088">
          <cell r="A8088" t="str">
            <v>Orthemis aequilibris</v>
          </cell>
        </row>
        <row r="8089">
          <cell r="A8089" t="str">
            <v>Orthemis ambirufa</v>
          </cell>
        </row>
        <row r="8090">
          <cell r="A8090" t="str">
            <v>Orthemis anthracina</v>
          </cell>
        </row>
        <row r="8091">
          <cell r="A8091" t="str">
            <v>Orthemis attenuata</v>
          </cell>
        </row>
        <row r="8092">
          <cell r="A8092" t="str">
            <v>Orthemis biolleyi</v>
          </cell>
        </row>
        <row r="8093">
          <cell r="A8093" t="str">
            <v>Orthemis concolor</v>
          </cell>
        </row>
        <row r="8094">
          <cell r="A8094" t="str">
            <v>Orthemis cultriformis</v>
          </cell>
        </row>
        <row r="8095">
          <cell r="A8095" t="str">
            <v>Orthemis discolor</v>
          </cell>
        </row>
        <row r="8096">
          <cell r="A8096" t="str">
            <v>Orthemis ferruginea</v>
          </cell>
        </row>
        <row r="8097">
          <cell r="A8097" t="str">
            <v>Orthemis flavopicta</v>
          </cell>
        </row>
        <row r="8098">
          <cell r="A8098" t="str">
            <v>Orthemis regalis</v>
          </cell>
        </row>
        <row r="8099">
          <cell r="A8099" t="str">
            <v>Orthemis schmidti</v>
          </cell>
        </row>
        <row r="8100">
          <cell r="A8100" t="str">
            <v>Orthemis sibylla</v>
          </cell>
        </row>
        <row r="8101">
          <cell r="A8101" t="str">
            <v>Orthetrum</v>
          </cell>
        </row>
        <row r="8102">
          <cell r="A8102" t="str">
            <v>Orthetrum albistylum</v>
          </cell>
        </row>
        <row r="8103">
          <cell r="A8103" t="str">
            <v>Orthetrum anceps</v>
          </cell>
        </row>
        <row r="8104">
          <cell r="A8104" t="str">
            <v>Orthetrum brunneum</v>
          </cell>
        </row>
        <row r="8105">
          <cell r="A8105" t="str">
            <v>Orthetrum cancellatum</v>
          </cell>
        </row>
        <row r="8106">
          <cell r="A8106" t="str">
            <v>Orthetrum coerulescens</v>
          </cell>
        </row>
        <row r="8107">
          <cell r="A8107" t="str">
            <v>Orthocladiinae</v>
          </cell>
        </row>
        <row r="8108">
          <cell r="A8108" t="str">
            <v>Orthocladius</v>
          </cell>
        </row>
        <row r="8109">
          <cell r="A8109" t="str">
            <v>Orthogastropoda</v>
          </cell>
        </row>
        <row r="8110">
          <cell r="A8110" t="str">
            <v>Orthoprotella</v>
          </cell>
        </row>
        <row r="8111">
          <cell r="A8111" t="str">
            <v>Orthoprotella nana</v>
          </cell>
        </row>
        <row r="8112">
          <cell r="A8112" t="str">
            <v>Orthopyxis</v>
          </cell>
        </row>
        <row r="8113">
          <cell r="A8113" t="str">
            <v>Orthopyxis integra</v>
          </cell>
        </row>
        <row r="8114">
          <cell r="A8114" t="str">
            <v>Orthosmittia</v>
          </cell>
        </row>
        <row r="8115">
          <cell r="A8115" t="str">
            <v>Orthotrichia</v>
          </cell>
        </row>
        <row r="8116">
          <cell r="A8116" t="str">
            <v>Orthotrichia angustella</v>
          </cell>
        </row>
        <row r="8117">
          <cell r="A8117" t="str">
            <v>Orthotrichia costalis</v>
          </cell>
        </row>
        <row r="8118">
          <cell r="A8118" t="str">
            <v>Orthoyoldia</v>
          </cell>
        </row>
        <row r="8119">
          <cell r="A8119" t="str">
            <v>Orthoyoldia crosbyana</v>
          </cell>
        </row>
        <row r="8120">
          <cell r="A8120" t="str">
            <v>Oshia</v>
          </cell>
        </row>
        <row r="8121">
          <cell r="A8121" t="str">
            <v>Oshurkovia</v>
          </cell>
        </row>
        <row r="8122">
          <cell r="A8122" t="str">
            <v>Oshurkovia littoralis</v>
          </cell>
        </row>
        <row r="8123">
          <cell r="A8123" t="str">
            <v>Osilinus</v>
          </cell>
        </row>
        <row r="8124">
          <cell r="A8124" t="str">
            <v>Osilinus lineatus</v>
          </cell>
        </row>
        <row r="8125">
          <cell r="A8125" t="str">
            <v>Osmylidae</v>
          </cell>
        </row>
        <row r="8126">
          <cell r="A8126" t="str">
            <v>Osmylus</v>
          </cell>
        </row>
        <row r="8127">
          <cell r="A8127" t="str">
            <v>Osmylus fulvicephalus</v>
          </cell>
        </row>
        <row r="8128">
          <cell r="A8128" t="str">
            <v>Ostracoda</v>
          </cell>
        </row>
        <row r="8129">
          <cell r="A8129" t="str">
            <v>Ostrea</v>
          </cell>
        </row>
        <row r="8130">
          <cell r="A8130" t="str">
            <v>Ostrea chilensis</v>
          </cell>
        </row>
        <row r="8131">
          <cell r="A8131" t="str">
            <v>Ostrea denselamellosa</v>
          </cell>
        </row>
        <row r="8132">
          <cell r="A8132" t="str">
            <v>Ostrea edulis</v>
          </cell>
        </row>
        <row r="8133">
          <cell r="A8133" t="str">
            <v>Ostrea equestris</v>
          </cell>
        </row>
        <row r="8134">
          <cell r="A8134" t="str">
            <v>Ostrea lurida</v>
          </cell>
        </row>
        <row r="8135">
          <cell r="A8135" t="str">
            <v>Ostrea puelchana</v>
          </cell>
        </row>
        <row r="8136">
          <cell r="A8136" t="str">
            <v>Ostrea stentina</v>
          </cell>
        </row>
        <row r="8137">
          <cell r="A8137" t="str">
            <v>Ostreidae</v>
          </cell>
        </row>
        <row r="8138">
          <cell r="A8138" t="str">
            <v>Ostreinae</v>
          </cell>
        </row>
        <row r="8139">
          <cell r="A8139" t="str">
            <v>Ostreoida</v>
          </cell>
        </row>
        <row r="8140">
          <cell r="A8140" t="str">
            <v>Ostreoidea</v>
          </cell>
        </row>
        <row r="8141">
          <cell r="A8141" t="str">
            <v>Ostreola</v>
          </cell>
        </row>
        <row r="8142">
          <cell r="A8142" t="str">
            <v>Ostreola equestris</v>
          </cell>
        </row>
        <row r="8143">
          <cell r="A8143" t="str">
            <v>Othomaera</v>
          </cell>
        </row>
        <row r="8144">
          <cell r="A8144" t="str">
            <v>Othomaera knudseni</v>
          </cell>
        </row>
        <row r="8145">
          <cell r="A8145" t="str">
            <v>Othomaera othonis</v>
          </cell>
        </row>
        <row r="8146">
          <cell r="A8146" t="str">
            <v>Oulimnius</v>
          </cell>
        </row>
        <row r="8147">
          <cell r="A8147" t="str">
            <v>Oulimnius major</v>
          </cell>
        </row>
        <row r="8148">
          <cell r="A8148" t="str">
            <v>Oulimnius rivularis</v>
          </cell>
        </row>
        <row r="8149">
          <cell r="A8149" t="str">
            <v>Oulimnius troglodytes</v>
          </cell>
        </row>
        <row r="8150">
          <cell r="A8150" t="str">
            <v>Oulimnius tuberculatus</v>
          </cell>
        </row>
        <row r="8151">
          <cell r="A8151" t="str">
            <v>Oulophyllia</v>
          </cell>
        </row>
        <row r="8152">
          <cell r="A8152" t="str">
            <v>Oulophyllia crispa</v>
          </cell>
        </row>
        <row r="8153">
          <cell r="A8153" t="str">
            <v>Ova</v>
          </cell>
        </row>
        <row r="8154">
          <cell r="A8154" t="str">
            <v>Ova canaliferus</v>
          </cell>
        </row>
        <row r="8155">
          <cell r="A8155" t="str">
            <v>Owenia</v>
          </cell>
        </row>
        <row r="8156">
          <cell r="A8156" t="str">
            <v>Owenia fusiformis</v>
          </cell>
        </row>
        <row r="8157">
          <cell r="A8157" t="str">
            <v>Oweniida</v>
          </cell>
        </row>
        <row r="8158">
          <cell r="A8158" t="str">
            <v>Oweniidae</v>
          </cell>
        </row>
        <row r="8159">
          <cell r="A8159" t="str">
            <v>Oxyagrion</v>
          </cell>
        </row>
        <row r="8160">
          <cell r="A8160" t="str">
            <v>Oxyagrion egleri</v>
          </cell>
        </row>
        <row r="8161">
          <cell r="A8161" t="str">
            <v>Oxycera</v>
          </cell>
        </row>
        <row r="8162">
          <cell r="A8162" t="str">
            <v>Oxydromus</v>
          </cell>
        </row>
        <row r="8163">
          <cell r="A8163" t="str">
            <v>Oxydromus flexuosus</v>
          </cell>
        </row>
        <row r="8164">
          <cell r="A8164" t="str">
            <v>Oxydromus pallidus</v>
          </cell>
        </row>
        <row r="8165">
          <cell r="A8165" t="str">
            <v>Oxyethira</v>
          </cell>
        </row>
        <row r="8166">
          <cell r="A8166" t="str">
            <v>Oxyethira falcata</v>
          </cell>
        </row>
        <row r="8167">
          <cell r="A8167" t="str">
            <v>Oxyethira flagellata</v>
          </cell>
        </row>
        <row r="8168">
          <cell r="A8168" t="str">
            <v>Oxyethira flavicornis</v>
          </cell>
        </row>
        <row r="8169">
          <cell r="A8169" t="str">
            <v>Oxygastra</v>
          </cell>
        </row>
        <row r="8170">
          <cell r="A8170" t="str">
            <v>Oxygastra curtisii</v>
          </cell>
        </row>
        <row r="8171">
          <cell r="A8171" t="str">
            <v>Oxygyrus</v>
          </cell>
        </row>
        <row r="8172">
          <cell r="A8172" t="str">
            <v>Oxygyrus keraudrenii</v>
          </cell>
        </row>
        <row r="8173">
          <cell r="A8173" t="str">
            <v>Oxypora</v>
          </cell>
        </row>
        <row r="8174">
          <cell r="A8174" t="str">
            <v>Oxypora lacera</v>
          </cell>
        </row>
        <row r="8175">
          <cell r="A8175" t="str">
            <v>Oxystigma</v>
          </cell>
        </row>
        <row r="8176">
          <cell r="A8176" t="str">
            <v>Oxystigma cyanofrons</v>
          </cell>
        </row>
        <row r="8177">
          <cell r="A8177" t="str">
            <v>Oxystigma williamsoni</v>
          </cell>
        </row>
        <row r="8178">
          <cell r="A8178" t="str">
            <v>Oziotelphusa bouvieri</v>
          </cell>
        </row>
        <row r="8179">
          <cell r="A8179" t="str">
            <v>Pachastrellidae</v>
          </cell>
        </row>
        <row r="8180">
          <cell r="A8180" t="str">
            <v>Pachydrilus</v>
          </cell>
        </row>
        <row r="8181">
          <cell r="A8181" t="str">
            <v>Pachydrus</v>
          </cell>
        </row>
        <row r="8182">
          <cell r="A8182" t="str">
            <v>Pachygrapsus</v>
          </cell>
        </row>
        <row r="8183">
          <cell r="A8183" t="str">
            <v>Pachygrapsus marmoratus</v>
          </cell>
        </row>
        <row r="8184">
          <cell r="A8184" t="str">
            <v>Pachyleuctra</v>
          </cell>
        </row>
        <row r="8185">
          <cell r="A8185" t="str">
            <v>Pachyleuctra benllochi</v>
          </cell>
        </row>
        <row r="8186">
          <cell r="A8186" t="str">
            <v>Pachyleuctra bertrandi</v>
          </cell>
        </row>
        <row r="8187">
          <cell r="A8187" t="str">
            <v>Pachymatisma</v>
          </cell>
        </row>
        <row r="8188">
          <cell r="A8188" t="str">
            <v>Pachymatisma johnstonia</v>
          </cell>
        </row>
        <row r="8189">
          <cell r="A8189" t="str">
            <v>Pachyseris</v>
          </cell>
        </row>
        <row r="8190">
          <cell r="A8190" t="str">
            <v>Pachyseris speciosa</v>
          </cell>
        </row>
        <row r="8191">
          <cell r="A8191" t="str">
            <v>Pacifastacus</v>
          </cell>
        </row>
        <row r="8192">
          <cell r="A8192" t="str">
            <v>Pacifastacus leniusculus</v>
          </cell>
        </row>
        <row r="8193">
          <cell r="A8193" t="str">
            <v>Paduniella</v>
          </cell>
        </row>
        <row r="8194">
          <cell r="A8194" t="str">
            <v>Paduniella vandeli</v>
          </cell>
        </row>
        <row r="8195">
          <cell r="A8195" t="str">
            <v>Pagastia</v>
          </cell>
        </row>
        <row r="8196">
          <cell r="A8196" t="str">
            <v>Pagastiella</v>
          </cell>
        </row>
        <row r="8197">
          <cell r="A8197" t="str">
            <v>Pagodulinae</v>
          </cell>
        </row>
        <row r="8198">
          <cell r="A8198" t="str">
            <v>Paguridae</v>
          </cell>
        </row>
        <row r="8199">
          <cell r="A8199" t="str">
            <v>Paguristes</v>
          </cell>
        </row>
        <row r="8200">
          <cell r="A8200" t="str">
            <v>Paguristes eremita</v>
          </cell>
        </row>
        <row r="8201">
          <cell r="A8201" t="str">
            <v>Paguristes syrtensis</v>
          </cell>
        </row>
        <row r="8202">
          <cell r="A8202" t="str">
            <v>Paguroidea</v>
          </cell>
        </row>
        <row r="8203">
          <cell r="A8203" t="str">
            <v>Pagurus</v>
          </cell>
        </row>
        <row r="8204">
          <cell r="A8204" t="str">
            <v>Pagurus bernhardus</v>
          </cell>
        </row>
        <row r="8205">
          <cell r="A8205" t="str">
            <v>Pagurus carneus</v>
          </cell>
        </row>
        <row r="8206">
          <cell r="A8206" t="str">
            <v>Pagurus chevreuxi</v>
          </cell>
        </row>
        <row r="8207">
          <cell r="A8207" t="str">
            <v>Pagurus cuanensis</v>
          </cell>
        </row>
        <row r="8208">
          <cell r="A8208" t="str">
            <v>Pagurus forbesii</v>
          </cell>
        </row>
        <row r="8209">
          <cell r="A8209" t="str">
            <v>Pagurus prideaux</v>
          </cell>
        </row>
        <row r="8210">
          <cell r="A8210" t="str">
            <v>Pagurus prideauxi</v>
          </cell>
        </row>
        <row r="8211">
          <cell r="A8211" t="str">
            <v>Pagurus pubescens</v>
          </cell>
        </row>
        <row r="8212">
          <cell r="A8212" t="str">
            <v>Pagurus pubescentulus</v>
          </cell>
        </row>
        <row r="8213">
          <cell r="A8213" t="str">
            <v>Pagurus spinimanus</v>
          </cell>
        </row>
        <row r="8214">
          <cell r="A8214" t="str">
            <v>Palaemnema</v>
          </cell>
        </row>
        <row r="8215">
          <cell r="A8215" t="str">
            <v>Palaemnema brevignoni</v>
          </cell>
        </row>
        <row r="8216">
          <cell r="A8216" t="str">
            <v>Palaemnematinae</v>
          </cell>
        </row>
        <row r="8217">
          <cell r="A8217" t="str">
            <v>Palaemon</v>
          </cell>
        </row>
        <row r="8218">
          <cell r="A8218" t="str">
            <v>Palaemon acanthurus</v>
          </cell>
        </row>
        <row r="8219">
          <cell r="A8219" t="str">
            <v>Palaemon adspersus</v>
          </cell>
        </row>
        <row r="8220">
          <cell r="A8220" t="str">
            <v>Palaemon concinnus</v>
          </cell>
        </row>
        <row r="8221">
          <cell r="A8221" t="str">
            <v>Palaemon elegans</v>
          </cell>
        </row>
        <row r="8222">
          <cell r="A8222" t="str">
            <v>Palaemon garciacidi</v>
          </cell>
        </row>
        <row r="8223">
          <cell r="A8223" t="str">
            <v>Palaemon longirostris</v>
          </cell>
        </row>
        <row r="8224">
          <cell r="A8224" t="str">
            <v>Palaemon macrodactylus</v>
          </cell>
        </row>
        <row r="8225">
          <cell r="A8225" t="str">
            <v>Palaemon pandaliformis</v>
          </cell>
        </row>
        <row r="8226">
          <cell r="A8226" t="str">
            <v>Palaemon potitinga</v>
          </cell>
        </row>
        <row r="8227">
          <cell r="A8227" t="str">
            <v>Palaemon serratus</v>
          </cell>
        </row>
        <row r="8228">
          <cell r="A8228" t="str">
            <v>Palaemon varians</v>
          </cell>
        </row>
        <row r="8229">
          <cell r="A8229" t="str">
            <v>Palaemon xiphias</v>
          </cell>
        </row>
        <row r="8230">
          <cell r="A8230" t="str">
            <v>Palaemonella</v>
          </cell>
        </row>
        <row r="8231">
          <cell r="A8231" t="str">
            <v>Palaemonella atlantica</v>
          </cell>
        </row>
        <row r="8232">
          <cell r="A8232" t="str">
            <v>Palaemonetes</v>
          </cell>
        </row>
        <row r="8233">
          <cell r="A8233" t="str">
            <v>Palaemonetes antennarius</v>
          </cell>
        </row>
        <row r="8234">
          <cell r="A8234" t="str">
            <v>Palaemonetes cubensis</v>
          </cell>
        </row>
        <row r="8235">
          <cell r="A8235" t="str">
            <v>Palaemonetes varians</v>
          </cell>
        </row>
        <row r="8236">
          <cell r="A8236" t="str">
            <v>Palaemonetes zariquieyi</v>
          </cell>
        </row>
        <row r="8237">
          <cell r="A8237" t="str">
            <v>Palaemonidae</v>
          </cell>
        </row>
        <row r="8238">
          <cell r="A8238" t="str">
            <v>Palaemoninae</v>
          </cell>
        </row>
        <row r="8239">
          <cell r="A8239" t="str">
            <v>Palaemonoidea</v>
          </cell>
        </row>
        <row r="8240">
          <cell r="A8240" t="str">
            <v>Palaeonemertea</v>
          </cell>
        </row>
        <row r="8241">
          <cell r="A8241" t="str">
            <v>Paleanotus</v>
          </cell>
        </row>
        <row r="8242">
          <cell r="A8242" t="str">
            <v>Paleanotus debilis</v>
          </cell>
        </row>
        <row r="8243">
          <cell r="A8243" t="str">
            <v>Paleopneustina</v>
          </cell>
        </row>
        <row r="8244">
          <cell r="A8244" t="str">
            <v>Palicidae</v>
          </cell>
        </row>
        <row r="8245">
          <cell r="A8245" t="str">
            <v>Palicoidea</v>
          </cell>
        </row>
        <row r="8246">
          <cell r="A8246" t="str">
            <v>Palicus</v>
          </cell>
        </row>
        <row r="8247">
          <cell r="A8247" t="str">
            <v>Palicus caronii</v>
          </cell>
        </row>
        <row r="8248">
          <cell r="A8248" t="str">
            <v>Palingenia</v>
          </cell>
        </row>
        <row r="8249">
          <cell r="A8249" t="str">
            <v>Palingenia longicauda</v>
          </cell>
        </row>
        <row r="8250">
          <cell r="A8250" t="str">
            <v>Palingeniidae</v>
          </cell>
        </row>
        <row r="8251">
          <cell r="A8251" t="str">
            <v>Palinuridae</v>
          </cell>
        </row>
        <row r="8252">
          <cell r="A8252" t="str">
            <v>Palinurus</v>
          </cell>
        </row>
        <row r="8253">
          <cell r="A8253" t="str">
            <v>Palinurus elephas</v>
          </cell>
        </row>
        <row r="8254">
          <cell r="A8254" t="str">
            <v>Palinurus mauritanicus</v>
          </cell>
        </row>
        <row r="8255">
          <cell r="A8255" t="str">
            <v>Palliolinae</v>
          </cell>
        </row>
        <row r="8256">
          <cell r="A8256" t="str">
            <v>Palliolum</v>
          </cell>
        </row>
        <row r="8257">
          <cell r="A8257" t="str">
            <v>Palliolum tigerinum</v>
          </cell>
        </row>
        <row r="8258">
          <cell r="A8258" t="str">
            <v>Palmyridae</v>
          </cell>
        </row>
        <row r="8259">
          <cell r="A8259" t="str">
            <v>Palpata</v>
          </cell>
        </row>
        <row r="8260">
          <cell r="A8260" t="str">
            <v>Palpomyia</v>
          </cell>
        </row>
        <row r="8261">
          <cell r="A8261" t="str">
            <v>Palpopleurinae</v>
          </cell>
        </row>
        <row r="8262">
          <cell r="A8262" t="str">
            <v>Palposyllis</v>
          </cell>
        </row>
        <row r="8263">
          <cell r="A8263" t="str">
            <v>Palposyllis propeweismanni</v>
          </cell>
        </row>
        <row r="8264">
          <cell r="A8264" t="str">
            <v>Palposyllis prosostoma</v>
          </cell>
        </row>
        <row r="8265">
          <cell r="A8265" t="str">
            <v>Paludicella</v>
          </cell>
        </row>
        <row r="8266">
          <cell r="A8266" t="str">
            <v>Paludicella articulata</v>
          </cell>
        </row>
        <row r="8267">
          <cell r="A8267" t="str">
            <v>Paludicellidae</v>
          </cell>
        </row>
        <row r="8268">
          <cell r="A8268" t="str">
            <v>Palythoa</v>
          </cell>
        </row>
        <row r="8269">
          <cell r="A8269" t="str">
            <v>Palythoa caribaeorum</v>
          </cell>
        </row>
        <row r="8270">
          <cell r="A8270" t="str">
            <v>Pancolinae</v>
          </cell>
        </row>
        <row r="8271">
          <cell r="A8271" t="str">
            <v>Pandalidae</v>
          </cell>
        </row>
        <row r="8272">
          <cell r="A8272" t="str">
            <v>Pandalina</v>
          </cell>
        </row>
        <row r="8273">
          <cell r="A8273" t="str">
            <v>Pandalina brevirostris</v>
          </cell>
        </row>
        <row r="8274">
          <cell r="A8274" t="str">
            <v>Pandalina profunda</v>
          </cell>
        </row>
        <row r="8275">
          <cell r="A8275" t="str">
            <v>Pandaloidea</v>
          </cell>
        </row>
        <row r="8276">
          <cell r="A8276" t="str">
            <v>Pandalus</v>
          </cell>
        </row>
        <row r="8277">
          <cell r="A8277" t="str">
            <v>Pandalus borealis</v>
          </cell>
        </row>
        <row r="8278">
          <cell r="A8278" t="str">
            <v>Pandalus montagui</v>
          </cell>
        </row>
        <row r="8279">
          <cell r="A8279" t="str">
            <v>Pandalus propinquus</v>
          </cell>
        </row>
        <row r="8280">
          <cell r="A8280" t="str">
            <v>Pandeida</v>
          </cell>
        </row>
        <row r="8281">
          <cell r="A8281" t="str">
            <v>Pandeidae</v>
          </cell>
        </row>
        <row r="8282">
          <cell r="A8282" t="str">
            <v>Pandora</v>
          </cell>
        </row>
        <row r="8283">
          <cell r="A8283" t="str">
            <v>Pandora albida</v>
          </cell>
        </row>
        <row r="8284">
          <cell r="A8284" t="str">
            <v>Pandora inaequivalvis</v>
          </cell>
        </row>
        <row r="8285">
          <cell r="A8285" t="str">
            <v>Pandora pinna</v>
          </cell>
        </row>
        <row r="8286">
          <cell r="A8286" t="str">
            <v>Pandoridae</v>
          </cell>
        </row>
        <row r="8287">
          <cell r="A8287" t="str">
            <v>Pandoroidea</v>
          </cell>
        </row>
        <row r="8288">
          <cell r="A8288" t="str">
            <v>Panimerus</v>
          </cell>
        </row>
        <row r="8289">
          <cell r="A8289" t="str">
            <v>Panopeidae</v>
          </cell>
        </row>
        <row r="8290">
          <cell r="A8290" t="str">
            <v>Panopeinae</v>
          </cell>
        </row>
        <row r="8291">
          <cell r="A8291" t="str">
            <v>Panopeus</v>
          </cell>
        </row>
        <row r="8292">
          <cell r="A8292" t="str">
            <v>Panopeus africanus</v>
          </cell>
        </row>
        <row r="8293">
          <cell r="A8293" t="str">
            <v>Panorpida</v>
          </cell>
        </row>
        <row r="8294">
          <cell r="A8294" t="str">
            <v>Pantala</v>
          </cell>
        </row>
        <row r="8295">
          <cell r="A8295" t="str">
            <v>Pantala flavescens</v>
          </cell>
        </row>
        <row r="8296">
          <cell r="A8296" t="str">
            <v>Pantopoda</v>
          </cell>
        </row>
        <row r="8297">
          <cell r="A8297" t="str">
            <v>Panulirus</v>
          </cell>
        </row>
        <row r="8298">
          <cell r="A8298" t="str">
            <v>Paphia</v>
          </cell>
        </row>
        <row r="8299">
          <cell r="A8299" t="str">
            <v>Paphia aurea</v>
          </cell>
        </row>
        <row r="8300">
          <cell r="A8300" t="str">
            <v>Paphia rhomboides</v>
          </cell>
        </row>
        <row r="8301">
          <cell r="A8301" t="str">
            <v>Papillicardium</v>
          </cell>
        </row>
        <row r="8302">
          <cell r="A8302" t="str">
            <v>Papillicardium papillosum</v>
          </cell>
        </row>
        <row r="8303">
          <cell r="A8303" t="str">
            <v>Papyridea</v>
          </cell>
        </row>
        <row r="8304">
          <cell r="A8304" t="str">
            <v>Papyridea soleniformis</v>
          </cell>
        </row>
        <row r="8305">
          <cell r="A8305" t="str">
            <v>Paracalanidae</v>
          </cell>
        </row>
        <row r="8306">
          <cell r="A8306" t="str">
            <v>Paracalanus</v>
          </cell>
        </row>
        <row r="8307">
          <cell r="A8307" t="str">
            <v>Paracalanus parvus</v>
          </cell>
        </row>
        <row r="8308">
          <cell r="A8308" t="str">
            <v>Paracartia grani</v>
          </cell>
        </row>
        <row r="8309">
          <cell r="A8309" t="str">
            <v>Paracentrotus</v>
          </cell>
        </row>
        <row r="8310">
          <cell r="A8310" t="str">
            <v>Paracentrotus lividus</v>
          </cell>
        </row>
        <row r="8311">
          <cell r="A8311" t="str">
            <v>Parachaetocladius</v>
          </cell>
        </row>
        <row r="8312">
          <cell r="A8312" t="str">
            <v>Parachiona</v>
          </cell>
        </row>
        <row r="8313">
          <cell r="A8313" t="str">
            <v>Parachiona picicornis</v>
          </cell>
        </row>
        <row r="8314">
          <cell r="A8314" t="str">
            <v>Parachironomus</v>
          </cell>
        </row>
        <row r="8315">
          <cell r="A8315" t="str">
            <v>Paracladius</v>
          </cell>
        </row>
        <row r="8316">
          <cell r="A8316" t="str">
            <v>Paracladopelma</v>
          </cell>
        </row>
        <row r="8317">
          <cell r="A8317" t="str">
            <v>Paracladopelma laminata</v>
          </cell>
        </row>
        <row r="8318">
          <cell r="A8318" t="str">
            <v>Paracloeodes</v>
          </cell>
        </row>
        <row r="8319">
          <cell r="A8319" t="str">
            <v>Paracoenia</v>
          </cell>
        </row>
        <row r="8320">
          <cell r="A8320" t="str">
            <v>Paracordulia</v>
          </cell>
        </row>
        <row r="8321">
          <cell r="A8321" t="str">
            <v>Paracordulia sericea</v>
          </cell>
        </row>
        <row r="8322">
          <cell r="A8322" t="str">
            <v>Paracorixa</v>
          </cell>
        </row>
        <row r="8323">
          <cell r="A8323" t="str">
            <v>Paracorixa concinna</v>
          </cell>
        </row>
        <row r="8324">
          <cell r="A8324" t="str">
            <v>Paracorynactis</v>
          </cell>
        </row>
        <row r="8325">
          <cell r="A8325" t="str">
            <v>Paracorynactis hoplites</v>
          </cell>
        </row>
        <row r="8326">
          <cell r="A8326" t="str">
            <v>Paracricotopus</v>
          </cell>
        </row>
        <row r="8327">
          <cell r="A8327" t="str">
            <v>Paracyclops</v>
          </cell>
        </row>
        <row r="8328">
          <cell r="A8328" t="str">
            <v>Paracyclops fimbriatus</v>
          </cell>
        </row>
        <row r="8329">
          <cell r="A8329" t="str">
            <v>Paracymus</v>
          </cell>
        </row>
        <row r="8330">
          <cell r="A8330" t="str">
            <v>Paradialychone</v>
          </cell>
        </row>
        <row r="8331">
          <cell r="A8331" t="str">
            <v>Paradialychone filicaudata</v>
          </cell>
        </row>
        <row r="8332">
          <cell r="A8332" t="str">
            <v>Paradialychone gambiae</v>
          </cell>
        </row>
        <row r="8333">
          <cell r="A8333" t="str">
            <v>Paradoneis</v>
          </cell>
        </row>
        <row r="8334">
          <cell r="A8334" t="str">
            <v>Paradoneis armata</v>
          </cell>
        </row>
        <row r="8335">
          <cell r="A8335" t="str">
            <v>Paradoneis drachi</v>
          </cell>
        </row>
        <row r="8336">
          <cell r="A8336" t="str">
            <v>Paradoneis fulgens</v>
          </cell>
        </row>
        <row r="8337">
          <cell r="A8337" t="str">
            <v>Paradoneis ilvana</v>
          </cell>
        </row>
        <row r="8338">
          <cell r="A8338" t="str">
            <v>Paradoneis lyra</v>
          </cell>
        </row>
        <row r="8339">
          <cell r="A8339" t="str">
            <v>Paradyte</v>
          </cell>
        </row>
        <row r="8340">
          <cell r="A8340" t="str">
            <v>Paradyte crinoidicola</v>
          </cell>
        </row>
        <row r="8341">
          <cell r="A8341" t="str">
            <v>Paraehlersia</v>
          </cell>
        </row>
        <row r="8342">
          <cell r="A8342" t="str">
            <v>Paraehlersia dionisi</v>
          </cell>
        </row>
        <row r="8343">
          <cell r="A8343" t="str">
            <v>Paraehlersia ferrugina</v>
          </cell>
        </row>
        <row r="8344">
          <cell r="A8344" t="str">
            <v>Paraeuchaeta</v>
          </cell>
        </row>
        <row r="8345">
          <cell r="A8345" t="str">
            <v>Paraeuchaeta acuta</v>
          </cell>
        </row>
        <row r="8346">
          <cell r="A8346" t="str">
            <v>Paraeuchaeta glacialis</v>
          </cell>
        </row>
        <row r="8347">
          <cell r="A8347" t="str">
            <v>Paraeuchaeta hebes</v>
          </cell>
        </row>
        <row r="8348">
          <cell r="A8348" t="str">
            <v>Paraeuchaeta norvegica</v>
          </cell>
        </row>
        <row r="8349">
          <cell r="A8349" t="str">
            <v>Paraeuchaeta tonsa</v>
          </cell>
        </row>
        <row r="8350">
          <cell r="A8350" t="str">
            <v>Paragnathia</v>
          </cell>
        </row>
        <row r="8351">
          <cell r="A8351" t="str">
            <v>Paragnathia formica</v>
          </cell>
        </row>
        <row r="8352">
          <cell r="A8352" t="str">
            <v>Paragomphus</v>
          </cell>
        </row>
        <row r="8353">
          <cell r="A8353" t="str">
            <v>Paragomphus genei</v>
          </cell>
        </row>
        <row r="8354">
          <cell r="A8354" t="str">
            <v>Paragomphus genei ndzuaniensis</v>
          </cell>
        </row>
        <row r="8355">
          <cell r="A8355" t="str">
            <v>Paragoniastrea</v>
          </cell>
        </row>
        <row r="8356">
          <cell r="A8356" t="str">
            <v>Paragoniastrea australensis</v>
          </cell>
        </row>
        <row r="8357">
          <cell r="A8357" t="str">
            <v>Paragoniastrea deformis</v>
          </cell>
        </row>
        <row r="8358">
          <cell r="A8358" t="str">
            <v>Parajassa</v>
          </cell>
        </row>
        <row r="8359">
          <cell r="A8359" t="str">
            <v>Parajassa pelagica</v>
          </cell>
        </row>
        <row r="8360">
          <cell r="A8360" t="str">
            <v>Parakiefferiella</v>
          </cell>
        </row>
        <row r="8361">
          <cell r="A8361" t="str">
            <v>Parakiefferiella fennica</v>
          </cell>
        </row>
        <row r="8362">
          <cell r="A8362" t="str">
            <v>Paralacydonia</v>
          </cell>
        </row>
        <row r="8363">
          <cell r="A8363" t="str">
            <v>Paralacydonia paradoxa</v>
          </cell>
        </row>
        <row r="8364">
          <cell r="A8364" t="str">
            <v>Paralacydoniidae</v>
          </cell>
        </row>
        <row r="8365">
          <cell r="A8365" t="str">
            <v>Paralauterborniella</v>
          </cell>
        </row>
        <row r="8366">
          <cell r="A8366" t="str">
            <v>Paraleiocapitella</v>
          </cell>
        </row>
        <row r="8367">
          <cell r="A8367" t="str">
            <v>Paralemnalia</v>
          </cell>
        </row>
        <row r="8368">
          <cell r="A8368" t="str">
            <v>Paraleptopecten bavayi</v>
          </cell>
        </row>
        <row r="8369">
          <cell r="A8369" t="str">
            <v>Paraleptophlebia</v>
          </cell>
        </row>
        <row r="8370">
          <cell r="A8370" t="str">
            <v>Paraleptophlebia cincta</v>
          </cell>
        </row>
        <row r="8371">
          <cell r="A8371" t="str">
            <v>Paraleptophlebia submarginata</v>
          </cell>
        </row>
        <row r="8372">
          <cell r="A8372" t="str">
            <v>Paraleptophlebia werneri</v>
          </cell>
        </row>
        <row r="8373">
          <cell r="A8373" t="str">
            <v>Paralimnophyes</v>
          </cell>
        </row>
        <row r="8374">
          <cell r="A8374" t="str">
            <v>Paramaka</v>
          </cell>
        </row>
        <row r="8375">
          <cell r="A8375" t="str">
            <v>Paramaka convexa</v>
          </cell>
        </row>
        <row r="8376">
          <cell r="A8376" t="str">
            <v>Parameletus</v>
          </cell>
        </row>
        <row r="8377">
          <cell r="A8377" t="str">
            <v>Paramerina</v>
          </cell>
        </row>
        <row r="8378">
          <cell r="A8378" t="str">
            <v>Parametaphoxus</v>
          </cell>
        </row>
        <row r="8379">
          <cell r="A8379" t="str">
            <v>Parametaphoxus fultoni</v>
          </cell>
        </row>
        <row r="8380">
          <cell r="A8380" t="str">
            <v>Parametopa</v>
          </cell>
        </row>
        <row r="8381">
          <cell r="A8381" t="str">
            <v>Parametopa kervillei</v>
          </cell>
        </row>
        <row r="8382">
          <cell r="A8382" t="str">
            <v>Parametriocnemus</v>
          </cell>
        </row>
        <row r="8383">
          <cell r="A8383" t="str">
            <v>Paramontastraea</v>
          </cell>
        </row>
        <row r="8384">
          <cell r="A8384" t="str">
            <v>Paramontastraea peresi</v>
          </cell>
        </row>
        <row r="8385">
          <cell r="A8385" t="str">
            <v>Paramontastraea serageldini</v>
          </cell>
        </row>
        <row r="8386">
          <cell r="A8386" t="str">
            <v>Paramormia</v>
          </cell>
        </row>
        <row r="8387">
          <cell r="A8387" t="str">
            <v>Paramphitrite</v>
          </cell>
        </row>
        <row r="8388">
          <cell r="A8388" t="str">
            <v>Paramphitrite tetrabranchia</v>
          </cell>
        </row>
        <row r="8389">
          <cell r="A8389" t="str">
            <v>Paramysis</v>
          </cell>
        </row>
        <row r="8390">
          <cell r="A8390" t="str">
            <v>Paramysis (Longidentia)</v>
          </cell>
        </row>
        <row r="8391">
          <cell r="A8391" t="str">
            <v>Paramysis (Pseudoparamysis)</v>
          </cell>
        </row>
        <row r="8392">
          <cell r="A8392" t="str">
            <v>Paramysis arenosa</v>
          </cell>
        </row>
        <row r="8393">
          <cell r="A8393" t="str">
            <v>Paramysis bacescoi</v>
          </cell>
        </row>
        <row r="8394">
          <cell r="A8394" t="str">
            <v>Paramysis helleri</v>
          </cell>
        </row>
        <row r="8395">
          <cell r="A8395" t="str">
            <v>Paramysis nouveli</v>
          </cell>
        </row>
        <row r="8396">
          <cell r="A8396" t="str">
            <v>Paranais</v>
          </cell>
        </row>
        <row r="8397">
          <cell r="A8397" t="str">
            <v>Paranais frici</v>
          </cell>
        </row>
        <row r="8398">
          <cell r="A8398" t="str">
            <v>Paranais litoralis</v>
          </cell>
        </row>
        <row r="8399">
          <cell r="A8399" t="str">
            <v>Paranaitis</v>
          </cell>
        </row>
        <row r="8400">
          <cell r="A8400" t="str">
            <v>Paranaitis kosteriensis</v>
          </cell>
        </row>
        <row r="8401">
          <cell r="A8401" t="str">
            <v>Paranaitis wahlbergi</v>
          </cell>
        </row>
        <row r="8402">
          <cell r="A8402" t="str">
            <v>Paranemonia</v>
          </cell>
        </row>
        <row r="8403">
          <cell r="A8403" t="str">
            <v>Paranemonia cinerea</v>
          </cell>
        </row>
        <row r="8404">
          <cell r="A8404" t="str">
            <v>Paranthura</v>
          </cell>
        </row>
        <row r="8405">
          <cell r="A8405" t="str">
            <v>Paranthura japonica</v>
          </cell>
        </row>
        <row r="8406">
          <cell r="A8406" t="str">
            <v>Paranthura nigropunctata</v>
          </cell>
        </row>
        <row r="8407">
          <cell r="A8407" t="str">
            <v>Paranthuridae</v>
          </cell>
        </row>
        <row r="8408">
          <cell r="A8408" t="str">
            <v>Paraonidae</v>
          </cell>
        </row>
        <row r="8409">
          <cell r="A8409" t="str">
            <v>Paraonis</v>
          </cell>
        </row>
        <row r="8410">
          <cell r="A8410" t="str">
            <v>Paraonis fulgens</v>
          </cell>
        </row>
        <row r="8411">
          <cell r="A8411" t="str">
            <v>Paraonis gracilis</v>
          </cell>
        </row>
        <row r="8412">
          <cell r="A8412" t="str">
            <v>Paraonis gracilis oculata</v>
          </cell>
        </row>
        <row r="8413">
          <cell r="A8413" t="str">
            <v>Parapelopia</v>
          </cell>
        </row>
        <row r="8414">
          <cell r="A8414" t="str">
            <v>Paraphaenocladius</v>
          </cell>
        </row>
        <row r="8415">
          <cell r="A8415" t="str">
            <v>Paraphoxus</v>
          </cell>
        </row>
        <row r="8416">
          <cell r="A8416" t="str">
            <v>Paraphoxus oculatus</v>
          </cell>
        </row>
        <row r="8417">
          <cell r="A8417" t="str">
            <v>Parapionosyllis</v>
          </cell>
        </row>
        <row r="8418">
          <cell r="A8418" t="str">
            <v>Parapionosyllis elegans</v>
          </cell>
        </row>
        <row r="8419">
          <cell r="A8419" t="str">
            <v>Parapionosyllis gestans</v>
          </cell>
        </row>
        <row r="8420">
          <cell r="A8420" t="str">
            <v>Parapionosyllis labronica</v>
          </cell>
        </row>
        <row r="8421">
          <cell r="A8421" t="str">
            <v>Parapionosyllis macaronesiensis</v>
          </cell>
        </row>
        <row r="8422">
          <cell r="A8422" t="str">
            <v>Parapionosyllis minuta</v>
          </cell>
        </row>
        <row r="8423">
          <cell r="A8423" t="str">
            <v>Parapionosyllis papillosa</v>
          </cell>
        </row>
        <row r="8424">
          <cell r="A8424" t="str">
            <v>Paraplea</v>
          </cell>
        </row>
        <row r="8425">
          <cell r="A8425" t="str">
            <v>Parapontella</v>
          </cell>
        </row>
        <row r="8426">
          <cell r="A8426" t="str">
            <v>Parapontella brevicornis</v>
          </cell>
        </row>
        <row r="8427">
          <cell r="A8427" t="str">
            <v>Parapontellidae</v>
          </cell>
        </row>
        <row r="8428">
          <cell r="A8428" t="str">
            <v>Parapoynx</v>
          </cell>
        </row>
        <row r="8429">
          <cell r="A8429" t="str">
            <v>Parapoynx stratiotata</v>
          </cell>
        </row>
        <row r="8430">
          <cell r="A8430" t="str">
            <v>Paraprionospio</v>
          </cell>
        </row>
        <row r="8431">
          <cell r="A8431" t="str">
            <v>Paraprionospio alata</v>
          </cell>
        </row>
        <row r="8432">
          <cell r="A8432" t="str">
            <v>Paraprionospio pinnata</v>
          </cell>
        </row>
        <row r="8433">
          <cell r="A8433" t="str">
            <v>Parapsectra</v>
          </cell>
        </row>
        <row r="8434">
          <cell r="A8434" t="str">
            <v>Pararhyacophila</v>
          </cell>
        </row>
        <row r="8435">
          <cell r="A8435" t="str">
            <v>Parasabella</v>
          </cell>
        </row>
        <row r="8436">
          <cell r="A8436" t="str">
            <v>Parasabella cambrensis</v>
          </cell>
        </row>
        <row r="8437">
          <cell r="A8437" t="str">
            <v>Parasabella langerhansi</v>
          </cell>
        </row>
        <row r="8438">
          <cell r="A8438" t="str">
            <v>Parasagitta</v>
          </cell>
        </row>
        <row r="8439">
          <cell r="A8439" t="str">
            <v>Parasagitta elegans</v>
          </cell>
        </row>
        <row r="8440">
          <cell r="A8440" t="str">
            <v>Parasagitta fredrici</v>
          </cell>
        </row>
        <row r="8441">
          <cell r="A8441" t="str">
            <v>Parasagitta setosa</v>
          </cell>
        </row>
        <row r="8442">
          <cell r="A8442" t="str">
            <v>Parascolymia</v>
          </cell>
        </row>
        <row r="8443">
          <cell r="A8443" t="str">
            <v>Parascolymia vitiensis</v>
          </cell>
        </row>
        <row r="8444">
          <cell r="A8444" t="str">
            <v>Parasigara</v>
          </cell>
        </row>
        <row r="8445">
          <cell r="A8445" t="str">
            <v>Parasigara transversa</v>
          </cell>
        </row>
        <row r="8446">
          <cell r="A8446" t="str">
            <v>Parasmittia</v>
          </cell>
        </row>
        <row r="8447">
          <cell r="A8447" t="str">
            <v>Parastacidae</v>
          </cell>
        </row>
        <row r="8448">
          <cell r="A8448" t="str">
            <v>Paratanaidae</v>
          </cell>
        </row>
        <row r="8449">
          <cell r="A8449" t="str">
            <v>Paratanaidinae</v>
          </cell>
        </row>
        <row r="8450">
          <cell r="A8450" t="str">
            <v>Paratanais</v>
          </cell>
        </row>
        <row r="8451">
          <cell r="A8451" t="str">
            <v>Paratanaoidea</v>
          </cell>
        </row>
        <row r="8452">
          <cell r="A8452" t="str">
            <v>Paratanaoidea incertae sedis</v>
          </cell>
        </row>
        <row r="8453">
          <cell r="A8453" t="str">
            <v>Paratanytarsus</v>
          </cell>
        </row>
        <row r="8454">
          <cell r="A8454" t="str">
            <v>Paratendipes</v>
          </cell>
        </row>
        <row r="8455">
          <cell r="A8455" t="str">
            <v>Parathalestris</v>
          </cell>
        </row>
        <row r="8456">
          <cell r="A8456" t="str">
            <v>Parathalestris croni</v>
          </cell>
        </row>
        <row r="8457">
          <cell r="A8457" t="str">
            <v>Parathelepus</v>
          </cell>
        </row>
        <row r="8458">
          <cell r="A8458" t="str">
            <v>Parathelepus collaris</v>
          </cell>
        </row>
        <row r="8459">
          <cell r="A8459" t="str">
            <v>Paratimea</v>
          </cell>
        </row>
        <row r="8460">
          <cell r="A8460" t="str">
            <v>Paratimea constellata</v>
          </cell>
        </row>
        <row r="8461">
          <cell r="A8461" t="str">
            <v>Paratrephes</v>
          </cell>
        </row>
        <row r="8462">
          <cell r="A8462" t="str">
            <v>Paratrephes hintoni</v>
          </cell>
        </row>
        <row r="8463">
          <cell r="A8463" t="str">
            <v>Paratrichocladius</v>
          </cell>
        </row>
        <row r="8464">
          <cell r="A8464" t="str">
            <v>Paratrissocladius</v>
          </cell>
        </row>
        <row r="8465">
          <cell r="A8465" t="str">
            <v>Parazoanthidae</v>
          </cell>
        </row>
        <row r="8466">
          <cell r="A8466" t="str">
            <v>Parazoanthus</v>
          </cell>
        </row>
        <row r="8467">
          <cell r="A8467" t="str">
            <v>Parazoanthus anguicomus</v>
          </cell>
        </row>
        <row r="8468">
          <cell r="A8468" t="str">
            <v>Parazoanthus axinellae</v>
          </cell>
        </row>
        <row r="8469">
          <cell r="A8469" t="str">
            <v>Pardaliscidae</v>
          </cell>
        </row>
        <row r="8470">
          <cell r="A8470" t="str">
            <v>Parechinidae</v>
          </cell>
        </row>
        <row r="8471">
          <cell r="A8471" t="str">
            <v>Pareuchaeta</v>
          </cell>
        </row>
        <row r="8472">
          <cell r="A8472" t="str">
            <v>Pareulepis malayana</v>
          </cell>
        </row>
        <row r="8473">
          <cell r="A8473" t="str">
            <v>Pareulepsis</v>
          </cell>
        </row>
        <row r="8474">
          <cell r="A8474" t="str">
            <v>Pareulepsis gayei</v>
          </cell>
        </row>
        <row r="8475">
          <cell r="A8475" t="str">
            <v>Pareurythoe</v>
          </cell>
        </row>
        <row r="8476">
          <cell r="A8476" t="str">
            <v>Pareurythoe borealis</v>
          </cell>
        </row>
        <row r="8477">
          <cell r="A8477" t="str">
            <v>Pareurythoe chilensis</v>
          </cell>
        </row>
        <row r="8478">
          <cell r="A8478" t="str">
            <v>Parexogone</v>
          </cell>
        </row>
        <row r="8479">
          <cell r="A8479" t="str">
            <v>Parexogone hebes</v>
          </cell>
        </row>
        <row r="8480">
          <cell r="A8480" t="str">
            <v>Parheteromastus</v>
          </cell>
        </row>
        <row r="8481">
          <cell r="A8481" t="str">
            <v>Pariambidae</v>
          </cell>
        </row>
        <row r="8482">
          <cell r="A8482" t="str">
            <v>Pariambus</v>
          </cell>
        </row>
        <row r="8483">
          <cell r="A8483" t="str">
            <v>Pariambus typicus</v>
          </cell>
        </row>
        <row r="8484">
          <cell r="A8484" t="str">
            <v>Parorthocladius</v>
          </cell>
        </row>
        <row r="8485">
          <cell r="A8485" t="str">
            <v>Parougia</v>
          </cell>
        </row>
        <row r="8486">
          <cell r="A8486" t="str">
            <v>Parougia caeca</v>
          </cell>
        </row>
        <row r="8487">
          <cell r="A8487" t="str">
            <v>Parthenina</v>
          </cell>
        </row>
        <row r="8488">
          <cell r="A8488" t="str">
            <v>Parthenina decussata</v>
          </cell>
        </row>
        <row r="8489">
          <cell r="A8489" t="str">
            <v>Parthenina moolenbeeki</v>
          </cell>
        </row>
        <row r="8490">
          <cell r="A8490" t="str">
            <v>Parthenope</v>
          </cell>
        </row>
        <row r="8491">
          <cell r="A8491" t="str">
            <v>Parthenope massena</v>
          </cell>
        </row>
        <row r="8492">
          <cell r="A8492" t="str">
            <v>Parthenopidae</v>
          </cell>
        </row>
        <row r="8493">
          <cell r="A8493" t="str">
            <v>Parthenopinae</v>
          </cell>
        </row>
        <row r="8494">
          <cell r="A8494" t="str">
            <v>Parthenopoidea</v>
          </cell>
        </row>
        <row r="8495">
          <cell r="A8495" t="str">
            <v>Parthenopoides</v>
          </cell>
        </row>
        <row r="8496">
          <cell r="A8496" t="str">
            <v>Parthenopoides massena</v>
          </cell>
        </row>
        <row r="8497">
          <cell r="A8497" t="str">
            <v>Parvanachis</v>
          </cell>
        </row>
        <row r="8498">
          <cell r="A8498" t="str">
            <v>Parvanachis obesa</v>
          </cell>
        </row>
        <row r="8499">
          <cell r="A8499" t="str">
            <v>Parvicardium</v>
          </cell>
        </row>
        <row r="8500">
          <cell r="A8500" t="str">
            <v>Parvicardium exiguum</v>
          </cell>
        </row>
        <row r="8501">
          <cell r="A8501" t="str">
            <v>Parvicardium minimum</v>
          </cell>
        </row>
        <row r="8502">
          <cell r="A8502" t="str">
            <v>Parvicardium ovale</v>
          </cell>
        </row>
        <row r="8503">
          <cell r="A8503" t="str">
            <v>Parvicardium pinnulatum</v>
          </cell>
        </row>
        <row r="8504">
          <cell r="A8504" t="str">
            <v>Parvicardium scabrum</v>
          </cell>
        </row>
        <row r="8505">
          <cell r="A8505" t="str">
            <v>Parvicardium scriptum</v>
          </cell>
        </row>
        <row r="8506">
          <cell r="A8506" t="str">
            <v>Parvicardium vroomi</v>
          </cell>
        </row>
        <row r="8507">
          <cell r="A8507" t="str">
            <v>Parvilucina</v>
          </cell>
        </row>
        <row r="8508">
          <cell r="A8508" t="str">
            <v>Parvilucina clenchi</v>
          </cell>
        </row>
        <row r="8509">
          <cell r="A8509" t="str">
            <v>Parvilucina pectinella</v>
          </cell>
        </row>
        <row r="8510">
          <cell r="A8510" t="str">
            <v>Parvipalpus</v>
          </cell>
        </row>
        <row r="8511">
          <cell r="A8511" t="str">
            <v>Parvipalpus capillaceus</v>
          </cell>
        </row>
        <row r="8512">
          <cell r="A8512" t="str">
            <v>Parvipalpus linea</v>
          </cell>
        </row>
        <row r="8513">
          <cell r="A8513" t="str">
            <v>Patella</v>
          </cell>
        </row>
        <row r="8514">
          <cell r="A8514" t="str">
            <v>Patella caerulea</v>
          </cell>
        </row>
        <row r="8515">
          <cell r="A8515" t="str">
            <v>Patella depressa</v>
          </cell>
        </row>
        <row r="8516">
          <cell r="A8516" t="str">
            <v>Patella pellucida</v>
          </cell>
        </row>
        <row r="8517">
          <cell r="A8517" t="str">
            <v>Patella rustica</v>
          </cell>
        </row>
        <row r="8518">
          <cell r="A8518" t="str">
            <v>Patella ulyssiponensis</v>
          </cell>
        </row>
        <row r="8519">
          <cell r="A8519" t="str">
            <v>Patella vulgata</v>
          </cell>
        </row>
        <row r="8520">
          <cell r="A8520" t="str">
            <v>Patellidae</v>
          </cell>
        </row>
        <row r="8521">
          <cell r="A8521" t="str">
            <v>Patellogastropoda</v>
          </cell>
        </row>
        <row r="8522">
          <cell r="A8522" t="str">
            <v>Patelloidea</v>
          </cell>
        </row>
        <row r="8523">
          <cell r="A8523" t="str">
            <v>Pavona</v>
          </cell>
        </row>
        <row r="8524">
          <cell r="A8524" t="str">
            <v>Pavona cactus</v>
          </cell>
        </row>
        <row r="8525">
          <cell r="A8525" t="str">
            <v>Pavona clavus</v>
          </cell>
        </row>
        <row r="8526">
          <cell r="A8526" t="str">
            <v>Pavona decussata</v>
          </cell>
        </row>
        <row r="8527">
          <cell r="A8527" t="str">
            <v>Pavona divaricata</v>
          </cell>
        </row>
        <row r="8528">
          <cell r="A8528" t="str">
            <v>Pavona duerdeni</v>
          </cell>
        </row>
        <row r="8529">
          <cell r="A8529" t="str">
            <v>Pavona explanulata</v>
          </cell>
        </row>
        <row r="8530">
          <cell r="A8530" t="str">
            <v>Pavona frondifera</v>
          </cell>
        </row>
        <row r="8531">
          <cell r="A8531" t="str">
            <v>Pavona maldivensis</v>
          </cell>
        </row>
        <row r="8532">
          <cell r="A8532" t="str">
            <v>Pavona varians</v>
          </cell>
        </row>
        <row r="8533">
          <cell r="A8533" t="str">
            <v>Pavona venosa</v>
          </cell>
        </row>
        <row r="8534">
          <cell r="A8534" t="str">
            <v>Pawsonia</v>
          </cell>
        </row>
        <row r="8535">
          <cell r="A8535" t="str">
            <v>Pawsonia saxicola</v>
          </cell>
        </row>
        <row r="8536">
          <cell r="A8536" t="str">
            <v>Paxillosida</v>
          </cell>
        </row>
        <row r="8537">
          <cell r="A8537" t="str">
            <v>Payraudeautia</v>
          </cell>
        </row>
        <row r="8538">
          <cell r="A8538" t="str">
            <v>Payraudeautia intricata</v>
          </cell>
        </row>
        <row r="8539">
          <cell r="A8539" t="str">
            <v>Paziella</v>
          </cell>
        </row>
        <row r="8540">
          <cell r="A8540" t="str">
            <v>Paziella pazii</v>
          </cell>
        </row>
        <row r="8541">
          <cell r="A8541" t="str">
            <v>Peachia</v>
          </cell>
        </row>
        <row r="8542">
          <cell r="A8542" t="str">
            <v>Peachia cylindrica</v>
          </cell>
        </row>
        <row r="8543">
          <cell r="A8543" t="str">
            <v>Pearsonothuria</v>
          </cell>
        </row>
        <row r="8544">
          <cell r="A8544" t="str">
            <v>Pearsonothuria graeffei</v>
          </cell>
        </row>
        <row r="8545">
          <cell r="A8545" t="str">
            <v>Pecten</v>
          </cell>
        </row>
        <row r="8546">
          <cell r="A8546" t="str">
            <v>Pecten gibbus</v>
          </cell>
        </row>
        <row r="8547">
          <cell r="A8547" t="str">
            <v>Pecten jacobaeus</v>
          </cell>
        </row>
        <row r="8548">
          <cell r="A8548" t="str">
            <v>Pecten jacobeus</v>
          </cell>
        </row>
        <row r="8549">
          <cell r="A8549" t="str">
            <v>Pecten maximus</v>
          </cell>
        </row>
        <row r="8550">
          <cell r="A8550" t="str">
            <v>Pectinaria</v>
          </cell>
        </row>
        <row r="8551">
          <cell r="A8551" t="str">
            <v>Pectinaria (Amphictene)</v>
          </cell>
        </row>
        <row r="8552">
          <cell r="A8552" t="str">
            <v>Pectinaria (Amphictene) auricoma</v>
          </cell>
        </row>
        <row r="8553">
          <cell r="A8553" t="str">
            <v>Pectinaria belgica</v>
          </cell>
        </row>
        <row r="8554">
          <cell r="A8554" t="str">
            <v>Pectinaria koreni</v>
          </cell>
        </row>
        <row r="8555">
          <cell r="A8555" t="str">
            <v>Pectinariidae</v>
          </cell>
        </row>
        <row r="8556">
          <cell r="A8556" t="str">
            <v>Pectinatella</v>
          </cell>
        </row>
        <row r="8557">
          <cell r="A8557" t="str">
            <v>Pectinatella magnifica</v>
          </cell>
        </row>
        <row r="8558">
          <cell r="A8558" t="str">
            <v>Pectinatellidae</v>
          </cell>
        </row>
        <row r="8559">
          <cell r="A8559" t="str">
            <v>Pectinia</v>
          </cell>
        </row>
        <row r="8560">
          <cell r="A8560" t="str">
            <v>Pectinia africana</v>
          </cell>
        </row>
        <row r="8561">
          <cell r="A8561" t="str">
            <v>Pectinidae</v>
          </cell>
        </row>
        <row r="8562">
          <cell r="A8562" t="str">
            <v>Pectiniidae</v>
          </cell>
        </row>
        <row r="8563">
          <cell r="A8563" t="str">
            <v>Pectininae</v>
          </cell>
        </row>
        <row r="8564">
          <cell r="A8564" t="str">
            <v>Pectinini</v>
          </cell>
        </row>
        <row r="8565">
          <cell r="A8565" t="str">
            <v>Pectinoida</v>
          </cell>
        </row>
        <row r="8566">
          <cell r="A8566" t="str">
            <v>Pectinoidea</v>
          </cell>
        </row>
        <row r="8567">
          <cell r="A8567" t="str">
            <v>Pedicellina</v>
          </cell>
        </row>
        <row r="8568">
          <cell r="A8568" t="str">
            <v>Pedicellinidae</v>
          </cell>
        </row>
        <row r="8569">
          <cell r="A8569" t="str">
            <v>Pedicia</v>
          </cell>
        </row>
        <row r="8570">
          <cell r="A8570" t="str">
            <v>Pediciini</v>
          </cell>
        </row>
        <row r="8571">
          <cell r="A8571" t="str">
            <v>Pedinae</v>
          </cell>
        </row>
        <row r="8572">
          <cell r="A8572" t="str">
            <v>Pedoculina</v>
          </cell>
        </row>
        <row r="8573">
          <cell r="A8573" t="str">
            <v>Pedoculina baciscui</v>
          </cell>
        </row>
        <row r="8574">
          <cell r="A8574" t="str">
            <v>Pedum</v>
          </cell>
        </row>
        <row r="8575">
          <cell r="A8575" t="str">
            <v>Pegophyseminae</v>
          </cell>
        </row>
        <row r="8576">
          <cell r="A8576" t="str">
            <v>Pelagia</v>
          </cell>
        </row>
        <row r="8577">
          <cell r="A8577" t="str">
            <v>Pelagia noctiluca</v>
          </cell>
        </row>
        <row r="8578">
          <cell r="A8578" t="str">
            <v>Pelagiidae</v>
          </cell>
        </row>
        <row r="8579">
          <cell r="A8579" t="str">
            <v>Pelocoris</v>
          </cell>
        </row>
        <row r="8580">
          <cell r="A8580" t="str">
            <v>Pelocoris impicticollis</v>
          </cell>
        </row>
        <row r="8581">
          <cell r="A8581" t="str">
            <v>Pelogenia</v>
          </cell>
        </row>
        <row r="8582">
          <cell r="A8582" t="str">
            <v>Pelogenia antipoda</v>
          </cell>
        </row>
        <row r="8583">
          <cell r="A8583" t="str">
            <v>Pelogenia arenosa</v>
          </cell>
        </row>
        <row r="8584">
          <cell r="A8584" t="str">
            <v>Pelogeniinae</v>
          </cell>
        </row>
        <row r="8585">
          <cell r="A8585" t="str">
            <v>Peloscolex</v>
          </cell>
        </row>
        <row r="8586">
          <cell r="A8586" t="str">
            <v>Peltidiidae</v>
          </cell>
        </row>
        <row r="8587">
          <cell r="A8587" t="str">
            <v>Peltidiinae</v>
          </cell>
        </row>
        <row r="8588">
          <cell r="A8588" t="str">
            <v>Peltocoxa</v>
          </cell>
        </row>
        <row r="8589">
          <cell r="A8589" t="str">
            <v>Peltocoxa damnoniensis</v>
          </cell>
        </row>
        <row r="8590">
          <cell r="A8590" t="str">
            <v>Peltocoxa marioni</v>
          </cell>
        </row>
        <row r="8591">
          <cell r="A8591" t="str">
            <v>Peltocoxa mediterranea</v>
          </cell>
        </row>
        <row r="8592">
          <cell r="A8592" t="str">
            <v>Peltodoris</v>
          </cell>
        </row>
        <row r="8593">
          <cell r="A8593" t="str">
            <v>Peltodoris atromaculata</v>
          </cell>
        </row>
        <row r="8594">
          <cell r="A8594" t="str">
            <v>Peltodytes</v>
          </cell>
        </row>
        <row r="8595">
          <cell r="A8595" t="str">
            <v>Peltodytes caesus</v>
          </cell>
        </row>
        <row r="8596">
          <cell r="A8596" t="str">
            <v>Peltodytes rotondatus rotondat</v>
          </cell>
        </row>
        <row r="8597">
          <cell r="A8597" t="str">
            <v>Peltodytes rotundatus</v>
          </cell>
        </row>
        <row r="8598">
          <cell r="A8598" t="str">
            <v>Penaeidae</v>
          </cell>
        </row>
        <row r="8599">
          <cell r="A8599" t="str">
            <v>Penaeoidea</v>
          </cell>
        </row>
        <row r="8600">
          <cell r="A8600" t="str">
            <v>Penaeus</v>
          </cell>
        </row>
        <row r="8601">
          <cell r="A8601" t="str">
            <v>Penaeus japonicus</v>
          </cell>
        </row>
        <row r="8602">
          <cell r="A8602" t="str">
            <v>Penaeus kerathurus</v>
          </cell>
        </row>
        <row r="8603">
          <cell r="A8603" t="str">
            <v>Penilia</v>
          </cell>
        </row>
        <row r="8604">
          <cell r="A8604" t="str">
            <v>Penilia avirostris</v>
          </cell>
        </row>
        <row r="8605">
          <cell r="A8605" t="str">
            <v>Pennatula</v>
          </cell>
        </row>
        <row r="8606">
          <cell r="A8606" t="str">
            <v>Pennatula inflata</v>
          </cell>
        </row>
        <row r="8607">
          <cell r="A8607" t="str">
            <v>Pennatula rubra</v>
          </cell>
        </row>
        <row r="8608">
          <cell r="A8608" t="str">
            <v>Pennatulacea</v>
          </cell>
        </row>
        <row r="8609">
          <cell r="A8609" t="str">
            <v>Pennatulidae</v>
          </cell>
        </row>
        <row r="8610">
          <cell r="A8610" t="str">
            <v>Pentaneura</v>
          </cell>
        </row>
        <row r="8611">
          <cell r="A8611" t="str">
            <v>Pentapora</v>
          </cell>
        </row>
        <row r="8612">
          <cell r="A8612" t="str">
            <v>Pentapora fascialis</v>
          </cell>
        </row>
        <row r="8613">
          <cell r="A8613" t="str">
            <v>Pentidotea</v>
          </cell>
        </row>
        <row r="8614">
          <cell r="A8614" t="str">
            <v>Pentidotea aculeata</v>
          </cell>
        </row>
        <row r="8615">
          <cell r="A8615" t="str">
            <v>Peracarida</v>
          </cell>
        </row>
        <row r="8616">
          <cell r="A8616" t="str">
            <v>Percnidae</v>
          </cell>
        </row>
        <row r="8617">
          <cell r="A8617" t="str">
            <v>Percnon</v>
          </cell>
        </row>
        <row r="8618">
          <cell r="A8618" t="str">
            <v>Percnon abbreviatum</v>
          </cell>
        </row>
        <row r="8619">
          <cell r="A8619" t="str">
            <v>Percnon planissimum</v>
          </cell>
        </row>
        <row r="8620">
          <cell r="A8620" t="str">
            <v>Pereionotus</v>
          </cell>
        </row>
        <row r="8621">
          <cell r="A8621" t="str">
            <v>Pereionotus testudo</v>
          </cell>
        </row>
        <row r="8622">
          <cell r="A8622" t="str">
            <v>Peresiella</v>
          </cell>
        </row>
        <row r="8623">
          <cell r="A8623" t="str">
            <v>Peresiella clymenoides</v>
          </cell>
        </row>
        <row r="8624">
          <cell r="A8624" t="str">
            <v>Perforatus</v>
          </cell>
        </row>
        <row r="8625">
          <cell r="A8625" t="str">
            <v>Perforatus perforatus</v>
          </cell>
        </row>
        <row r="8626">
          <cell r="A8626" t="str">
            <v>Pericarides</v>
          </cell>
        </row>
        <row r="8627">
          <cell r="A8627" t="str">
            <v>Periclimenes</v>
          </cell>
        </row>
        <row r="8628">
          <cell r="A8628" t="str">
            <v>Periclimenes portoricensis</v>
          </cell>
        </row>
        <row r="8629">
          <cell r="A8629" t="str">
            <v>Periclimenes sagittifer</v>
          </cell>
        </row>
        <row r="8630">
          <cell r="A8630" t="str">
            <v>Pericoma</v>
          </cell>
        </row>
        <row r="8631">
          <cell r="A8631" t="str">
            <v>Periglypta</v>
          </cell>
        </row>
        <row r="8632">
          <cell r="A8632" t="str">
            <v>Perilestes</v>
          </cell>
        </row>
        <row r="8633">
          <cell r="A8633" t="str">
            <v>Perilestes attenuatus</v>
          </cell>
        </row>
        <row r="8634">
          <cell r="A8634" t="str">
            <v>Perilestidae</v>
          </cell>
        </row>
        <row r="8635">
          <cell r="A8635" t="str">
            <v>Perinereis</v>
          </cell>
        </row>
        <row r="8636">
          <cell r="A8636" t="str">
            <v>Perinereis cultrifera</v>
          </cell>
        </row>
        <row r="8637">
          <cell r="A8637" t="str">
            <v>Perinereis marionii</v>
          </cell>
        </row>
        <row r="8638">
          <cell r="A8638" t="str">
            <v>Peringia</v>
          </cell>
        </row>
        <row r="8639">
          <cell r="A8639" t="str">
            <v>Peringia ulvae</v>
          </cell>
        </row>
        <row r="8640">
          <cell r="A8640" t="str">
            <v>Perioculodes</v>
          </cell>
        </row>
        <row r="8641">
          <cell r="A8641" t="str">
            <v>Perioculodes aequimanus</v>
          </cell>
        </row>
        <row r="8642">
          <cell r="A8642" t="str">
            <v>Perioculodes longimanus</v>
          </cell>
        </row>
        <row r="8643">
          <cell r="A8643" t="str">
            <v>Perioculodes longimanus angustipes</v>
          </cell>
        </row>
        <row r="8644">
          <cell r="A8644" t="str">
            <v>Perioculodes longimanus longimanus</v>
          </cell>
        </row>
        <row r="8645">
          <cell r="A8645" t="str">
            <v>Periplomatidae</v>
          </cell>
        </row>
        <row r="8646">
          <cell r="A8646" t="str">
            <v>Peripsychoda</v>
          </cell>
        </row>
        <row r="8647">
          <cell r="A8647" t="str">
            <v>Perissolestes</v>
          </cell>
        </row>
        <row r="8648">
          <cell r="A8648" t="str">
            <v>Perissolestes guianensis</v>
          </cell>
        </row>
        <row r="8649">
          <cell r="A8649" t="str">
            <v>Perithemis</v>
          </cell>
        </row>
        <row r="8650">
          <cell r="A8650" t="str">
            <v>Perithemis cornelia</v>
          </cell>
        </row>
        <row r="8651">
          <cell r="A8651" t="str">
            <v>Perithemis electra</v>
          </cell>
        </row>
        <row r="8652">
          <cell r="A8652" t="str">
            <v>Perithemis lais</v>
          </cell>
        </row>
        <row r="8653">
          <cell r="A8653" t="str">
            <v>Perithemis mooma</v>
          </cell>
        </row>
        <row r="8654">
          <cell r="A8654" t="str">
            <v>Perithemis thais</v>
          </cell>
        </row>
        <row r="8655">
          <cell r="A8655" t="str">
            <v>Perkinsiana</v>
          </cell>
        </row>
        <row r="8656">
          <cell r="A8656" t="str">
            <v>Perkinsiana rubra</v>
          </cell>
        </row>
        <row r="8657">
          <cell r="A8657" t="str">
            <v>Perla</v>
          </cell>
        </row>
        <row r="8658">
          <cell r="A8658" t="str">
            <v>Perla abdominalis</v>
          </cell>
        </row>
        <row r="8659">
          <cell r="A8659" t="str">
            <v>Perla bipunctata</v>
          </cell>
        </row>
        <row r="8660">
          <cell r="A8660" t="str">
            <v>Perla burmeisteriana</v>
          </cell>
        </row>
        <row r="8661">
          <cell r="A8661" t="str">
            <v>Perla grandis</v>
          </cell>
        </row>
        <row r="8662">
          <cell r="A8662" t="str">
            <v>Perla marginata</v>
          </cell>
        </row>
        <row r="8663">
          <cell r="A8663" t="str">
            <v>Perlidae</v>
          </cell>
        </row>
        <row r="8664">
          <cell r="A8664" t="str">
            <v>Perlodes</v>
          </cell>
        </row>
        <row r="8665">
          <cell r="A8665" t="str">
            <v>Perlodes dispar</v>
          </cell>
        </row>
        <row r="8666">
          <cell r="A8666" t="str">
            <v>Perlodes intricata</v>
          </cell>
        </row>
        <row r="8667">
          <cell r="A8667" t="str">
            <v>Perlodes intricatus</v>
          </cell>
        </row>
        <row r="8668">
          <cell r="A8668" t="str">
            <v>Perlodes jurassica</v>
          </cell>
        </row>
        <row r="8669">
          <cell r="A8669" t="str">
            <v>Perlodes jurassicus</v>
          </cell>
        </row>
        <row r="8670">
          <cell r="A8670" t="str">
            <v>Perlodes microcephala</v>
          </cell>
        </row>
        <row r="8671">
          <cell r="A8671" t="str">
            <v>Perlodes microcephalus</v>
          </cell>
        </row>
        <row r="8672">
          <cell r="A8672" t="str">
            <v>Perlodidae</v>
          </cell>
        </row>
        <row r="8673">
          <cell r="A8673" t="str">
            <v>Perloidea</v>
          </cell>
        </row>
        <row r="8674">
          <cell r="A8674" t="str">
            <v>Perna</v>
          </cell>
        </row>
        <row r="8675">
          <cell r="A8675" t="str">
            <v>Perna canaliculus</v>
          </cell>
        </row>
        <row r="8676">
          <cell r="A8676" t="str">
            <v>Perna perna</v>
          </cell>
        </row>
        <row r="8677">
          <cell r="A8677" t="str">
            <v>Peronidia</v>
          </cell>
        </row>
        <row r="8678">
          <cell r="A8678" t="str">
            <v>Peronidia albicans</v>
          </cell>
        </row>
        <row r="8679">
          <cell r="A8679" t="str">
            <v>Perotrochus</v>
          </cell>
        </row>
        <row r="8680">
          <cell r="A8680" t="str">
            <v>Perotrochus atlanticus</v>
          </cell>
        </row>
        <row r="8681">
          <cell r="A8681" t="str">
            <v>Perotrochus tosatoi</v>
          </cell>
        </row>
        <row r="8682">
          <cell r="A8682" t="str">
            <v>Perrierella</v>
          </cell>
        </row>
        <row r="8683">
          <cell r="A8683" t="str">
            <v>Perrierella audouiniana</v>
          </cell>
        </row>
        <row r="8684">
          <cell r="A8684" t="str">
            <v>Persicula</v>
          </cell>
        </row>
        <row r="8685">
          <cell r="A8685" t="str">
            <v>Persicula moscatellii</v>
          </cell>
        </row>
        <row r="8686">
          <cell r="A8686" t="str">
            <v>Personidae</v>
          </cell>
        </row>
        <row r="8687">
          <cell r="A8687" t="str">
            <v>Perthostoma</v>
          </cell>
        </row>
        <row r="8688">
          <cell r="A8688" t="str">
            <v>Pestarella</v>
          </cell>
        </row>
        <row r="8689">
          <cell r="A8689" t="str">
            <v>Pestarella tyrrhena</v>
          </cell>
        </row>
        <row r="8690">
          <cell r="A8690" t="str">
            <v>Petaloconchus</v>
          </cell>
        </row>
        <row r="8691">
          <cell r="A8691" t="str">
            <v>Petaloconchus erectus</v>
          </cell>
        </row>
        <row r="8692">
          <cell r="A8692" t="str">
            <v>Petaloconchus varians</v>
          </cell>
        </row>
        <row r="8693">
          <cell r="A8693" t="str">
            <v>Petaloproctus</v>
          </cell>
        </row>
        <row r="8694">
          <cell r="A8694" t="str">
            <v>Petaloproctus tenuis</v>
          </cell>
        </row>
        <row r="8695">
          <cell r="A8695" t="str">
            <v>Petaloproctus terricola</v>
          </cell>
        </row>
        <row r="8696">
          <cell r="A8696" t="str">
            <v>Petaloproctus terricolus</v>
          </cell>
        </row>
        <row r="8697">
          <cell r="A8697" t="str">
            <v>Petricola</v>
          </cell>
        </row>
        <row r="8698">
          <cell r="A8698" t="str">
            <v>Petricola stellae</v>
          </cell>
        </row>
        <row r="8699">
          <cell r="A8699" t="str">
            <v>Petricolaria</v>
          </cell>
        </row>
        <row r="8700">
          <cell r="A8700" t="str">
            <v>Petricolaria pholadiformis</v>
          </cell>
        </row>
        <row r="8701">
          <cell r="A8701" t="str">
            <v>Petricolinae</v>
          </cell>
        </row>
        <row r="8702">
          <cell r="A8702" t="str">
            <v>Petrosiidae</v>
          </cell>
        </row>
        <row r="8703">
          <cell r="A8703" t="str">
            <v>Petta</v>
          </cell>
        </row>
        <row r="8704">
          <cell r="A8704" t="str">
            <v>Petta pusilla</v>
          </cell>
        </row>
        <row r="8705">
          <cell r="A8705" t="str">
            <v>Pettiboneia</v>
          </cell>
        </row>
        <row r="8706">
          <cell r="A8706" t="str">
            <v>Pettiboneia urciensis</v>
          </cell>
        </row>
        <row r="8707">
          <cell r="A8707" t="str">
            <v>Pettibonesia</v>
          </cell>
        </row>
        <row r="8708">
          <cell r="A8708" t="str">
            <v>Pettibonesia furcosetosa</v>
          </cell>
        </row>
        <row r="8709">
          <cell r="A8709" t="str">
            <v>Phacoides</v>
          </cell>
        </row>
        <row r="8710">
          <cell r="A8710" t="str">
            <v>Phacoides pectinatus</v>
          </cell>
        </row>
        <row r="8711">
          <cell r="A8711" t="str">
            <v>Phacopteryx</v>
          </cell>
        </row>
        <row r="8712">
          <cell r="A8712" t="str">
            <v>Phacopteryx brevipennis</v>
          </cell>
        </row>
        <row r="8713">
          <cell r="A8713" t="str">
            <v>Phaennidae</v>
          </cell>
        </row>
        <row r="8714">
          <cell r="A8714" t="str">
            <v>Phaenopsectra</v>
          </cell>
        </row>
        <row r="8715">
          <cell r="A8715" t="str">
            <v>Phagocata</v>
          </cell>
        </row>
        <row r="8716">
          <cell r="A8716" t="str">
            <v>Phagocata albissima</v>
          </cell>
        </row>
        <row r="8717">
          <cell r="A8717" t="str">
            <v>Phagocata vitta</v>
          </cell>
        </row>
        <row r="8718">
          <cell r="A8718" t="str">
            <v>Phalacrocera</v>
          </cell>
        </row>
        <row r="8719">
          <cell r="A8719" t="str">
            <v>Phalacrocera replicata</v>
          </cell>
        </row>
        <row r="8720">
          <cell r="A8720" t="str">
            <v>Phallodrilinae</v>
          </cell>
        </row>
        <row r="8721">
          <cell r="A8721" t="str">
            <v>Phallodrilus</v>
          </cell>
        </row>
        <row r="8722">
          <cell r="A8722" t="str">
            <v>Phallodrilus riparius</v>
          </cell>
        </row>
        <row r="8723">
          <cell r="A8723" t="str">
            <v>Phaonia</v>
          </cell>
        </row>
        <row r="8724">
          <cell r="A8724" t="str">
            <v>Pharidae</v>
          </cell>
        </row>
        <row r="8725">
          <cell r="A8725" t="str">
            <v>Pharus</v>
          </cell>
        </row>
        <row r="8726">
          <cell r="A8726" t="str">
            <v>Pharus legumen</v>
          </cell>
        </row>
        <row r="8727">
          <cell r="A8727" t="str">
            <v>Pharyngobdelliformes</v>
          </cell>
        </row>
        <row r="8728">
          <cell r="A8728" t="str">
            <v>Phascolion</v>
          </cell>
        </row>
        <row r="8729">
          <cell r="A8729" t="str">
            <v>Phascolion (Phascolion)</v>
          </cell>
        </row>
        <row r="8730">
          <cell r="A8730" t="str">
            <v>Phascolion (Phascolion) strombus</v>
          </cell>
        </row>
        <row r="8731">
          <cell r="A8731" t="str">
            <v>Phascolion (Phascolion) strombus strombus</v>
          </cell>
        </row>
        <row r="8732">
          <cell r="A8732" t="str">
            <v>Phascolionidae</v>
          </cell>
        </row>
        <row r="8733">
          <cell r="A8733" t="str">
            <v>Phascoliophila</v>
          </cell>
        </row>
        <row r="8734">
          <cell r="A8734" t="str">
            <v>Phascoliophila phascolionis</v>
          </cell>
        </row>
        <row r="8735">
          <cell r="A8735" t="str">
            <v>Phascolosoma</v>
          </cell>
        </row>
        <row r="8736">
          <cell r="A8736" t="str">
            <v>Phascolosoma (Phascolosoma)</v>
          </cell>
        </row>
        <row r="8737">
          <cell r="A8737" t="str">
            <v>Phascolosoma (Phascolosoma) stephensoni</v>
          </cell>
        </row>
        <row r="8738">
          <cell r="A8738" t="str">
            <v>Phascolosoma granulatum</v>
          </cell>
        </row>
        <row r="8739">
          <cell r="A8739" t="str">
            <v>Phascolosomatida</v>
          </cell>
        </row>
        <row r="8740">
          <cell r="A8740" t="str">
            <v>Phascolosomatidae</v>
          </cell>
        </row>
        <row r="8741">
          <cell r="A8741" t="str">
            <v>Phascolosomatidea</v>
          </cell>
        </row>
        <row r="8742">
          <cell r="A8742" t="str">
            <v>Phasianellidae</v>
          </cell>
        </row>
        <row r="8743">
          <cell r="A8743" t="str">
            <v>Phasianelloidea</v>
          </cell>
        </row>
        <row r="8744">
          <cell r="A8744" t="str">
            <v>Phasmoneura</v>
          </cell>
        </row>
        <row r="8745">
          <cell r="A8745" t="str">
            <v>Phasmoneura exigua</v>
          </cell>
        </row>
        <row r="8746">
          <cell r="A8746" t="str">
            <v>Phaxas</v>
          </cell>
        </row>
        <row r="8747">
          <cell r="A8747" t="str">
            <v>Phaxas adriaticus</v>
          </cell>
        </row>
        <row r="8748">
          <cell r="A8748" t="str">
            <v>Phaxas pellucidus</v>
          </cell>
        </row>
        <row r="8749">
          <cell r="A8749" t="str">
            <v>Pherbellia</v>
          </cell>
        </row>
        <row r="8750">
          <cell r="A8750" t="str">
            <v>Pherbina</v>
          </cell>
        </row>
        <row r="8751">
          <cell r="A8751" t="str">
            <v>Pherusa</v>
          </cell>
        </row>
        <row r="8752">
          <cell r="A8752" t="str">
            <v>Pherusa eruca</v>
          </cell>
        </row>
        <row r="8753">
          <cell r="A8753" t="str">
            <v>Pherusa flabellata</v>
          </cell>
        </row>
        <row r="8754">
          <cell r="A8754" t="str">
            <v>Pherusa monilifera</v>
          </cell>
        </row>
        <row r="8755">
          <cell r="A8755" t="str">
            <v>Pherusa plumosa</v>
          </cell>
        </row>
        <row r="8756">
          <cell r="A8756" t="str">
            <v>Phialella</v>
          </cell>
        </row>
        <row r="8757">
          <cell r="A8757" t="str">
            <v>Phialella quadrata</v>
          </cell>
        </row>
        <row r="8758">
          <cell r="A8758" t="str">
            <v>Phialellidae</v>
          </cell>
        </row>
        <row r="8759">
          <cell r="A8759" t="str">
            <v>Phialidium</v>
          </cell>
        </row>
        <row r="8760">
          <cell r="A8760" t="str">
            <v>Phialidium hemisphaericum</v>
          </cell>
        </row>
        <row r="8761">
          <cell r="A8761" t="str">
            <v>Phidoloporidae</v>
          </cell>
        </row>
        <row r="8762">
          <cell r="A8762" t="str">
            <v>Philine</v>
          </cell>
        </row>
        <row r="8763">
          <cell r="A8763" t="str">
            <v>Philine aperta</v>
          </cell>
        </row>
        <row r="8764">
          <cell r="A8764" t="str">
            <v>Philine catena</v>
          </cell>
        </row>
        <row r="8765">
          <cell r="A8765" t="str">
            <v>Philine quadrata</v>
          </cell>
        </row>
        <row r="8766">
          <cell r="A8766" t="str">
            <v>Philine quadripartita</v>
          </cell>
        </row>
        <row r="8767">
          <cell r="A8767" t="str">
            <v>Philine scabra</v>
          </cell>
        </row>
        <row r="8768">
          <cell r="A8768" t="str">
            <v>Philinidae</v>
          </cell>
        </row>
        <row r="8769">
          <cell r="A8769" t="str">
            <v>Philinoidea</v>
          </cell>
        </row>
        <row r="8770">
          <cell r="A8770" t="str">
            <v>Philobryidae</v>
          </cell>
        </row>
        <row r="8771">
          <cell r="A8771" t="str">
            <v>Philocheras</v>
          </cell>
        </row>
        <row r="8772">
          <cell r="A8772" t="str">
            <v>Philocheras bispinosus</v>
          </cell>
        </row>
        <row r="8773">
          <cell r="A8773" t="str">
            <v>Philocheras bispinosus bispinosus</v>
          </cell>
        </row>
        <row r="8774">
          <cell r="A8774" t="str">
            <v>Philocheras bispinosus neglectus</v>
          </cell>
        </row>
        <row r="8775">
          <cell r="A8775" t="str">
            <v>Philocheras echinulatus</v>
          </cell>
        </row>
        <row r="8776">
          <cell r="A8776" t="str">
            <v>Philocheras fasciatus</v>
          </cell>
        </row>
        <row r="8777">
          <cell r="A8777" t="str">
            <v>Philocheras sculptus</v>
          </cell>
        </row>
        <row r="8778">
          <cell r="A8778" t="str">
            <v>Philocheras trispinosus</v>
          </cell>
        </row>
        <row r="8779">
          <cell r="A8779" t="str">
            <v>Philomedes</v>
          </cell>
        </row>
        <row r="8780">
          <cell r="A8780" t="str">
            <v>Philomedidae</v>
          </cell>
        </row>
        <row r="8781">
          <cell r="A8781" t="str">
            <v>Philopotamidae</v>
          </cell>
        </row>
        <row r="8782">
          <cell r="A8782" t="str">
            <v>Philopotamoidea</v>
          </cell>
        </row>
        <row r="8783">
          <cell r="A8783" t="str">
            <v>Philopotamus</v>
          </cell>
        </row>
        <row r="8784">
          <cell r="A8784" t="str">
            <v>Philopotamus corsicanus</v>
          </cell>
        </row>
        <row r="8785">
          <cell r="A8785" t="str">
            <v>Philopotamus ludificatus</v>
          </cell>
        </row>
        <row r="8786">
          <cell r="A8786" t="str">
            <v>Philopotamus montanus</v>
          </cell>
        </row>
        <row r="8787">
          <cell r="A8787" t="str">
            <v>Philopotamus perversus</v>
          </cell>
        </row>
        <row r="8788">
          <cell r="A8788" t="str">
            <v>Philopotamus variegatus</v>
          </cell>
        </row>
        <row r="8789">
          <cell r="A8789" t="str">
            <v>Phisidia</v>
          </cell>
        </row>
        <row r="8790">
          <cell r="A8790" t="str">
            <v>Phisidia aurea</v>
          </cell>
        </row>
        <row r="8791">
          <cell r="A8791" t="str">
            <v>Phliantidae</v>
          </cell>
        </row>
        <row r="8792">
          <cell r="A8792" t="str">
            <v>Phlyctiderma</v>
          </cell>
        </row>
        <row r="8793">
          <cell r="A8793" t="str">
            <v>Phlyctiderma soror</v>
          </cell>
        </row>
        <row r="8794">
          <cell r="A8794" t="str">
            <v>Pholadidae</v>
          </cell>
        </row>
        <row r="8795">
          <cell r="A8795" t="str">
            <v>Pholadinae</v>
          </cell>
        </row>
        <row r="8796">
          <cell r="A8796" t="str">
            <v>Pholadoidea</v>
          </cell>
        </row>
        <row r="8797">
          <cell r="A8797" t="str">
            <v>Pholadomyoida</v>
          </cell>
        </row>
        <row r="8798">
          <cell r="A8798" t="str">
            <v>Pholas</v>
          </cell>
        </row>
        <row r="8799">
          <cell r="A8799" t="str">
            <v>Pholas campechiensis</v>
          </cell>
        </row>
        <row r="8800">
          <cell r="A8800" t="str">
            <v>Pholoe</v>
          </cell>
        </row>
        <row r="8801">
          <cell r="A8801" t="str">
            <v>Pholoe assimilis</v>
          </cell>
        </row>
        <row r="8802">
          <cell r="A8802" t="str">
            <v>Pholoe baltica</v>
          </cell>
        </row>
        <row r="8803">
          <cell r="A8803" t="str">
            <v>Pholoe inornata</v>
          </cell>
        </row>
        <row r="8804">
          <cell r="A8804" t="str">
            <v>Pholoe minuta</v>
          </cell>
        </row>
        <row r="8805">
          <cell r="A8805" t="str">
            <v>Pholoe synophthalmica</v>
          </cell>
        </row>
        <row r="8806">
          <cell r="A8806" t="str">
            <v>Pholoidae</v>
          </cell>
        </row>
        <row r="8807">
          <cell r="A8807" t="str">
            <v>Pholoididae</v>
          </cell>
        </row>
        <row r="8808">
          <cell r="A8808" t="str">
            <v>Phonorhynchoidinae</v>
          </cell>
        </row>
        <row r="8809">
          <cell r="A8809" t="str">
            <v>Phorbas</v>
          </cell>
        </row>
        <row r="8810">
          <cell r="A8810" t="str">
            <v>Phorbas dives</v>
          </cell>
        </row>
        <row r="8811">
          <cell r="A8811" t="str">
            <v>Phorbas fictitius</v>
          </cell>
        </row>
        <row r="8812">
          <cell r="A8812" t="str">
            <v>Phorbas plumosus</v>
          </cell>
        </row>
        <row r="8813">
          <cell r="A8813" t="str">
            <v>Phorcus</v>
          </cell>
        </row>
        <row r="8814">
          <cell r="A8814" t="str">
            <v>Phorcus lineatus</v>
          </cell>
        </row>
        <row r="8815">
          <cell r="A8815" t="str">
            <v>Phorcus mutabilis</v>
          </cell>
        </row>
        <row r="8816">
          <cell r="A8816" t="str">
            <v>Phoridae</v>
          </cell>
        </row>
        <row r="8817">
          <cell r="A8817" t="str">
            <v>Phoronida</v>
          </cell>
        </row>
        <row r="8818">
          <cell r="A8818" t="str">
            <v>Phoronidae</v>
          </cell>
        </row>
        <row r="8819">
          <cell r="A8819" t="str">
            <v>Phoronis</v>
          </cell>
        </row>
        <row r="8820">
          <cell r="A8820" t="str">
            <v>Phoronis hippocrepia</v>
          </cell>
        </row>
        <row r="8821">
          <cell r="A8821" t="str">
            <v>Phoronis muelleri</v>
          </cell>
        </row>
        <row r="8822">
          <cell r="A8822" t="str">
            <v>Phoronis ovalis</v>
          </cell>
        </row>
        <row r="8823">
          <cell r="A8823" t="str">
            <v>Phoronis psammophila</v>
          </cell>
        </row>
        <row r="8824">
          <cell r="A8824" t="str">
            <v>Photidae</v>
          </cell>
        </row>
        <row r="8825">
          <cell r="A8825" t="str">
            <v>Photis</v>
          </cell>
        </row>
        <row r="8826">
          <cell r="A8826" t="str">
            <v>Photis lamellifera</v>
          </cell>
        </row>
        <row r="8827">
          <cell r="A8827" t="str">
            <v>Photis longicaudata</v>
          </cell>
        </row>
        <row r="8828">
          <cell r="A8828" t="str">
            <v>Photis longipes</v>
          </cell>
        </row>
        <row r="8829">
          <cell r="A8829" t="str">
            <v>Photis tenuicornis</v>
          </cell>
        </row>
        <row r="8830">
          <cell r="A8830" t="str">
            <v>Photoidea</v>
          </cell>
        </row>
        <row r="8831">
          <cell r="A8831" t="str">
            <v>Phoxichilidiidae</v>
          </cell>
        </row>
        <row r="8832">
          <cell r="A8832" t="str">
            <v>Phoxichilidium</v>
          </cell>
        </row>
        <row r="8833">
          <cell r="A8833" t="str">
            <v>Phoxichilidium femoratum</v>
          </cell>
        </row>
        <row r="8834">
          <cell r="A8834" t="str">
            <v>Phoxichilidoidea</v>
          </cell>
        </row>
        <row r="8835">
          <cell r="A8835" t="str">
            <v>Phoxocephalidae</v>
          </cell>
        </row>
        <row r="8836">
          <cell r="A8836" t="str">
            <v>Phoxocephalinae</v>
          </cell>
        </row>
        <row r="8837">
          <cell r="A8837" t="str">
            <v>Phoxocephalus</v>
          </cell>
        </row>
        <row r="8838">
          <cell r="A8838" t="str">
            <v>Phoxocephalus holbolli</v>
          </cell>
        </row>
        <row r="8839">
          <cell r="A8839" t="str">
            <v>Phragmophora</v>
          </cell>
        </row>
        <row r="8840">
          <cell r="A8840" t="str">
            <v>Phronimoidea</v>
          </cell>
        </row>
        <row r="8841">
          <cell r="A8841" t="str">
            <v>Phryganea</v>
          </cell>
        </row>
        <row r="8842">
          <cell r="A8842" t="str">
            <v>Phryganea bipunctata</v>
          </cell>
        </row>
        <row r="8843">
          <cell r="A8843" t="str">
            <v>Phryganea grandis</v>
          </cell>
        </row>
        <row r="8844">
          <cell r="A8844" t="str">
            <v>Phryganeidae</v>
          </cell>
        </row>
        <row r="8845">
          <cell r="A8845" t="str">
            <v>Phryganeoidea</v>
          </cell>
        </row>
        <row r="8846">
          <cell r="A8846" t="str">
            <v>Phtisica</v>
          </cell>
        </row>
        <row r="8847">
          <cell r="A8847" t="str">
            <v>Phtisica marina</v>
          </cell>
        </row>
        <row r="8848">
          <cell r="A8848" t="str">
            <v>Phtisicidae</v>
          </cell>
        </row>
        <row r="8849">
          <cell r="A8849" t="str">
            <v>Phtisicinae</v>
          </cell>
        </row>
        <row r="8850">
          <cell r="A8850" t="str">
            <v>Phtisicoidea</v>
          </cell>
        </row>
        <row r="8851">
          <cell r="A8851" t="str">
            <v>Phylactolaemata</v>
          </cell>
        </row>
        <row r="8852">
          <cell r="A8852" t="str">
            <v>Phylidorea</v>
          </cell>
        </row>
        <row r="8853">
          <cell r="A8853" t="str">
            <v>Phyllacanthina</v>
          </cell>
        </row>
        <row r="8854">
          <cell r="A8854" t="str">
            <v>Phyllacanthus</v>
          </cell>
        </row>
        <row r="8855">
          <cell r="A8855" t="str">
            <v>Phyllacanthus imperialis</v>
          </cell>
        </row>
        <row r="8856">
          <cell r="A8856" t="str">
            <v>Phyllidia</v>
          </cell>
        </row>
        <row r="8857">
          <cell r="A8857" t="str">
            <v>Phyllidia alyta</v>
          </cell>
        </row>
        <row r="8858">
          <cell r="A8858" t="str">
            <v>Phyllidia marindica</v>
          </cell>
        </row>
        <row r="8859">
          <cell r="A8859" t="str">
            <v>Phyllidia ocellata</v>
          </cell>
        </row>
        <row r="8860">
          <cell r="A8860" t="str">
            <v>Phyllidia varicosa</v>
          </cell>
        </row>
        <row r="8861">
          <cell r="A8861" t="str">
            <v>Phyllidiella</v>
          </cell>
        </row>
        <row r="8862">
          <cell r="A8862" t="str">
            <v>Phyllidiella meandrina</v>
          </cell>
        </row>
        <row r="8863">
          <cell r="A8863" t="str">
            <v>Phyllidiella rosans</v>
          </cell>
        </row>
        <row r="8864">
          <cell r="A8864" t="str">
            <v>Phyllidiidae</v>
          </cell>
        </row>
        <row r="8865">
          <cell r="A8865" t="str">
            <v>Phyllidioidea</v>
          </cell>
        </row>
        <row r="8866">
          <cell r="A8866" t="str">
            <v>Phyllidiopsis</v>
          </cell>
        </row>
        <row r="8867">
          <cell r="A8867" t="str">
            <v>Phyllidiopsis gemmata</v>
          </cell>
        </row>
        <row r="8868">
          <cell r="A8868" t="str">
            <v>Phyllidiopsis xishaensis</v>
          </cell>
        </row>
        <row r="8869">
          <cell r="A8869" t="str">
            <v>Phyllocarida</v>
          </cell>
        </row>
        <row r="8870">
          <cell r="A8870" t="str">
            <v>Phyllochaetopterus</v>
          </cell>
        </row>
        <row r="8871">
          <cell r="A8871" t="str">
            <v>Phyllochaetopterus socialis</v>
          </cell>
        </row>
        <row r="8872">
          <cell r="A8872" t="str">
            <v>Phyllocycla</v>
          </cell>
        </row>
        <row r="8873">
          <cell r="A8873" t="str">
            <v>Phyllocycla bartica</v>
          </cell>
        </row>
        <row r="8874">
          <cell r="A8874" t="str">
            <v>Phyllocycla modesta</v>
          </cell>
        </row>
        <row r="8875">
          <cell r="A8875" t="str">
            <v>Phyllocycla neotropica</v>
          </cell>
        </row>
        <row r="8876">
          <cell r="A8876" t="str">
            <v>Phyllocycla ophis</v>
          </cell>
        </row>
        <row r="8877">
          <cell r="A8877" t="str">
            <v>Phyllodoce</v>
          </cell>
        </row>
        <row r="8878">
          <cell r="A8878" t="str">
            <v>Phyllodoce (Anaitides)</v>
          </cell>
        </row>
        <row r="8879">
          <cell r="A8879" t="str">
            <v>Phyllodoce (Anaitides) groenlandica</v>
          </cell>
        </row>
        <row r="8880">
          <cell r="A8880" t="str">
            <v>Phyllodoce (Anaitides) lineata</v>
          </cell>
        </row>
        <row r="8881">
          <cell r="A8881" t="str">
            <v>Phyllodoce (Anaitides) maculata</v>
          </cell>
        </row>
        <row r="8882">
          <cell r="A8882" t="str">
            <v>Phyllodoce (Anaitides) mucosa</v>
          </cell>
        </row>
        <row r="8883">
          <cell r="A8883" t="str">
            <v>Phyllodoce (Anaitides) rosea</v>
          </cell>
        </row>
        <row r="8884">
          <cell r="A8884" t="str">
            <v>Phyllodoce castanea</v>
          </cell>
        </row>
        <row r="8885">
          <cell r="A8885" t="str">
            <v>Phyllodoce citrina</v>
          </cell>
        </row>
        <row r="8886">
          <cell r="A8886" t="str">
            <v>Phyllodoce fristedti</v>
          </cell>
        </row>
        <row r="8887">
          <cell r="A8887" t="str">
            <v>Phyllodoce groenlandica</v>
          </cell>
        </row>
        <row r="8888">
          <cell r="A8888" t="str">
            <v>Phyllodoce lamelligera</v>
          </cell>
        </row>
        <row r="8889">
          <cell r="A8889" t="str">
            <v>Phyllodoce laminosa</v>
          </cell>
        </row>
        <row r="8890">
          <cell r="A8890" t="str">
            <v>Phyllodoce lineata</v>
          </cell>
        </row>
        <row r="8891">
          <cell r="A8891" t="str">
            <v>Phyllodoce longipes</v>
          </cell>
        </row>
        <row r="8892">
          <cell r="A8892" t="str">
            <v>Phyllodoce macropapillosa</v>
          </cell>
        </row>
        <row r="8893">
          <cell r="A8893" t="str">
            <v>Phyllodoce maculata</v>
          </cell>
        </row>
        <row r="8894">
          <cell r="A8894" t="str">
            <v>Phyllodoce madeirensis</v>
          </cell>
        </row>
        <row r="8895">
          <cell r="A8895" t="str">
            <v>Phyllodoce malmgreni</v>
          </cell>
        </row>
        <row r="8896">
          <cell r="A8896" t="str">
            <v>Phyllodoce mucosa</v>
          </cell>
        </row>
        <row r="8897">
          <cell r="A8897" t="str">
            <v>Phyllodoce rosea</v>
          </cell>
        </row>
        <row r="8898">
          <cell r="A8898" t="str">
            <v>Phyllodoce schmardaei</v>
          </cell>
        </row>
        <row r="8899">
          <cell r="A8899" t="str">
            <v>Phyllodoce tubicola</v>
          </cell>
        </row>
        <row r="8900">
          <cell r="A8900" t="str">
            <v>Phyllodocida</v>
          </cell>
        </row>
        <row r="8901">
          <cell r="A8901" t="str">
            <v>Phyllodocida incertae sedis</v>
          </cell>
        </row>
        <row r="8902">
          <cell r="A8902" t="str">
            <v>Phyllodocidae</v>
          </cell>
        </row>
        <row r="8903">
          <cell r="A8903" t="str">
            <v>Phyllodociformia</v>
          </cell>
        </row>
        <row r="8904">
          <cell r="A8904" t="str">
            <v>Phyllodocinae</v>
          </cell>
        </row>
        <row r="8905">
          <cell r="A8905" t="str">
            <v>Phyllodromia</v>
          </cell>
        </row>
        <row r="8906">
          <cell r="A8906" t="str">
            <v>Phyllogomphoides</v>
          </cell>
        </row>
        <row r="8907">
          <cell r="A8907" t="str">
            <v>Phyllogomphoides andromeda</v>
          </cell>
        </row>
        <row r="8908">
          <cell r="A8908" t="str">
            <v>Phyllogomphoides atlanticus</v>
          </cell>
        </row>
        <row r="8909">
          <cell r="A8909" t="str">
            <v>Phyllogomphoides cristatus</v>
          </cell>
        </row>
        <row r="8910">
          <cell r="A8910" t="str">
            <v>Phyllogomphoides fuliginosus</v>
          </cell>
        </row>
        <row r="8911">
          <cell r="A8911" t="str">
            <v>Phyllogomphoides undulatus</v>
          </cell>
        </row>
        <row r="8912">
          <cell r="A8912" t="str">
            <v>Phyllohartmania</v>
          </cell>
        </row>
        <row r="8913">
          <cell r="A8913" t="str">
            <v>Phyllohartmania taylori</v>
          </cell>
        </row>
        <row r="8914">
          <cell r="A8914" t="str">
            <v>Phylloicus</v>
          </cell>
        </row>
        <row r="8915">
          <cell r="A8915" t="str">
            <v>Phyllonotus</v>
          </cell>
        </row>
        <row r="8916">
          <cell r="A8916" t="str">
            <v>Phyllonotus pomum</v>
          </cell>
        </row>
        <row r="8917">
          <cell r="A8917" t="str">
            <v>Phyllonotus trunculus</v>
          </cell>
        </row>
        <row r="8918">
          <cell r="A8918" t="str">
            <v>Phyllophoridae</v>
          </cell>
        </row>
        <row r="8919">
          <cell r="A8919" t="str">
            <v>Phyllophorus</v>
          </cell>
        </row>
        <row r="8920">
          <cell r="A8920" t="str">
            <v>Phyllophorus</v>
          </cell>
        </row>
        <row r="8921">
          <cell r="A8921" t="str">
            <v>Phyllophorus (Phyllophorus) urna</v>
          </cell>
        </row>
        <row r="8922">
          <cell r="A8922" t="str">
            <v>Phyllopoda</v>
          </cell>
        </row>
        <row r="8923">
          <cell r="A8923" t="str">
            <v>Phyllospongia</v>
          </cell>
        </row>
        <row r="8924">
          <cell r="A8924" t="str">
            <v>Phyllospongia lamellosa</v>
          </cell>
        </row>
        <row r="8925">
          <cell r="A8925" t="str">
            <v>Phyllospongiinae</v>
          </cell>
        </row>
        <row r="8926">
          <cell r="A8926" t="str">
            <v>Phylo</v>
          </cell>
        </row>
        <row r="8927">
          <cell r="A8927" t="str">
            <v>Phylo foetida</v>
          </cell>
        </row>
        <row r="8928">
          <cell r="A8928" t="str">
            <v>Phylo foetida atlantica</v>
          </cell>
        </row>
        <row r="8929">
          <cell r="A8929" t="str">
            <v>Phylo grubei</v>
          </cell>
        </row>
        <row r="8930">
          <cell r="A8930" t="str">
            <v>Phylo norvegicus</v>
          </cell>
        </row>
        <row r="8931">
          <cell r="A8931" t="str">
            <v>Physa acuta</v>
          </cell>
        </row>
        <row r="8932">
          <cell r="A8932" t="str">
            <v>Physa fontinalis</v>
          </cell>
        </row>
        <row r="8933">
          <cell r="A8933" t="str">
            <v>Physa heterostropha</v>
          </cell>
        </row>
        <row r="8934">
          <cell r="A8934" t="str">
            <v>Physa lato-sensu</v>
          </cell>
        </row>
        <row r="8935">
          <cell r="A8935" t="str">
            <v>Physa stricto-sensu</v>
          </cell>
        </row>
        <row r="8936">
          <cell r="A8936" t="str">
            <v>Physalia</v>
          </cell>
        </row>
        <row r="8937">
          <cell r="A8937" t="str">
            <v>Physalia physalia</v>
          </cell>
        </row>
        <row r="8938">
          <cell r="A8938" t="str">
            <v>Physalia physalis</v>
          </cell>
        </row>
        <row r="8939">
          <cell r="A8939" t="str">
            <v>Physaliidae</v>
          </cell>
        </row>
        <row r="8940">
          <cell r="A8940" t="str">
            <v>Physella</v>
          </cell>
        </row>
        <row r="8941">
          <cell r="A8941" t="str">
            <v>Physella acuta</v>
          </cell>
        </row>
        <row r="8942">
          <cell r="A8942" t="str">
            <v>Physella heterostropha</v>
          </cell>
        </row>
        <row r="8943">
          <cell r="A8943" t="str">
            <v>Physidae</v>
          </cell>
        </row>
        <row r="8944">
          <cell r="A8944" t="str">
            <v>Physocephalata</v>
          </cell>
        </row>
        <row r="8945">
          <cell r="A8945" t="str">
            <v>Physogyra</v>
          </cell>
        </row>
        <row r="8946">
          <cell r="A8946" t="str">
            <v>Physogyra lichtensteini</v>
          </cell>
        </row>
        <row r="8947">
          <cell r="A8947" t="str">
            <v>Physonectae</v>
          </cell>
        </row>
        <row r="8948">
          <cell r="A8948" t="str">
            <v>Physophorae</v>
          </cell>
        </row>
        <row r="8949">
          <cell r="A8949" t="str">
            <v>Physophoridae</v>
          </cell>
        </row>
        <row r="8950">
          <cell r="A8950" t="str">
            <v>Phytobius</v>
          </cell>
        </row>
        <row r="8951">
          <cell r="A8951" t="str">
            <v>Piguetiella</v>
          </cell>
        </row>
        <row r="8952">
          <cell r="A8952" t="str">
            <v>Piguetiella blanci</v>
          </cell>
        </row>
        <row r="8953">
          <cell r="A8953" t="str">
            <v>Pilargidae</v>
          </cell>
        </row>
        <row r="8954">
          <cell r="A8954" t="str">
            <v>Pilarginae</v>
          </cell>
        </row>
        <row r="8955">
          <cell r="A8955" t="str">
            <v>Pilargis</v>
          </cell>
        </row>
        <row r="8956">
          <cell r="A8956" t="str">
            <v>Pilargis verrucosa</v>
          </cell>
        </row>
        <row r="8957">
          <cell r="A8957" t="str">
            <v>Pilaria</v>
          </cell>
        </row>
        <row r="8958">
          <cell r="A8958" t="str">
            <v>Pileolaria</v>
          </cell>
        </row>
        <row r="8959">
          <cell r="A8959" t="str">
            <v>Pileolariini</v>
          </cell>
        </row>
        <row r="8960">
          <cell r="A8960" t="str">
            <v>Pillucina</v>
          </cell>
        </row>
        <row r="8961">
          <cell r="A8961" t="str">
            <v>Pillucina hawaiiensis</v>
          </cell>
        </row>
        <row r="8962">
          <cell r="A8962" t="str">
            <v>Pillucina neglecta</v>
          </cell>
        </row>
        <row r="8963">
          <cell r="A8963" t="str">
            <v>Pilumnidae</v>
          </cell>
        </row>
        <row r="8964">
          <cell r="A8964" t="str">
            <v>Pilumninae</v>
          </cell>
        </row>
        <row r="8965">
          <cell r="A8965" t="str">
            <v>Pilumnoidea</v>
          </cell>
        </row>
        <row r="8966">
          <cell r="A8966" t="str">
            <v>Pilumnus</v>
          </cell>
        </row>
        <row r="8967">
          <cell r="A8967" t="str">
            <v>Pilumnus hirtellus</v>
          </cell>
        </row>
        <row r="8968">
          <cell r="A8968" t="str">
            <v>Pinctada</v>
          </cell>
        </row>
        <row r="8969">
          <cell r="A8969" t="str">
            <v>Pinctada imbricata fucata</v>
          </cell>
        </row>
        <row r="8970">
          <cell r="A8970" t="str">
            <v>Pinna</v>
          </cell>
        </row>
        <row r="8971">
          <cell r="A8971" t="str">
            <v>Pinna carnea</v>
          </cell>
        </row>
        <row r="8972">
          <cell r="A8972" t="str">
            <v>Pinna muricata</v>
          </cell>
        </row>
        <row r="8973">
          <cell r="A8973" t="str">
            <v>Pinna nobilis</v>
          </cell>
        </row>
        <row r="8974">
          <cell r="A8974" t="str">
            <v>Pinnidae</v>
          </cell>
        </row>
        <row r="8975">
          <cell r="A8975" t="str">
            <v>Pinnoidea</v>
          </cell>
        </row>
        <row r="8976">
          <cell r="A8976" t="str">
            <v>Pinnotheres</v>
          </cell>
        </row>
        <row r="8977">
          <cell r="A8977" t="str">
            <v>Pinnotheres pinnotheres</v>
          </cell>
        </row>
        <row r="8978">
          <cell r="A8978" t="str">
            <v>Pinnotheres pisum</v>
          </cell>
        </row>
        <row r="8979">
          <cell r="A8979" t="str">
            <v>Pinnotheridae</v>
          </cell>
        </row>
        <row r="8980">
          <cell r="A8980" t="str">
            <v>Pinnotherinae</v>
          </cell>
        </row>
        <row r="8981">
          <cell r="A8981" t="str">
            <v>Pinnotheroidea</v>
          </cell>
        </row>
        <row r="8982">
          <cell r="A8982" t="str">
            <v>Pionosyllis</v>
          </cell>
        </row>
        <row r="8983">
          <cell r="A8983" t="str">
            <v>Pionosyllis dionisi</v>
          </cell>
        </row>
        <row r="8984">
          <cell r="A8984" t="str">
            <v>Pionosyllis divaricata</v>
          </cell>
        </row>
        <row r="8985">
          <cell r="A8985" t="str">
            <v>Pionosyllis lamelligera</v>
          </cell>
        </row>
        <row r="8986">
          <cell r="A8986" t="str">
            <v>Pionosyllis longocirrata</v>
          </cell>
        </row>
        <row r="8987">
          <cell r="A8987" t="str">
            <v>Pionosyllis propreweismanni</v>
          </cell>
        </row>
        <row r="8988">
          <cell r="A8988" t="str">
            <v>Pionosyllis pulligera</v>
          </cell>
        </row>
        <row r="8989">
          <cell r="A8989" t="str">
            <v>Pionosyllis serratisetosa</v>
          </cell>
        </row>
        <row r="8990">
          <cell r="A8990" t="str">
            <v>Pionosyllis weismanni</v>
          </cell>
        </row>
        <row r="8991">
          <cell r="A8991" t="str">
            <v>Pirakia</v>
          </cell>
        </row>
        <row r="8992">
          <cell r="A8992" t="str">
            <v>Pirakia punctifera</v>
          </cell>
        </row>
        <row r="8993">
          <cell r="A8993" t="str">
            <v>Pirimela</v>
          </cell>
        </row>
        <row r="8994">
          <cell r="A8994" t="str">
            <v>Pirimela denticulata</v>
          </cell>
        </row>
        <row r="8995">
          <cell r="A8995" t="str">
            <v>Pirimelidae</v>
          </cell>
        </row>
        <row r="8996">
          <cell r="A8996" t="str">
            <v>Piromis</v>
          </cell>
        </row>
        <row r="8997">
          <cell r="A8997" t="str">
            <v>Piromis arenosus</v>
          </cell>
        </row>
        <row r="8998">
          <cell r="A8998" t="str">
            <v>Piromis eruca</v>
          </cell>
        </row>
        <row r="8999">
          <cell r="A8999" t="str">
            <v>Pisa</v>
          </cell>
        </row>
        <row r="9000">
          <cell r="A9000" t="str">
            <v>Pisa armata</v>
          </cell>
        </row>
        <row r="9001">
          <cell r="A9001" t="str">
            <v>Pisa tetraodon</v>
          </cell>
        </row>
        <row r="9002">
          <cell r="A9002" t="str">
            <v>Pisania</v>
          </cell>
        </row>
        <row r="9003">
          <cell r="A9003" t="str">
            <v>Pisania pusio</v>
          </cell>
        </row>
        <row r="9004">
          <cell r="A9004" t="str">
            <v>Pisaniinae</v>
          </cell>
        </row>
        <row r="9005">
          <cell r="A9005" t="str">
            <v>Piscicola</v>
          </cell>
        </row>
        <row r="9006">
          <cell r="A9006" t="str">
            <v>Piscicola geometra</v>
          </cell>
        </row>
        <row r="9007">
          <cell r="A9007" t="str">
            <v>Piscicolidae</v>
          </cell>
        </row>
        <row r="9008">
          <cell r="A9008" t="str">
            <v>Piscicolinae</v>
          </cell>
        </row>
        <row r="9009">
          <cell r="A9009" t="str">
            <v>Pisciforma</v>
          </cell>
        </row>
        <row r="9010">
          <cell r="A9010" t="str">
            <v>Pisidia</v>
          </cell>
        </row>
        <row r="9011">
          <cell r="A9011" t="str">
            <v>Pisidia longicornis</v>
          </cell>
        </row>
        <row r="9012">
          <cell r="A9012" t="str">
            <v>Pisidium</v>
          </cell>
        </row>
        <row r="9013">
          <cell r="A9013" t="str">
            <v>Pisidium amnicum</v>
          </cell>
        </row>
        <row r="9014">
          <cell r="A9014" t="str">
            <v>Pisidium casertanum</v>
          </cell>
        </row>
        <row r="9015">
          <cell r="A9015" t="str">
            <v>Pisidium casertanum f. ponderosa</v>
          </cell>
        </row>
        <row r="9016">
          <cell r="A9016" t="str">
            <v>Pisidium conventus</v>
          </cell>
        </row>
        <row r="9017">
          <cell r="A9017" t="str">
            <v>Pisidium henslowanum</v>
          </cell>
        </row>
        <row r="9018">
          <cell r="A9018" t="str">
            <v>Pisidium hibernicum</v>
          </cell>
        </row>
        <row r="9019">
          <cell r="A9019" t="str">
            <v>Pisidium lilljeborgi</v>
          </cell>
        </row>
        <row r="9020">
          <cell r="A9020" t="str">
            <v>Pisidium milium</v>
          </cell>
        </row>
        <row r="9021">
          <cell r="A9021" t="str">
            <v>Pisidium moitessierianum</v>
          </cell>
        </row>
        <row r="9022">
          <cell r="A9022" t="str">
            <v>Pisidium nitidum</v>
          </cell>
        </row>
        <row r="9023">
          <cell r="A9023" t="str">
            <v>Pisidium obtusale</v>
          </cell>
        </row>
        <row r="9024">
          <cell r="A9024" t="str">
            <v>Pisidium personatum</v>
          </cell>
        </row>
        <row r="9025">
          <cell r="A9025" t="str">
            <v>Pisidium pseudosphaerium</v>
          </cell>
        </row>
        <row r="9026">
          <cell r="A9026" t="str">
            <v>Pisidium pulchellum</v>
          </cell>
        </row>
        <row r="9027">
          <cell r="A9027" t="str">
            <v>Pisidium subtruncatum</v>
          </cell>
        </row>
        <row r="9028">
          <cell r="A9028" t="str">
            <v>Pisidium supirum</v>
          </cell>
        </row>
        <row r="9029">
          <cell r="A9029" t="str">
            <v>Pisidium tenuilineatum</v>
          </cell>
        </row>
        <row r="9030">
          <cell r="A9030" t="str">
            <v>Pisinae</v>
          </cell>
        </row>
        <row r="9031">
          <cell r="A9031" t="str">
            <v>Pisionacea</v>
          </cell>
        </row>
        <row r="9032">
          <cell r="A9032" t="str">
            <v>Pisione</v>
          </cell>
        </row>
        <row r="9033">
          <cell r="A9033" t="str">
            <v>Pisione africana</v>
          </cell>
        </row>
        <row r="9034">
          <cell r="A9034" t="str">
            <v>Pisione remota</v>
          </cell>
        </row>
        <row r="9035">
          <cell r="A9035" t="str">
            <v>Pisionidae</v>
          </cell>
        </row>
        <row r="9036">
          <cell r="A9036" t="str">
            <v>Pista</v>
          </cell>
        </row>
        <row r="9037">
          <cell r="A9037" t="str">
            <v>Pista bansei</v>
          </cell>
        </row>
        <row r="9038">
          <cell r="A9038" t="str">
            <v>Pista brevibranchiata</v>
          </cell>
        </row>
        <row r="9039">
          <cell r="A9039" t="str">
            <v>Pista cretacea</v>
          </cell>
        </row>
        <row r="9040">
          <cell r="A9040" t="str">
            <v>Pista cristata</v>
          </cell>
        </row>
        <row r="9041">
          <cell r="A9041" t="str">
            <v>Pista elongata</v>
          </cell>
        </row>
        <row r="9042">
          <cell r="A9042" t="str">
            <v>Pista maculata</v>
          </cell>
        </row>
        <row r="9043">
          <cell r="A9043" t="str">
            <v>Pista malmgreni</v>
          </cell>
        </row>
        <row r="9044">
          <cell r="A9044" t="str">
            <v>Pista mediterranea</v>
          </cell>
        </row>
        <row r="9045">
          <cell r="A9045" t="str">
            <v>Pista mirabilis</v>
          </cell>
        </row>
        <row r="9046">
          <cell r="A9046" t="str">
            <v>Pista quadrilobata</v>
          </cell>
        </row>
        <row r="9047">
          <cell r="A9047" t="str">
            <v>Pista unibranchia</v>
          </cell>
        </row>
        <row r="9048">
          <cell r="A9048" t="str">
            <v>Pistella</v>
          </cell>
        </row>
        <row r="9049">
          <cell r="A9049" t="str">
            <v>Pistella lornensis</v>
          </cell>
        </row>
        <row r="9050">
          <cell r="A9050" t="str">
            <v>Pisulia</v>
          </cell>
        </row>
        <row r="9051">
          <cell r="A9051" t="str">
            <v>Pisulia stoltzei</v>
          </cell>
        </row>
        <row r="9052">
          <cell r="A9052" t="str">
            <v>Pisuliidae</v>
          </cell>
        </row>
        <row r="9053">
          <cell r="A9053" t="str">
            <v>Pitar</v>
          </cell>
        </row>
        <row r="9054">
          <cell r="A9054" t="str">
            <v>Pitar arestus</v>
          </cell>
        </row>
        <row r="9055">
          <cell r="A9055" t="str">
            <v>Pitar fulminatus</v>
          </cell>
        </row>
        <row r="9056">
          <cell r="A9056" t="str">
            <v>Pitar hebraeus</v>
          </cell>
        </row>
        <row r="9057">
          <cell r="A9057" t="str">
            <v>Pitar mediterraneus</v>
          </cell>
        </row>
        <row r="9058">
          <cell r="A9058" t="str">
            <v>Pitar rudis</v>
          </cell>
        </row>
        <row r="9059">
          <cell r="A9059" t="str">
            <v>Pitarinae</v>
          </cell>
        </row>
        <row r="9060">
          <cell r="A9060" t="str">
            <v>Placopecten</v>
          </cell>
        </row>
        <row r="9061">
          <cell r="A9061" t="str">
            <v>Placopecten magellanicus</v>
          </cell>
        </row>
        <row r="9062">
          <cell r="A9062" t="str">
            <v>Placophora</v>
          </cell>
        </row>
        <row r="9063">
          <cell r="A9063" t="str">
            <v>Placostegus</v>
          </cell>
        </row>
        <row r="9064">
          <cell r="A9064" t="str">
            <v>Plagiocardium</v>
          </cell>
        </row>
        <row r="9065">
          <cell r="A9065" t="str">
            <v>Plagiocardium papillosum</v>
          </cell>
        </row>
        <row r="9066">
          <cell r="A9066" t="str">
            <v>Plakobranchacea</v>
          </cell>
        </row>
        <row r="9067">
          <cell r="A9067" t="str">
            <v>Plakobranchidae</v>
          </cell>
        </row>
        <row r="9068">
          <cell r="A9068" t="str">
            <v>Plakobranchoidea</v>
          </cell>
        </row>
        <row r="9069">
          <cell r="A9069" t="str">
            <v>Plakosyllis</v>
          </cell>
        </row>
        <row r="9070">
          <cell r="A9070" t="str">
            <v>Plakosyllis brevipes</v>
          </cell>
        </row>
        <row r="9071">
          <cell r="A9071" t="str">
            <v>Planaria</v>
          </cell>
        </row>
        <row r="9072">
          <cell r="A9072" t="str">
            <v>Planaria</v>
          </cell>
        </row>
        <row r="9073">
          <cell r="A9073" t="str">
            <v>Planaria</v>
          </cell>
        </row>
        <row r="9074">
          <cell r="A9074" t="str">
            <v>Planaria torva</v>
          </cell>
        </row>
        <row r="9075">
          <cell r="A9075" t="str">
            <v>Planariidae</v>
          </cell>
        </row>
        <row r="9076">
          <cell r="A9076" t="str">
            <v>Planes</v>
          </cell>
        </row>
        <row r="9077">
          <cell r="A9077" t="str">
            <v>Planes minutus</v>
          </cell>
        </row>
        <row r="9078">
          <cell r="A9078" t="str">
            <v>Planipennia</v>
          </cell>
        </row>
        <row r="9079">
          <cell r="A9079" t="str">
            <v>Planiplax</v>
          </cell>
        </row>
        <row r="9080">
          <cell r="A9080" t="str">
            <v>Planiplax phoenicura</v>
          </cell>
        </row>
        <row r="9081">
          <cell r="A9081" t="str">
            <v>Planorbarius</v>
          </cell>
        </row>
        <row r="9082">
          <cell r="A9082" t="str">
            <v>Planorbarius corneus</v>
          </cell>
        </row>
        <row r="9083">
          <cell r="A9083" t="str">
            <v>Planorbella duryi</v>
          </cell>
        </row>
        <row r="9084">
          <cell r="A9084" t="str">
            <v>Planorbidae</v>
          </cell>
        </row>
        <row r="9085">
          <cell r="A9085" t="str">
            <v>Planorbis</v>
          </cell>
        </row>
        <row r="9086">
          <cell r="A9086" t="str">
            <v>Planorbis carinatus</v>
          </cell>
        </row>
        <row r="9087">
          <cell r="A9087" t="str">
            <v>Planorbis corneus</v>
          </cell>
        </row>
        <row r="9088">
          <cell r="A9088" t="str">
            <v>Planorbis moquini</v>
          </cell>
        </row>
        <row r="9089">
          <cell r="A9089" t="str">
            <v>Planorbis planorbis</v>
          </cell>
        </row>
        <row r="9090">
          <cell r="A9090" t="str">
            <v>Planorboidea</v>
          </cell>
        </row>
        <row r="9091">
          <cell r="A9091" t="str">
            <v>Platambus</v>
          </cell>
        </row>
        <row r="9092">
          <cell r="A9092" t="str">
            <v>Platambus maculatus</v>
          </cell>
        </row>
        <row r="9093">
          <cell r="A9093" t="str">
            <v>Plateumaris</v>
          </cell>
        </row>
        <row r="9094">
          <cell r="A9094" t="str">
            <v>Plathelminthes</v>
          </cell>
        </row>
        <row r="9095">
          <cell r="A9095" t="str">
            <v>Platybdellinae</v>
          </cell>
        </row>
        <row r="9096">
          <cell r="A9096" t="str">
            <v>Platycnemididae</v>
          </cell>
        </row>
        <row r="9097">
          <cell r="A9097" t="str">
            <v>Platycnemis</v>
          </cell>
        </row>
        <row r="9098">
          <cell r="A9098" t="str">
            <v>Platycnemis acutipennis</v>
          </cell>
        </row>
        <row r="9099">
          <cell r="A9099" t="str">
            <v>Platycnemis latipes</v>
          </cell>
        </row>
        <row r="9100">
          <cell r="A9100" t="str">
            <v>Platycnemis pennipes</v>
          </cell>
        </row>
        <row r="9101">
          <cell r="A9101" t="str">
            <v>Platygyra</v>
          </cell>
        </row>
        <row r="9102">
          <cell r="A9102" t="str">
            <v>Platygyra crosslandi</v>
          </cell>
        </row>
        <row r="9103">
          <cell r="A9103" t="str">
            <v>Platygyra daedalea</v>
          </cell>
        </row>
        <row r="9104">
          <cell r="A9104" t="str">
            <v>Platygyra lamellina</v>
          </cell>
        </row>
        <row r="9105">
          <cell r="A9105" t="str">
            <v>Platygyra pini</v>
          </cell>
        </row>
        <row r="9106">
          <cell r="A9106" t="str">
            <v>Platygyra sinensis</v>
          </cell>
        </row>
        <row r="9107">
          <cell r="A9107" t="str">
            <v>Platyhelminthes</v>
          </cell>
        </row>
        <row r="9108">
          <cell r="A9108" t="str">
            <v>Platymamersopsis</v>
          </cell>
        </row>
        <row r="9109">
          <cell r="A9109" t="str">
            <v>Platymamersopsis comoros</v>
          </cell>
        </row>
        <row r="9110">
          <cell r="A9110" t="str">
            <v>Platynectes</v>
          </cell>
        </row>
        <row r="9111">
          <cell r="A9111" t="str">
            <v>Platynectes decemnotatus</v>
          </cell>
        </row>
        <row r="9112">
          <cell r="A9112" t="str">
            <v>Platynereis</v>
          </cell>
        </row>
        <row r="9113">
          <cell r="A9113" t="str">
            <v>Platynereis australis</v>
          </cell>
        </row>
        <row r="9114">
          <cell r="A9114" t="str">
            <v>Platynereis coccinea</v>
          </cell>
        </row>
        <row r="9115">
          <cell r="A9115" t="str">
            <v>Platynereis dumerilii</v>
          </cell>
        </row>
        <row r="9116">
          <cell r="A9116" t="str">
            <v>Platysmittia</v>
          </cell>
        </row>
        <row r="9117">
          <cell r="A9117" t="str">
            <v>Platystictidae</v>
          </cell>
        </row>
        <row r="9118">
          <cell r="A9118" t="str">
            <v>Plea</v>
          </cell>
        </row>
        <row r="9119">
          <cell r="A9119" t="str">
            <v>Plea leachi</v>
          </cell>
        </row>
        <row r="9120">
          <cell r="A9120" t="str">
            <v>Plecoptera</v>
          </cell>
        </row>
        <row r="9121">
          <cell r="A9121" t="str">
            <v>Plecopterida</v>
          </cell>
        </row>
        <row r="9122">
          <cell r="A9122" t="str">
            <v>Plectrocnemia</v>
          </cell>
        </row>
        <row r="9123">
          <cell r="A9123" t="str">
            <v>Plectrocnemia brevis</v>
          </cell>
        </row>
        <row r="9124">
          <cell r="A9124" t="str">
            <v>Plectrocnemia conspersa</v>
          </cell>
        </row>
        <row r="9125">
          <cell r="A9125" t="str">
            <v>Plectrocnemia geniculata</v>
          </cell>
        </row>
        <row r="9126">
          <cell r="A9126" t="str">
            <v>Plectrocnemia geniculata corsi</v>
          </cell>
        </row>
        <row r="9127">
          <cell r="A9127" t="str">
            <v>Pleidae</v>
          </cell>
        </row>
        <row r="9128">
          <cell r="A9128" t="str">
            <v>Pleiophysal granulata</v>
          </cell>
        </row>
        <row r="9129">
          <cell r="A9129" t="str">
            <v>Plenitentoria</v>
          </cell>
        </row>
        <row r="9130">
          <cell r="A9130" t="str">
            <v>Pleocyemata</v>
          </cell>
        </row>
        <row r="9131">
          <cell r="A9131" t="str">
            <v>Pleoidea</v>
          </cell>
        </row>
        <row r="9132">
          <cell r="A9132" t="str">
            <v>Plerogyra</v>
          </cell>
        </row>
        <row r="9133">
          <cell r="A9133" t="str">
            <v>Plerogyra eurysepta</v>
          </cell>
        </row>
        <row r="9134">
          <cell r="A9134" t="str">
            <v>Plerogyra simplex</v>
          </cell>
        </row>
        <row r="9135">
          <cell r="A9135" t="str">
            <v>Plerogyra sinuosa</v>
          </cell>
        </row>
        <row r="9136">
          <cell r="A9136" t="str">
            <v>Plesiastrea</v>
          </cell>
        </row>
        <row r="9137">
          <cell r="A9137" t="str">
            <v>Plesiastrea versipora</v>
          </cell>
        </row>
        <row r="9138">
          <cell r="A9138" t="str">
            <v>Pleuractis</v>
          </cell>
        </row>
        <row r="9139">
          <cell r="A9139" t="str">
            <v>Pleuractis paumotensis</v>
          </cell>
        </row>
        <row r="9140">
          <cell r="A9140" t="str">
            <v>Pleurobrachia</v>
          </cell>
        </row>
        <row r="9141">
          <cell r="A9141" t="str">
            <v>Pleurobrachia pileus</v>
          </cell>
        </row>
        <row r="9142">
          <cell r="A9142" t="str">
            <v>Pleurobrachiidae</v>
          </cell>
        </row>
        <row r="9143">
          <cell r="A9143" t="str">
            <v>Pleurobranchidae</v>
          </cell>
        </row>
        <row r="9144">
          <cell r="A9144" t="str">
            <v>Pleurobranchoidea</v>
          </cell>
        </row>
        <row r="9145">
          <cell r="A9145" t="str">
            <v>Pleurobranchomorpha</v>
          </cell>
        </row>
        <row r="9146">
          <cell r="A9146" t="str">
            <v>Pleurobranchus</v>
          </cell>
        </row>
        <row r="9147">
          <cell r="A9147" t="str">
            <v>Pleurobranchus membranaceus</v>
          </cell>
        </row>
        <row r="9148">
          <cell r="A9148" t="str">
            <v>Pleurocrypta</v>
          </cell>
        </row>
        <row r="9149">
          <cell r="A9149" t="str">
            <v>Pleuromamma</v>
          </cell>
        </row>
        <row r="9150">
          <cell r="A9150" t="str">
            <v>Pleuromamma borealis</v>
          </cell>
        </row>
        <row r="9151">
          <cell r="A9151" t="str">
            <v>Pleuromamma gracilis</v>
          </cell>
        </row>
        <row r="9152">
          <cell r="A9152" t="str">
            <v>Pleuroploca</v>
          </cell>
        </row>
        <row r="9153">
          <cell r="A9153" t="str">
            <v>Pleuroploca aurantiaca</v>
          </cell>
        </row>
        <row r="9154">
          <cell r="A9154" t="str">
            <v>Pleurotomariidae</v>
          </cell>
        </row>
        <row r="9155">
          <cell r="A9155" t="str">
            <v>Pleurotomarioidea</v>
          </cell>
        </row>
        <row r="9156">
          <cell r="A9156" t="str">
            <v>Plexaurella</v>
          </cell>
        </row>
        <row r="9157">
          <cell r="A9157" t="str">
            <v>Plexaurella dichotoma</v>
          </cell>
        </row>
        <row r="9158">
          <cell r="A9158" t="str">
            <v>Plexaurella grisea</v>
          </cell>
        </row>
        <row r="9159">
          <cell r="A9159" t="str">
            <v>Plexaurella nutans</v>
          </cell>
        </row>
        <row r="9160">
          <cell r="A9160" t="str">
            <v>Plexauridae</v>
          </cell>
        </row>
        <row r="9161">
          <cell r="A9161" t="str">
            <v>Plhudsonia</v>
          </cell>
        </row>
        <row r="9162">
          <cell r="A9162" t="str">
            <v>Plicatula</v>
          </cell>
        </row>
        <row r="9163">
          <cell r="A9163" t="str">
            <v>Plicatula gibbosa</v>
          </cell>
        </row>
        <row r="9164">
          <cell r="A9164" t="str">
            <v>Plicatulidae</v>
          </cell>
        </row>
        <row r="9165">
          <cell r="A9165" t="str">
            <v>Plicatuloidea</v>
          </cell>
        </row>
        <row r="9166">
          <cell r="A9166" t="str">
            <v>Plocamiinae</v>
          </cell>
        </row>
        <row r="9167">
          <cell r="A9167" t="str">
            <v>Ploima</v>
          </cell>
        </row>
        <row r="9168">
          <cell r="A9168" t="str">
            <v>Plotia</v>
          </cell>
        </row>
        <row r="9169">
          <cell r="A9169" t="str">
            <v>Plotia datura</v>
          </cell>
        </row>
        <row r="9170">
          <cell r="A9170" t="str">
            <v>Plumatella</v>
          </cell>
        </row>
        <row r="9171">
          <cell r="A9171" t="str">
            <v>Plumatella fruticosa</v>
          </cell>
        </row>
        <row r="9172">
          <cell r="A9172" t="str">
            <v>Plumatellidae</v>
          </cell>
        </row>
        <row r="9173">
          <cell r="A9173" t="str">
            <v>Plumularia</v>
          </cell>
        </row>
        <row r="9174">
          <cell r="A9174" t="str">
            <v>Plumularia setacea</v>
          </cell>
        </row>
        <row r="9175">
          <cell r="A9175" t="str">
            <v>Plumulariidae</v>
          </cell>
        </row>
        <row r="9176">
          <cell r="A9176" t="str">
            <v>Plumularioidea</v>
          </cell>
        </row>
        <row r="9177">
          <cell r="A9177" t="str">
            <v>Pocillopora</v>
          </cell>
        </row>
        <row r="9178">
          <cell r="A9178" t="str">
            <v>Pocillopora damicornis</v>
          </cell>
        </row>
        <row r="9179">
          <cell r="A9179" t="str">
            <v>Pocillopora eydouxi</v>
          </cell>
        </row>
        <row r="9180">
          <cell r="A9180" t="str">
            <v>Pocillopora grandis</v>
          </cell>
        </row>
        <row r="9181">
          <cell r="A9181" t="str">
            <v>Pocillopora meandrina</v>
          </cell>
        </row>
        <row r="9182">
          <cell r="A9182" t="str">
            <v>Pocillopora verrucosa</v>
          </cell>
        </row>
        <row r="9183">
          <cell r="A9183" t="str">
            <v>Pocillopora woodjonesi</v>
          </cell>
        </row>
        <row r="9184">
          <cell r="A9184" t="str">
            <v>Pocilloporidae</v>
          </cell>
        </row>
        <row r="9185">
          <cell r="A9185" t="str">
            <v>Podabacia</v>
          </cell>
        </row>
        <row r="9186">
          <cell r="A9186" t="str">
            <v>Podabacia crustacea</v>
          </cell>
        </row>
        <row r="9187">
          <cell r="A9187" t="str">
            <v>Podarke</v>
          </cell>
        </row>
        <row r="9188">
          <cell r="A9188" t="str">
            <v>Podarkeopsis</v>
          </cell>
        </row>
        <row r="9189">
          <cell r="A9189" t="str">
            <v>Podarkeopsis arenicolus</v>
          </cell>
        </row>
        <row r="9190">
          <cell r="A9190" t="str">
            <v>Podarkeopsis capensis</v>
          </cell>
        </row>
        <row r="9191">
          <cell r="A9191" t="str">
            <v>Podoceridae</v>
          </cell>
        </row>
        <row r="9192">
          <cell r="A9192" t="str">
            <v>Podocerus</v>
          </cell>
        </row>
        <row r="9193">
          <cell r="A9193" t="str">
            <v>Podocerus variegatus</v>
          </cell>
        </row>
        <row r="9194">
          <cell r="A9194" t="str">
            <v>Podocopa</v>
          </cell>
        </row>
        <row r="9195">
          <cell r="A9195" t="str">
            <v>Podocopida</v>
          </cell>
        </row>
        <row r="9196">
          <cell r="A9196" t="str">
            <v>Podocoryna</v>
          </cell>
        </row>
        <row r="9197">
          <cell r="A9197" t="str">
            <v>Podocoryna carnea</v>
          </cell>
        </row>
        <row r="9198">
          <cell r="A9198" t="str">
            <v>Podocoryne</v>
          </cell>
        </row>
        <row r="9199">
          <cell r="A9199" t="str">
            <v>Podocoryne carnea</v>
          </cell>
        </row>
        <row r="9200">
          <cell r="A9200" t="str">
            <v>Pododesmus</v>
          </cell>
        </row>
        <row r="9201">
          <cell r="A9201" t="str">
            <v>Pododesmus patelliformis</v>
          </cell>
        </row>
        <row r="9202">
          <cell r="A9202" t="str">
            <v>Pododesmus squama</v>
          </cell>
        </row>
        <row r="9203">
          <cell r="A9203" t="str">
            <v>Podon</v>
          </cell>
        </row>
        <row r="9204">
          <cell r="A9204" t="str">
            <v>Podon intermedius</v>
          </cell>
        </row>
        <row r="9205">
          <cell r="A9205" t="str">
            <v>Podon leuckarti</v>
          </cell>
        </row>
        <row r="9206">
          <cell r="A9206" t="str">
            <v>Podon leuckartii</v>
          </cell>
        </row>
        <row r="9207">
          <cell r="A9207" t="str">
            <v>Podonidae</v>
          </cell>
        </row>
        <row r="9208">
          <cell r="A9208" t="str">
            <v>Podonominae</v>
          </cell>
        </row>
        <row r="9209">
          <cell r="A9209" t="str">
            <v>Podonomus</v>
          </cell>
        </row>
        <row r="9210">
          <cell r="A9210" t="str">
            <v>Podoplea</v>
          </cell>
        </row>
        <row r="9211">
          <cell r="A9211" t="str">
            <v>Podoprion</v>
          </cell>
        </row>
        <row r="9212">
          <cell r="A9212" t="str">
            <v>Podoprion bolivari</v>
          </cell>
        </row>
        <row r="9213">
          <cell r="A9213" t="str">
            <v>Podoprionidae</v>
          </cell>
        </row>
        <row r="9214">
          <cell r="A9214" t="str">
            <v>Podotremata</v>
          </cell>
        </row>
        <row r="9215">
          <cell r="A9215" t="str">
            <v>Podura</v>
          </cell>
        </row>
        <row r="9216">
          <cell r="A9216" t="str">
            <v>Poecilochaetidae</v>
          </cell>
        </row>
        <row r="9217">
          <cell r="A9217" t="str">
            <v>Poecilochaetus</v>
          </cell>
        </row>
        <row r="9218">
          <cell r="A9218" t="str">
            <v>Poecilochaetus fulgoris</v>
          </cell>
        </row>
        <row r="9219">
          <cell r="A9219" t="str">
            <v>Poecilochaetus serpens</v>
          </cell>
        </row>
        <row r="9220">
          <cell r="A9220" t="str">
            <v>Poecilosclerida</v>
          </cell>
        </row>
        <row r="9221">
          <cell r="A9221" t="str">
            <v>Poecilostomatoida</v>
          </cell>
        </row>
        <row r="9222">
          <cell r="A9222" t="str">
            <v>Polinices</v>
          </cell>
        </row>
        <row r="9223">
          <cell r="A9223" t="str">
            <v>Polinices (Lunatia)</v>
          </cell>
        </row>
        <row r="9224">
          <cell r="A9224" t="str">
            <v>Polinices uberinus</v>
          </cell>
        </row>
        <row r="9225">
          <cell r="A9225" t="str">
            <v>Polinicinae</v>
          </cell>
        </row>
        <row r="9226">
          <cell r="A9226" t="str">
            <v>Polititapes</v>
          </cell>
        </row>
        <row r="9227">
          <cell r="A9227" t="str">
            <v>Polititapes aureus</v>
          </cell>
        </row>
        <row r="9228">
          <cell r="A9228" t="str">
            <v>Polititapes rhomboides</v>
          </cell>
        </row>
        <row r="9229">
          <cell r="A9229" t="str">
            <v>Polititapes virgineus</v>
          </cell>
        </row>
        <row r="9230">
          <cell r="A9230" t="str">
            <v>Pollicipedidae</v>
          </cell>
        </row>
        <row r="9231">
          <cell r="A9231" t="str">
            <v>Pollicipes</v>
          </cell>
        </row>
        <row r="9232">
          <cell r="A9232" t="str">
            <v>Pollicipes pollicipes</v>
          </cell>
        </row>
        <row r="9233">
          <cell r="A9233" t="str">
            <v>Polyarthra remata</v>
          </cell>
        </row>
        <row r="9234">
          <cell r="A9234" t="str">
            <v>Polyarthra vulgaris</v>
          </cell>
        </row>
        <row r="9235">
          <cell r="A9235" t="str">
            <v>Polybiidae</v>
          </cell>
        </row>
        <row r="9236">
          <cell r="A9236" t="str">
            <v>Polybius</v>
          </cell>
        </row>
        <row r="9237">
          <cell r="A9237" t="str">
            <v>Polybius (Necora)</v>
          </cell>
        </row>
        <row r="9238">
          <cell r="A9238" t="str">
            <v>Polybius (Necora) puber</v>
          </cell>
        </row>
        <row r="9239">
          <cell r="A9239" t="str">
            <v>Polybius arcuatus</v>
          </cell>
        </row>
        <row r="9240">
          <cell r="A9240" t="str">
            <v>Polybius henslowii</v>
          </cell>
        </row>
        <row r="9241">
          <cell r="A9241" t="str">
            <v>Polycelis</v>
          </cell>
        </row>
        <row r="9242">
          <cell r="A9242" t="str">
            <v>Polycelis felina</v>
          </cell>
        </row>
        <row r="9243">
          <cell r="A9243" t="str">
            <v>Polycelis nigra</v>
          </cell>
        </row>
        <row r="9244">
          <cell r="A9244" t="str">
            <v>Polycelis tenuis</v>
          </cell>
        </row>
        <row r="9245">
          <cell r="A9245" t="str">
            <v>Polycentropodidae</v>
          </cell>
        </row>
        <row r="9246">
          <cell r="A9246" t="str">
            <v>Polycentropodinae</v>
          </cell>
        </row>
        <row r="9247">
          <cell r="A9247" t="str">
            <v>Polycentropus</v>
          </cell>
        </row>
        <row r="9248">
          <cell r="A9248" t="str">
            <v>Polycentropus corsicus</v>
          </cell>
        </row>
        <row r="9249">
          <cell r="A9249" t="str">
            <v>Polycentropus divergens</v>
          </cell>
        </row>
        <row r="9250">
          <cell r="A9250" t="str">
            <v>Polycentropus flavomaculatus</v>
          </cell>
        </row>
        <row r="9251">
          <cell r="A9251" t="str">
            <v>Polycentropus intricatus</v>
          </cell>
        </row>
        <row r="9252">
          <cell r="A9252" t="str">
            <v>Polycentropus irroratus</v>
          </cell>
        </row>
        <row r="9253">
          <cell r="A9253" t="str">
            <v>Polycentropus kingi</v>
          </cell>
        </row>
        <row r="9254">
          <cell r="A9254" t="str">
            <v>Polycentropus mortoni</v>
          </cell>
        </row>
        <row r="9255">
          <cell r="A9255" t="str">
            <v>Polycera</v>
          </cell>
        </row>
        <row r="9256">
          <cell r="A9256" t="str">
            <v>Polycera faeroensis</v>
          </cell>
        </row>
        <row r="9257">
          <cell r="A9257" t="str">
            <v>Polycera quadrilineata</v>
          </cell>
        </row>
        <row r="9258">
          <cell r="A9258" t="str">
            <v>Polyceridae</v>
          </cell>
        </row>
        <row r="9259">
          <cell r="A9259" t="str">
            <v>Polycerinae</v>
          </cell>
        </row>
        <row r="9260">
          <cell r="A9260" t="str">
            <v>Polyceroidea</v>
          </cell>
        </row>
        <row r="9261">
          <cell r="A9261" t="str">
            <v>Polychaeta</v>
          </cell>
        </row>
        <row r="9262">
          <cell r="A9262" t="str">
            <v>Polychaeta incertae sedis</v>
          </cell>
        </row>
        <row r="9263">
          <cell r="A9263" t="str">
            <v>Polycheriinae</v>
          </cell>
        </row>
        <row r="9264">
          <cell r="A9264" t="str">
            <v>Polycirrinae</v>
          </cell>
        </row>
        <row r="9265">
          <cell r="A9265" t="str">
            <v>Polycirrus</v>
          </cell>
        </row>
        <row r="9266">
          <cell r="A9266" t="str">
            <v>Polycirrus aurantiacus</v>
          </cell>
        </row>
        <row r="9267">
          <cell r="A9267" t="str">
            <v>Polycirrus caliendrum</v>
          </cell>
        </row>
        <row r="9268">
          <cell r="A9268" t="str">
            <v>Polycirrus coccineus</v>
          </cell>
        </row>
        <row r="9269">
          <cell r="A9269" t="str">
            <v>Polycirrus denticulatus</v>
          </cell>
        </row>
        <row r="9270">
          <cell r="A9270" t="str">
            <v>Polycirrus haematodes</v>
          </cell>
        </row>
        <row r="9271">
          <cell r="A9271" t="str">
            <v>Polycirrus medusa</v>
          </cell>
        </row>
        <row r="9272">
          <cell r="A9272" t="str">
            <v>Polycirrus plumosus</v>
          </cell>
        </row>
        <row r="9273">
          <cell r="A9273" t="str">
            <v>Polycirrus tenuisetis</v>
          </cell>
        </row>
        <row r="9274">
          <cell r="A9274" t="str">
            <v>Polycladida</v>
          </cell>
        </row>
        <row r="9275">
          <cell r="A9275" t="str">
            <v>Polycyathus</v>
          </cell>
        </row>
        <row r="9276">
          <cell r="A9276" t="str">
            <v>Polycyathus muellerae</v>
          </cell>
        </row>
        <row r="9277">
          <cell r="A9277" t="str">
            <v>Polycystididae</v>
          </cell>
        </row>
        <row r="9278">
          <cell r="A9278" t="str">
            <v>Polycystidinae</v>
          </cell>
        </row>
        <row r="9279">
          <cell r="A9279" t="str">
            <v>Polycystis</v>
          </cell>
        </row>
        <row r="9280">
          <cell r="A9280" t="str">
            <v>Polydora</v>
          </cell>
        </row>
        <row r="9281">
          <cell r="A9281" t="str">
            <v>Polydora caeca</v>
          </cell>
        </row>
        <row r="9282">
          <cell r="A9282" t="str">
            <v>Polydora ciliata</v>
          </cell>
        </row>
        <row r="9283">
          <cell r="A9283" t="str">
            <v>Polydora cornuta</v>
          </cell>
        </row>
        <row r="9284">
          <cell r="A9284" t="str">
            <v>Polydora flava</v>
          </cell>
        </row>
        <row r="9285">
          <cell r="A9285" t="str">
            <v>Polydora hoplura</v>
          </cell>
        </row>
        <row r="9286">
          <cell r="A9286" t="str">
            <v>Polydora ligni</v>
          </cell>
        </row>
        <row r="9287">
          <cell r="A9287" t="str">
            <v>Polydora pulchra</v>
          </cell>
        </row>
        <row r="9288">
          <cell r="A9288" t="str">
            <v>Polygona</v>
          </cell>
        </row>
        <row r="9289">
          <cell r="A9289" t="str">
            <v>Polygona bernadensis</v>
          </cell>
        </row>
        <row r="9290">
          <cell r="A9290" t="str">
            <v>Polygona infundibula</v>
          </cell>
        </row>
        <row r="9291">
          <cell r="A9291" t="str">
            <v>Polygordiidae</v>
          </cell>
        </row>
        <row r="9292">
          <cell r="A9292" t="str">
            <v>Polygordius</v>
          </cell>
        </row>
        <row r="9293">
          <cell r="A9293" t="str">
            <v>Polygordius appendiculatus</v>
          </cell>
        </row>
        <row r="9294">
          <cell r="A9294" t="str">
            <v>Polygordius lacteus</v>
          </cell>
        </row>
        <row r="9295">
          <cell r="A9295" t="str">
            <v>Polymastia</v>
          </cell>
        </row>
        <row r="9296">
          <cell r="A9296" t="str">
            <v>Polymastia agglutinans</v>
          </cell>
        </row>
        <row r="9297">
          <cell r="A9297" t="str">
            <v>Polymastia boletiformis</v>
          </cell>
        </row>
        <row r="9298">
          <cell r="A9298" t="str">
            <v>Polymastia mamillaris</v>
          </cell>
        </row>
        <row r="9299">
          <cell r="A9299" t="str">
            <v>Polymastia penicillus</v>
          </cell>
        </row>
        <row r="9300">
          <cell r="A9300" t="str">
            <v>Polymastiida</v>
          </cell>
        </row>
        <row r="9301">
          <cell r="A9301" t="str">
            <v>Polymastiidae</v>
          </cell>
        </row>
        <row r="9302">
          <cell r="A9302" t="str">
            <v>Polymesoda</v>
          </cell>
        </row>
        <row r="9303">
          <cell r="A9303" t="str">
            <v>Polymesoda aequilatera</v>
          </cell>
        </row>
        <row r="9304">
          <cell r="A9304" t="str">
            <v>Polymesodinae</v>
          </cell>
        </row>
        <row r="9305">
          <cell r="A9305" t="str">
            <v>Polymitarcyidae</v>
          </cell>
        </row>
        <row r="9306">
          <cell r="A9306" t="str">
            <v>Polymorphanisini</v>
          </cell>
        </row>
        <row r="9307">
          <cell r="A9307" t="str">
            <v>Polynoe</v>
          </cell>
        </row>
        <row r="9308">
          <cell r="A9308" t="str">
            <v>Polynoe scolopendrina</v>
          </cell>
        </row>
        <row r="9309">
          <cell r="A9309" t="str">
            <v>Polynoidae</v>
          </cell>
        </row>
        <row r="9310">
          <cell r="A9310" t="str">
            <v>Polynoinae</v>
          </cell>
        </row>
        <row r="9311">
          <cell r="A9311" t="str">
            <v>Polyophthalmus</v>
          </cell>
        </row>
        <row r="9312">
          <cell r="A9312" t="str">
            <v>Polyophthalmus pictus</v>
          </cell>
        </row>
        <row r="9313">
          <cell r="A9313" t="str">
            <v>Polypedilum</v>
          </cell>
        </row>
        <row r="9314">
          <cell r="A9314" t="str">
            <v>Polypedilum nubeculosum</v>
          </cell>
        </row>
        <row r="9315">
          <cell r="A9315" t="str">
            <v>Polyphaga</v>
          </cell>
        </row>
        <row r="9316">
          <cell r="A9316" t="str">
            <v>Polyphemidae</v>
          </cell>
        </row>
        <row r="9317">
          <cell r="A9317" t="str">
            <v>Polyphyllia</v>
          </cell>
        </row>
        <row r="9318">
          <cell r="A9318" t="str">
            <v>Polyphyllia talpina</v>
          </cell>
        </row>
        <row r="9319">
          <cell r="A9319" t="str">
            <v>Polyphysia</v>
          </cell>
        </row>
        <row r="9320">
          <cell r="A9320" t="str">
            <v>Polyphysia crassa</v>
          </cell>
        </row>
        <row r="9321">
          <cell r="A9321" t="str">
            <v>Polyplacophora</v>
          </cell>
        </row>
        <row r="9322">
          <cell r="A9322" t="str">
            <v>Polyplectropus</v>
          </cell>
        </row>
        <row r="9323">
          <cell r="A9323" t="str">
            <v>Polyplumaria</v>
          </cell>
        </row>
        <row r="9324">
          <cell r="A9324" t="str">
            <v>Polyplumaria flabellata</v>
          </cell>
        </row>
        <row r="9325">
          <cell r="A9325" t="str">
            <v>Polyschides</v>
          </cell>
        </row>
        <row r="9326">
          <cell r="A9326" t="str">
            <v>Polyschides arnaudi</v>
          </cell>
        </row>
        <row r="9327">
          <cell r="A9327" t="str">
            <v>Polystilifera</v>
          </cell>
        </row>
        <row r="9328">
          <cell r="A9328" t="str">
            <v>Polystira</v>
          </cell>
        </row>
        <row r="9329">
          <cell r="A9329" t="str">
            <v>Polystira tellea</v>
          </cell>
        </row>
        <row r="9330">
          <cell r="A9330" t="str">
            <v>Polythore</v>
          </cell>
        </row>
        <row r="9331">
          <cell r="A9331" t="str">
            <v>Polythore picta</v>
          </cell>
        </row>
        <row r="9332">
          <cell r="A9332" t="str">
            <v>Polythoridae</v>
          </cell>
        </row>
        <row r="9333">
          <cell r="A9333" t="str">
            <v>Polythorinae</v>
          </cell>
        </row>
        <row r="9334">
          <cell r="A9334" t="str">
            <v>Pomacea</v>
          </cell>
        </row>
        <row r="9335">
          <cell r="A9335" t="str">
            <v>Pomacea bridgesi</v>
          </cell>
        </row>
        <row r="9336">
          <cell r="A9336" t="str">
            <v>Pomacea dolioides</v>
          </cell>
        </row>
        <row r="9337">
          <cell r="A9337" t="str">
            <v>Pomacea glauca</v>
          </cell>
        </row>
        <row r="9338">
          <cell r="A9338" t="str">
            <v>Pomacea urceus</v>
          </cell>
        </row>
        <row r="9339">
          <cell r="A9339" t="str">
            <v>Pomatinus</v>
          </cell>
        </row>
        <row r="9340">
          <cell r="A9340" t="str">
            <v>Pomatinus substriatus</v>
          </cell>
        </row>
        <row r="9341">
          <cell r="A9341" t="str">
            <v>Pomatoceros</v>
          </cell>
        </row>
        <row r="9342">
          <cell r="A9342" t="str">
            <v>Pomatoceros lamarcki</v>
          </cell>
        </row>
        <row r="9343">
          <cell r="A9343" t="str">
            <v>Pomatoceros lamarckii</v>
          </cell>
        </row>
        <row r="9344">
          <cell r="A9344" t="str">
            <v>Pomatoceros triqueter</v>
          </cell>
        </row>
        <row r="9345">
          <cell r="A9345" t="str">
            <v>Pompholyx sulcata</v>
          </cell>
        </row>
        <row r="9346">
          <cell r="A9346" t="str">
            <v>Pontellidae</v>
          </cell>
        </row>
        <row r="9347">
          <cell r="A9347" t="str">
            <v>Pontobdella</v>
          </cell>
        </row>
        <row r="9348">
          <cell r="A9348" t="str">
            <v>Pontobdellinae</v>
          </cell>
        </row>
        <row r="9349">
          <cell r="A9349" t="str">
            <v>Pontocrates</v>
          </cell>
        </row>
        <row r="9350">
          <cell r="A9350" t="str">
            <v>Pontocrates altamarinus</v>
          </cell>
        </row>
        <row r="9351">
          <cell r="A9351" t="str">
            <v>Pontocrates arcticus</v>
          </cell>
        </row>
        <row r="9352">
          <cell r="A9352" t="str">
            <v>Pontocrates arenarius</v>
          </cell>
        </row>
        <row r="9353">
          <cell r="A9353" t="str">
            <v>Pontogammaridae</v>
          </cell>
        </row>
        <row r="9354">
          <cell r="A9354" t="str">
            <v>Pontogammarus</v>
          </cell>
        </row>
        <row r="9355">
          <cell r="A9355" t="str">
            <v>Pontogenia</v>
          </cell>
        </row>
        <row r="9356">
          <cell r="A9356" t="str">
            <v>Pontogenia chrysocoma</v>
          </cell>
        </row>
        <row r="9357">
          <cell r="A9357" t="str">
            <v>Pontomyia</v>
          </cell>
        </row>
        <row r="9358">
          <cell r="A9358" t="str">
            <v>Pontoniinae</v>
          </cell>
        </row>
        <row r="9359">
          <cell r="A9359" t="str">
            <v>Pontophilus</v>
          </cell>
        </row>
        <row r="9360">
          <cell r="A9360" t="str">
            <v>Pontophilus bispinosus</v>
          </cell>
        </row>
        <row r="9361">
          <cell r="A9361" t="str">
            <v>Pontophilus norvegicus</v>
          </cell>
        </row>
        <row r="9362">
          <cell r="A9362" t="str">
            <v>Pontophilus spinosus</v>
          </cell>
        </row>
        <row r="9363">
          <cell r="A9363" t="str">
            <v>Pontoporeiidae</v>
          </cell>
        </row>
        <row r="9364">
          <cell r="A9364" t="str">
            <v>Porcellana</v>
          </cell>
        </row>
        <row r="9365">
          <cell r="A9365" t="str">
            <v>Porcellana platycheles</v>
          </cell>
        </row>
        <row r="9366">
          <cell r="A9366" t="str">
            <v>Porcellanidae</v>
          </cell>
        </row>
        <row r="9367">
          <cell r="A9367" t="str">
            <v>Porhydrus</v>
          </cell>
        </row>
        <row r="9368">
          <cell r="A9368" t="str">
            <v>Porhydrus genei</v>
          </cell>
        </row>
        <row r="9369">
          <cell r="A9369" t="str">
            <v>Porhydrus lineatus</v>
          </cell>
        </row>
        <row r="9370">
          <cell r="A9370" t="str">
            <v>Porifera</v>
          </cell>
        </row>
        <row r="9371">
          <cell r="A9371" t="str">
            <v>Porites</v>
          </cell>
        </row>
        <row r="9372">
          <cell r="A9372" t="str">
            <v>Porites annae</v>
          </cell>
        </row>
        <row r="9373">
          <cell r="A9373" t="str">
            <v>Porites astreoides</v>
          </cell>
        </row>
        <row r="9374">
          <cell r="A9374" t="str">
            <v>Porites australiensis</v>
          </cell>
        </row>
        <row r="9375">
          <cell r="A9375" t="str">
            <v>Porites cylindrica</v>
          </cell>
        </row>
        <row r="9376">
          <cell r="A9376" t="str">
            <v>Porites latistellata</v>
          </cell>
        </row>
        <row r="9377">
          <cell r="A9377" t="str">
            <v>Porites lichen</v>
          </cell>
        </row>
        <row r="9378">
          <cell r="A9378" t="str">
            <v>Porites lobata</v>
          </cell>
        </row>
        <row r="9379">
          <cell r="A9379" t="str">
            <v>Porites lutea</v>
          </cell>
        </row>
        <row r="9380">
          <cell r="A9380" t="str">
            <v>Porites monticulosa</v>
          </cell>
        </row>
        <row r="9381">
          <cell r="A9381" t="str">
            <v>Porites nigrescens</v>
          </cell>
        </row>
        <row r="9382">
          <cell r="A9382" t="str">
            <v>Porites porites</v>
          </cell>
        </row>
        <row r="9383">
          <cell r="A9383" t="str">
            <v>Porites profundus</v>
          </cell>
        </row>
        <row r="9384">
          <cell r="A9384" t="str">
            <v>Porites rus</v>
          </cell>
        </row>
        <row r="9385">
          <cell r="A9385" t="str">
            <v>Porites solida</v>
          </cell>
        </row>
        <row r="9386">
          <cell r="A9386" t="str">
            <v>Poritidae</v>
          </cell>
        </row>
        <row r="9387">
          <cell r="A9387" t="str">
            <v>Poromya</v>
          </cell>
        </row>
        <row r="9388">
          <cell r="A9388" t="str">
            <v>Poromya (Dermatomya)</v>
          </cell>
        </row>
        <row r="9389">
          <cell r="A9389" t="str">
            <v>Poromyidae</v>
          </cell>
        </row>
        <row r="9390">
          <cell r="A9390" t="str">
            <v>Poromyoidea</v>
          </cell>
        </row>
        <row r="9391">
          <cell r="A9391" t="str">
            <v>Porphyrops</v>
          </cell>
        </row>
        <row r="9392">
          <cell r="A9392" t="str">
            <v>Porpitidae</v>
          </cell>
        </row>
        <row r="9393">
          <cell r="A9393" t="str">
            <v>Portumnus</v>
          </cell>
        </row>
        <row r="9394">
          <cell r="A9394" t="str">
            <v>Portumnus latipes</v>
          </cell>
        </row>
        <row r="9395">
          <cell r="A9395" t="str">
            <v>Portunidae</v>
          </cell>
        </row>
        <row r="9396">
          <cell r="A9396" t="str">
            <v>Portuninae</v>
          </cell>
        </row>
        <row r="9397">
          <cell r="A9397" t="str">
            <v>Portunoidea</v>
          </cell>
        </row>
        <row r="9398">
          <cell r="A9398" t="str">
            <v>Portunus</v>
          </cell>
        </row>
        <row r="9399">
          <cell r="A9399" t="str">
            <v>Portunus (Xiphonectes)</v>
          </cell>
        </row>
        <row r="9400">
          <cell r="A9400" t="str">
            <v>Portunus (Xiphonectes) longispinosus</v>
          </cell>
        </row>
        <row r="9401">
          <cell r="A9401" t="str">
            <v>Portunus arcuatus</v>
          </cell>
        </row>
        <row r="9402">
          <cell r="A9402" t="str">
            <v>Portunus depurator</v>
          </cell>
        </row>
        <row r="9403">
          <cell r="A9403" t="str">
            <v>Portunus holsatus</v>
          </cell>
        </row>
        <row r="9404">
          <cell r="A9404" t="str">
            <v>Portunus puber</v>
          </cell>
        </row>
        <row r="9405">
          <cell r="A9405" t="str">
            <v>Portunus pusillus</v>
          </cell>
        </row>
        <row r="9406">
          <cell r="A9406" t="str">
            <v>Potamanthidae</v>
          </cell>
        </row>
        <row r="9407">
          <cell r="A9407" t="str">
            <v>Potamanthus</v>
          </cell>
        </row>
        <row r="9408">
          <cell r="A9408" t="str">
            <v>Potamanthus luteus</v>
          </cell>
        </row>
        <row r="9409">
          <cell r="A9409" t="str">
            <v>Potamidae</v>
          </cell>
        </row>
        <row r="9410">
          <cell r="A9410" t="str">
            <v>Potamididae</v>
          </cell>
        </row>
        <row r="9411">
          <cell r="A9411" t="str">
            <v>Potamilla</v>
          </cell>
        </row>
        <row r="9412">
          <cell r="A9412" t="str">
            <v>Potamilla linguicollaris</v>
          </cell>
        </row>
        <row r="9413">
          <cell r="A9413" t="str">
            <v>Potamilla reniformis</v>
          </cell>
        </row>
        <row r="9414">
          <cell r="A9414" t="str">
            <v>Potamilla torelli</v>
          </cell>
        </row>
        <row r="9415">
          <cell r="A9415" t="str">
            <v>Potamodytes</v>
          </cell>
        </row>
        <row r="9416">
          <cell r="A9416" t="str">
            <v>Potamodytes africanus</v>
          </cell>
        </row>
        <row r="9417">
          <cell r="A9417" t="str">
            <v>Potamon</v>
          </cell>
        </row>
        <row r="9418">
          <cell r="A9418" t="str">
            <v>Potamon bouvieri</v>
          </cell>
        </row>
        <row r="9419">
          <cell r="A9419" t="str">
            <v>Potamon fluviatile</v>
          </cell>
        </row>
        <row r="9420">
          <cell r="A9420" t="str">
            <v>Potamon fluviatile</v>
          </cell>
        </row>
        <row r="9421">
          <cell r="A9421" t="str">
            <v>Potamon ibericum</v>
          </cell>
        </row>
        <row r="9422">
          <cell r="A9422" t="str">
            <v>Potamon potamios</v>
          </cell>
        </row>
        <row r="9423">
          <cell r="A9423" t="str">
            <v>Potamonectes</v>
          </cell>
        </row>
        <row r="9424">
          <cell r="A9424" t="str">
            <v>Potamonectes assimilis</v>
          </cell>
        </row>
        <row r="9425">
          <cell r="A9425" t="str">
            <v>Potamonectes canaliculatus</v>
          </cell>
        </row>
        <row r="9426">
          <cell r="A9426" t="str">
            <v>Potamonectes elegans</v>
          </cell>
        </row>
        <row r="9427">
          <cell r="A9427" t="str">
            <v>Potamonectes martini</v>
          </cell>
        </row>
        <row r="9428">
          <cell r="A9428" t="str">
            <v>Potamonidae</v>
          </cell>
        </row>
        <row r="9429">
          <cell r="A9429" t="str">
            <v>Potamophilus</v>
          </cell>
        </row>
        <row r="9430">
          <cell r="A9430" t="str">
            <v>Potamophilus acuminatus</v>
          </cell>
        </row>
        <row r="9431">
          <cell r="A9431" t="str">
            <v>Potamophylax</v>
          </cell>
        </row>
        <row r="9432">
          <cell r="A9432" t="str">
            <v>Potamophylax cingulatus</v>
          </cell>
        </row>
        <row r="9433">
          <cell r="A9433" t="str">
            <v>Potamophylax latipennis</v>
          </cell>
        </row>
        <row r="9434">
          <cell r="A9434" t="str">
            <v>Potamophylax luctuosus</v>
          </cell>
        </row>
        <row r="9435">
          <cell r="A9435" t="str">
            <v>Potamophylax nigricornis</v>
          </cell>
        </row>
        <row r="9436">
          <cell r="A9436" t="str">
            <v>Potamophylax rotundipennis</v>
          </cell>
        </row>
        <row r="9437">
          <cell r="A9437" t="str">
            <v>Potamopyrgus</v>
          </cell>
        </row>
        <row r="9438">
          <cell r="A9438" t="str">
            <v>Potamopyrgus antipodarum</v>
          </cell>
        </row>
        <row r="9439">
          <cell r="A9439" t="str">
            <v>Potamopyrgus jenkinsi</v>
          </cell>
        </row>
        <row r="9440">
          <cell r="A9440" t="str">
            <v>Potamothrix</v>
          </cell>
        </row>
        <row r="9441">
          <cell r="A9441" t="str">
            <v>Potamothrix bavaricus</v>
          </cell>
        </row>
        <row r="9442">
          <cell r="A9442" t="str">
            <v>Potamothrix bedoti</v>
          </cell>
        </row>
        <row r="9443">
          <cell r="A9443" t="str">
            <v>Potamothrix hammoniensis</v>
          </cell>
        </row>
        <row r="9444">
          <cell r="A9444" t="str">
            <v>Potamothrix heuscheri</v>
          </cell>
        </row>
        <row r="9445">
          <cell r="A9445" t="str">
            <v>Potamothrix moldaviensis</v>
          </cell>
        </row>
        <row r="9446">
          <cell r="A9446" t="str">
            <v>Potamothrix vejdovskyi</v>
          </cell>
        </row>
        <row r="9447">
          <cell r="A9447" t="str">
            <v>Potimirim</v>
          </cell>
        </row>
        <row r="9448">
          <cell r="A9448" t="str">
            <v>Potimirim potimirim</v>
          </cell>
        </row>
        <row r="9449">
          <cell r="A9449" t="str">
            <v>Potomida</v>
          </cell>
        </row>
        <row r="9450">
          <cell r="A9450" t="str">
            <v>Potomida littoralis</v>
          </cell>
        </row>
        <row r="9451">
          <cell r="A9451" t="str">
            <v>Potthastia</v>
          </cell>
        </row>
        <row r="9452">
          <cell r="A9452" t="str">
            <v>Praunus</v>
          </cell>
        </row>
        <row r="9453">
          <cell r="A9453" t="str">
            <v>Praunus flexuosus</v>
          </cell>
        </row>
        <row r="9454">
          <cell r="A9454" t="str">
            <v>Praunus inermis</v>
          </cell>
        </row>
        <row r="9455">
          <cell r="A9455" t="str">
            <v>Praxillella</v>
          </cell>
        </row>
        <row r="9456">
          <cell r="A9456" t="str">
            <v>Praxillella affinis</v>
          </cell>
        </row>
        <row r="9457">
          <cell r="A9457" t="str">
            <v>Praxillella gracilis</v>
          </cell>
        </row>
        <row r="9458">
          <cell r="A9458" t="str">
            <v>Praxillella lophoseta</v>
          </cell>
        </row>
        <row r="9459">
          <cell r="A9459" t="str">
            <v>Praxillella praetermissa</v>
          </cell>
        </row>
        <row r="9460">
          <cell r="A9460" t="str">
            <v>Praxillura</v>
          </cell>
        </row>
        <row r="9461">
          <cell r="A9461" t="str">
            <v>Praxillura longissima</v>
          </cell>
        </row>
        <row r="9462">
          <cell r="A9462" t="str">
            <v>Priapulida</v>
          </cell>
        </row>
        <row r="9463">
          <cell r="A9463" t="str">
            <v>Priapulidae</v>
          </cell>
        </row>
        <row r="9464">
          <cell r="A9464" t="str">
            <v>Priapulus</v>
          </cell>
        </row>
        <row r="9465">
          <cell r="A9465" t="str">
            <v>Priapulus caudatus</v>
          </cell>
        </row>
        <row r="9466">
          <cell r="A9466" t="str">
            <v>Prionolabis</v>
          </cell>
        </row>
        <row r="9467">
          <cell r="A9467" t="str">
            <v>Prionospio</v>
          </cell>
        </row>
        <row r="9468">
          <cell r="A9468" t="str">
            <v>Prionospio (Prionospio)</v>
          </cell>
        </row>
        <row r="9469">
          <cell r="A9469" t="str">
            <v>Prionospio (Prionospio) ehlersi</v>
          </cell>
        </row>
        <row r="9470">
          <cell r="A9470" t="str">
            <v>Prionospio (Prionospio) queenslandica</v>
          </cell>
        </row>
        <row r="9471">
          <cell r="A9471" t="str">
            <v>Prionospio caspersi</v>
          </cell>
        </row>
        <row r="9472">
          <cell r="A9472" t="str">
            <v>Prionospio cirrifera</v>
          </cell>
        </row>
        <row r="9473">
          <cell r="A9473" t="str">
            <v>Prionospio dubia</v>
          </cell>
        </row>
        <row r="9474">
          <cell r="A9474" t="str">
            <v>Prionospio ehlersi</v>
          </cell>
        </row>
        <row r="9475">
          <cell r="A9475" t="str">
            <v>Prionospio fallax</v>
          </cell>
        </row>
        <row r="9476">
          <cell r="A9476" t="str">
            <v>Prionospio malmgreni</v>
          </cell>
        </row>
        <row r="9477">
          <cell r="A9477" t="str">
            <v>Prionospio multibranchiata</v>
          </cell>
        </row>
        <row r="9478">
          <cell r="A9478" t="str">
            <v>Prionospio pulchra</v>
          </cell>
        </row>
        <row r="9479">
          <cell r="A9479" t="str">
            <v>Prionospio queenslandica</v>
          </cell>
        </row>
        <row r="9480">
          <cell r="A9480" t="str">
            <v>Prionospio saldanha</v>
          </cell>
        </row>
        <row r="9481">
          <cell r="A9481" t="str">
            <v>Prionospio sexoculata</v>
          </cell>
        </row>
        <row r="9482">
          <cell r="A9482" t="str">
            <v>Prionospio steenstrupi</v>
          </cell>
        </row>
        <row r="9483">
          <cell r="A9483" t="str">
            <v>Pristina</v>
          </cell>
        </row>
        <row r="9484">
          <cell r="A9484" t="str">
            <v>Pristina aequiseta</v>
          </cell>
        </row>
        <row r="9485">
          <cell r="A9485" t="str">
            <v>Pristina aequiseta f. aequiseta</v>
          </cell>
        </row>
        <row r="9486">
          <cell r="A9486" t="str">
            <v>Pristina aequiseta fo foreli</v>
          </cell>
        </row>
        <row r="9487">
          <cell r="A9487" t="str">
            <v>Pristina idrensis</v>
          </cell>
        </row>
        <row r="9488">
          <cell r="A9488" t="str">
            <v>Pristina jenkinae</v>
          </cell>
        </row>
        <row r="9489">
          <cell r="A9489" t="str">
            <v>Pristina longiseta</v>
          </cell>
        </row>
        <row r="9490">
          <cell r="A9490" t="str">
            <v>Pristina osborni</v>
          </cell>
        </row>
        <row r="9491">
          <cell r="A9491" t="str">
            <v>Pristinella</v>
          </cell>
        </row>
        <row r="9492">
          <cell r="A9492" t="str">
            <v>Pristinella amphibiotica</v>
          </cell>
        </row>
        <row r="9493">
          <cell r="A9493" t="str">
            <v>Pristinella jenkinae</v>
          </cell>
        </row>
        <row r="9494">
          <cell r="A9494" t="str">
            <v>Pristinella notopora</v>
          </cell>
        </row>
        <row r="9495">
          <cell r="A9495" t="str">
            <v>Pristinella osborni</v>
          </cell>
        </row>
        <row r="9496">
          <cell r="A9496" t="str">
            <v>Proasellus</v>
          </cell>
        </row>
        <row r="9497">
          <cell r="A9497" t="str">
            <v>Proasellus coxalis</v>
          </cell>
        </row>
        <row r="9498">
          <cell r="A9498" t="str">
            <v>Proasellus meridianus</v>
          </cell>
        </row>
        <row r="9499">
          <cell r="A9499" t="str">
            <v>Proasellus walteri</v>
          </cell>
        </row>
        <row r="9500">
          <cell r="A9500" t="str">
            <v>Proboscidactyla</v>
          </cell>
        </row>
        <row r="9501">
          <cell r="A9501" t="str">
            <v>Proboscidactyla stellata</v>
          </cell>
        </row>
        <row r="9502">
          <cell r="A9502" t="str">
            <v>Proboscidactylidae</v>
          </cell>
        </row>
        <row r="9503">
          <cell r="A9503" t="str">
            <v>Proboscoida</v>
          </cell>
        </row>
        <row r="9504">
          <cell r="A9504" t="str">
            <v>Procambarus</v>
          </cell>
        </row>
        <row r="9505">
          <cell r="A9505" t="str">
            <v>Procambarus acutus</v>
          </cell>
        </row>
        <row r="9506">
          <cell r="A9506" t="str">
            <v>Procambarus clarkii</v>
          </cell>
        </row>
        <row r="9507">
          <cell r="A9507" t="str">
            <v>Procambarus fallax</v>
          </cell>
        </row>
        <row r="9508">
          <cell r="A9508" t="str">
            <v>Procampylaspis</v>
          </cell>
        </row>
        <row r="9509">
          <cell r="A9509" t="str">
            <v>Procampylaspis armata</v>
          </cell>
        </row>
        <row r="9510">
          <cell r="A9510" t="str">
            <v>Proceraea</v>
          </cell>
        </row>
        <row r="9511">
          <cell r="A9511" t="str">
            <v>Proceraea aurantiaca</v>
          </cell>
        </row>
        <row r="9512">
          <cell r="A9512" t="str">
            <v>Proceraea cornuta</v>
          </cell>
        </row>
        <row r="9513">
          <cell r="A9513" t="str">
            <v>Proceraea picta</v>
          </cell>
        </row>
        <row r="9514">
          <cell r="A9514" t="str">
            <v>Procerastea</v>
          </cell>
        </row>
        <row r="9515">
          <cell r="A9515" t="str">
            <v>Procerastea halleziana</v>
          </cell>
        </row>
        <row r="9516">
          <cell r="A9516" t="str">
            <v>Procerini</v>
          </cell>
        </row>
        <row r="9517">
          <cell r="A9517" t="str">
            <v>Processa</v>
          </cell>
        </row>
        <row r="9518">
          <cell r="A9518" t="str">
            <v>Processa acutirostris</v>
          </cell>
        </row>
        <row r="9519">
          <cell r="A9519" t="str">
            <v>Processa canaliculata</v>
          </cell>
        </row>
        <row r="9520">
          <cell r="A9520" t="str">
            <v>Processa edulis</v>
          </cell>
        </row>
        <row r="9521">
          <cell r="A9521" t="str">
            <v>Processa edulis crassipes</v>
          </cell>
        </row>
        <row r="9522">
          <cell r="A9522" t="str">
            <v>Processa edulis edulis</v>
          </cell>
        </row>
        <row r="9523">
          <cell r="A9523" t="str">
            <v>Processa elegantula</v>
          </cell>
        </row>
        <row r="9524">
          <cell r="A9524" t="str">
            <v>Processa intermedia</v>
          </cell>
        </row>
        <row r="9525">
          <cell r="A9525" t="str">
            <v>Processa macrodactyla</v>
          </cell>
        </row>
        <row r="9526">
          <cell r="A9526" t="str">
            <v>Processa macrophthalma</v>
          </cell>
        </row>
        <row r="9527">
          <cell r="A9527" t="str">
            <v>Processa modica</v>
          </cell>
        </row>
        <row r="9528">
          <cell r="A9528" t="str">
            <v>Processa modica modica</v>
          </cell>
        </row>
        <row r="9529">
          <cell r="A9529" t="str">
            <v>Processa nouveli</v>
          </cell>
        </row>
        <row r="9530">
          <cell r="A9530" t="str">
            <v>Processa nouveli holthuisi</v>
          </cell>
        </row>
        <row r="9531">
          <cell r="A9531" t="str">
            <v>Processa nouveli nouveli</v>
          </cell>
        </row>
        <row r="9532">
          <cell r="A9532" t="str">
            <v>Processa parva</v>
          </cell>
        </row>
        <row r="9533">
          <cell r="A9533" t="str">
            <v>Processa pontica</v>
          </cell>
        </row>
        <row r="9534">
          <cell r="A9534" t="str">
            <v>Processa robusta</v>
          </cell>
        </row>
        <row r="9535">
          <cell r="A9535" t="str">
            <v>Processidae</v>
          </cell>
        </row>
        <row r="9536">
          <cell r="A9536" t="str">
            <v>Processoidea</v>
          </cell>
        </row>
        <row r="9537">
          <cell r="A9537" t="str">
            <v>Prochaetoderma</v>
          </cell>
        </row>
        <row r="9538">
          <cell r="A9538" t="str">
            <v>Prochaetoderma raduliferum</v>
          </cell>
        </row>
        <row r="9539">
          <cell r="A9539" t="str">
            <v>Prochaetodermatidae</v>
          </cell>
        </row>
        <row r="9540">
          <cell r="A9540" t="str">
            <v>Procladius</v>
          </cell>
        </row>
        <row r="9541">
          <cell r="A9541" t="str">
            <v>Procladius choreus</v>
          </cell>
        </row>
        <row r="9542">
          <cell r="A9542" t="str">
            <v>Proclea</v>
          </cell>
        </row>
        <row r="9543">
          <cell r="A9543" t="str">
            <v>Proclea graffii</v>
          </cell>
        </row>
        <row r="9544">
          <cell r="A9544" t="str">
            <v>Proclea grafii</v>
          </cell>
        </row>
        <row r="9545">
          <cell r="A9545" t="str">
            <v>Procloeon</v>
          </cell>
        </row>
        <row r="9546">
          <cell r="A9546" t="str">
            <v>Procloeon bifidum</v>
          </cell>
        </row>
        <row r="9547">
          <cell r="A9547" t="str">
            <v>Procloeon nana</v>
          </cell>
        </row>
        <row r="9548">
          <cell r="A9548" t="str">
            <v>Procloeon ornatum</v>
          </cell>
        </row>
        <row r="9549">
          <cell r="A9549" t="str">
            <v>Procloeon pennulatum</v>
          </cell>
        </row>
        <row r="9550">
          <cell r="A9550" t="str">
            <v>Procloeon pulchrum</v>
          </cell>
        </row>
        <row r="9551">
          <cell r="A9551" t="str">
            <v>Proclymene</v>
          </cell>
        </row>
        <row r="9552">
          <cell r="A9552" t="str">
            <v>Proclymene muelleri</v>
          </cell>
        </row>
        <row r="9553">
          <cell r="A9553" t="str">
            <v>Proctonotidae</v>
          </cell>
        </row>
        <row r="9554">
          <cell r="A9554" t="str">
            <v>Prodiamesa</v>
          </cell>
        </row>
        <row r="9555">
          <cell r="A9555" t="str">
            <v>Prodiamesinae</v>
          </cell>
        </row>
        <row r="9556">
          <cell r="A9556" t="str">
            <v>Progomphus</v>
          </cell>
        </row>
        <row r="9557">
          <cell r="A9557" t="str">
            <v>Progomphus approximatus</v>
          </cell>
        </row>
        <row r="9558">
          <cell r="A9558" t="str">
            <v>Progomphus brachycnemis</v>
          </cell>
        </row>
        <row r="9559">
          <cell r="A9559" t="str">
            <v>Progomphus geijskesi</v>
          </cell>
        </row>
        <row r="9560">
          <cell r="A9560" t="str">
            <v>Progomphus guyanensis</v>
          </cell>
        </row>
        <row r="9561">
          <cell r="A9561" t="str">
            <v>Promoresia</v>
          </cell>
        </row>
        <row r="9562">
          <cell r="A9562" t="str">
            <v>Propappidae</v>
          </cell>
        </row>
        <row r="9563">
          <cell r="A9563" t="str">
            <v>Propappus</v>
          </cell>
        </row>
        <row r="9564">
          <cell r="A9564" t="str">
            <v>Propappus volki</v>
          </cell>
        </row>
        <row r="9565">
          <cell r="A9565" t="str">
            <v>Propeamussiidae</v>
          </cell>
        </row>
        <row r="9566">
          <cell r="A9566" t="str">
            <v>Propebela</v>
          </cell>
        </row>
        <row r="9567">
          <cell r="A9567" t="str">
            <v>Propebela rufa</v>
          </cell>
        </row>
        <row r="9568">
          <cell r="A9568" t="str">
            <v>Prophliantinae</v>
          </cell>
        </row>
        <row r="9569">
          <cell r="A9569" t="str">
            <v>Propilidium</v>
          </cell>
        </row>
        <row r="9570">
          <cell r="A9570" t="str">
            <v>Propilidium exiguum</v>
          </cell>
        </row>
        <row r="9571">
          <cell r="A9571" t="str">
            <v>Proppapidae</v>
          </cell>
        </row>
        <row r="9572">
          <cell r="A9572" t="str">
            <v>Prorhyacophila</v>
          </cell>
        </row>
        <row r="9573">
          <cell r="A9573" t="str">
            <v>Prosimuliinae</v>
          </cell>
        </row>
        <row r="9574">
          <cell r="A9574" t="str">
            <v>Prosimulium</v>
          </cell>
        </row>
        <row r="9575">
          <cell r="A9575" t="str">
            <v>Prosmittia</v>
          </cell>
        </row>
        <row r="9576">
          <cell r="A9576" t="str">
            <v>Prosobranchia</v>
          </cell>
        </row>
        <row r="9577">
          <cell r="A9577" t="str">
            <v>Prosopistoma</v>
          </cell>
        </row>
        <row r="9578">
          <cell r="A9578" t="str">
            <v>Prosopistoma foliaceum</v>
          </cell>
        </row>
        <row r="9579">
          <cell r="A9579" t="str">
            <v>Prosopistoma pennigerum</v>
          </cell>
        </row>
        <row r="9580">
          <cell r="A9580" t="str">
            <v>Prosopistomatidae</v>
          </cell>
        </row>
        <row r="9581">
          <cell r="A9581" t="str">
            <v>Prosphaerosyllis</v>
          </cell>
        </row>
        <row r="9582">
          <cell r="A9582" t="str">
            <v>Prosphaerosyllis campoyi</v>
          </cell>
        </row>
        <row r="9583">
          <cell r="A9583" t="str">
            <v>Prosphaerosyllis chauseyensis</v>
          </cell>
        </row>
        <row r="9584">
          <cell r="A9584" t="str">
            <v>Prosphaerosyllis tetralix</v>
          </cell>
        </row>
        <row r="9585">
          <cell r="A9585" t="str">
            <v>Prostheceraeus</v>
          </cell>
        </row>
        <row r="9586">
          <cell r="A9586" t="str">
            <v>Prostheceraeus vittatus</v>
          </cell>
        </row>
        <row r="9587">
          <cell r="A9587" t="str">
            <v>Prostigmata</v>
          </cell>
        </row>
        <row r="9588">
          <cell r="A9588" t="str">
            <v>Prostoma</v>
          </cell>
        </row>
        <row r="9589">
          <cell r="A9589" t="str">
            <v>Prostoma graecense</v>
          </cell>
        </row>
        <row r="9590">
          <cell r="A9590" t="str">
            <v>Prosuberites</v>
          </cell>
        </row>
        <row r="9591">
          <cell r="A9591" t="str">
            <v>Prosuberites longispinus</v>
          </cell>
        </row>
        <row r="9592">
          <cell r="A9592" t="str">
            <v>Protanypus</v>
          </cell>
        </row>
        <row r="9593">
          <cell r="A9593" t="str">
            <v>Protobranchia</v>
          </cell>
        </row>
        <row r="9594">
          <cell r="A9594" t="str">
            <v>Protocardiinae</v>
          </cell>
        </row>
        <row r="9595">
          <cell r="A9595" t="str">
            <v>Protocirrineris</v>
          </cell>
        </row>
        <row r="9596">
          <cell r="A9596" t="str">
            <v>Protocirrineris chrysoderma</v>
          </cell>
        </row>
        <row r="9597">
          <cell r="A9597" t="str">
            <v>Protodorvillea</v>
          </cell>
        </row>
        <row r="9598">
          <cell r="A9598" t="str">
            <v>Protodorvillea atlantica</v>
          </cell>
        </row>
        <row r="9599">
          <cell r="A9599" t="str">
            <v>Protodorvillea biarticulata</v>
          </cell>
        </row>
        <row r="9600">
          <cell r="A9600" t="str">
            <v>Protodorvillea kefersteini</v>
          </cell>
        </row>
        <row r="9601">
          <cell r="A9601" t="str">
            <v>Protodrilidae</v>
          </cell>
        </row>
        <row r="9602">
          <cell r="A9602" t="str">
            <v>Protodrilus</v>
          </cell>
        </row>
        <row r="9603">
          <cell r="A9603" t="str">
            <v>Protomedeia</v>
          </cell>
        </row>
        <row r="9604">
          <cell r="A9604" t="str">
            <v>Protomedeia fasciata</v>
          </cell>
        </row>
        <row r="9605">
          <cell r="A9605" t="str">
            <v>Protomedeiinae</v>
          </cell>
        </row>
        <row r="9606">
          <cell r="A9606" t="str">
            <v>Protomystides</v>
          </cell>
        </row>
        <row r="9607">
          <cell r="A9607" t="str">
            <v>Protomystides bidentata</v>
          </cell>
        </row>
        <row r="9608">
          <cell r="A9608" t="str">
            <v>Protonemura</v>
          </cell>
        </row>
        <row r="9609">
          <cell r="A9609" t="str">
            <v>Protonemura algovia</v>
          </cell>
        </row>
        <row r="9610">
          <cell r="A9610" t="str">
            <v>Protonemura angelieri</v>
          </cell>
        </row>
        <row r="9611">
          <cell r="A9611" t="str">
            <v>Protonemura auberti</v>
          </cell>
        </row>
        <row r="9612">
          <cell r="A9612" t="str">
            <v>Protonemura beatensis</v>
          </cell>
        </row>
        <row r="9613">
          <cell r="A9613" t="str">
            <v>Protonemura bipartita</v>
          </cell>
        </row>
        <row r="9614">
          <cell r="A9614" t="str">
            <v>Protonemura brevistyla</v>
          </cell>
        </row>
        <row r="9615">
          <cell r="A9615" t="str">
            <v>Protonemura bucolica</v>
          </cell>
        </row>
        <row r="9616">
          <cell r="A9616" t="str">
            <v>Protonemura corsicana</v>
          </cell>
        </row>
        <row r="9617">
          <cell r="A9617" t="str">
            <v>Protonemura intricata</v>
          </cell>
        </row>
        <row r="9618">
          <cell r="A9618" t="str">
            <v>Protonemura lateralis</v>
          </cell>
        </row>
        <row r="9619">
          <cell r="A9619" t="str">
            <v>Protonemura meyeri</v>
          </cell>
        </row>
        <row r="9620">
          <cell r="A9620" t="str">
            <v>Protonemura nimborum</v>
          </cell>
        </row>
        <row r="9621">
          <cell r="A9621" t="str">
            <v>Protonemura nitida</v>
          </cell>
        </row>
        <row r="9622">
          <cell r="A9622" t="str">
            <v>Protonemura praecox</v>
          </cell>
        </row>
        <row r="9623">
          <cell r="A9623" t="str">
            <v>Protonemura pyrenaica</v>
          </cell>
        </row>
        <row r="9624">
          <cell r="A9624" t="str">
            <v>Protonemura risi</v>
          </cell>
        </row>
        <row r="9625">
          <cell r="A9625" t="str">
            <v>Protonemura tuberculata</v>
          </cell>
        </row>
        <row r="9626">
          <cell r="A9626" t="str">
            <v>Protonemura vandeli</v>
          </cell>
        </row>
        <row r="9627">
          <cell r="A9627" t="str">
            <v>Protonemura vercingetorix</v>
          </cell>
        </row>
        <row r="9628">
          <cell r="A9628" t="str">
            <v>Protoneura</v>
          </cell>
        </row>
        <row r="9629">
          <cell r="A9629" t="str">
            <v>Protoneura calverti</v>
          </cell>
        </row>
        <row r="9630">
          <cell r="A9630" t="str">
            <v>Protoneura tenuis</v>
          </cell>
        </row>
        <row r="9631">
          <cell r="A9631" t="str">
            <v>Protoneura tenuissima</v>
          </cell>
        </row>
        <row r="9632">
          <cell r="A9632" t="str">
            <v>Protoneuridae</v>
          </cell>
        </row>
        <row r="9633">
          <cell r="A9633" t="str">
            <v>Protoptila</v>
          </cell>
        </row>
        <row r="9634">
          <cell r="A9634" t="str">
            <v>Protoptilinae</v>
          </cell>
        </row>
        <row r="9635">
          <cell r="A9635" t="str">
            <v>Protosuberites</v>
          </cell>
        </row>
        <row r="9636">
          <cell r="A9636" t="str">
            <v>Protosuberites denhartogi</v>
          </cell>
        </row>
        <row r="9637">
          <cell r="A9637" t="str">
            <v>Protosuberites epiphytum</v>
          </cell>
        </row>
        <row r="9638">
          <cell r="A9638" t="str">
            <v>Protothaca</v>
          </cell>
        </row>
        <row r="9639">
          <cell r="A9639" t="str">
            <v>Protothaca pectorina</v>
          </cell>
        </row>
        <row r="9640">
          <cell r="A9640" t="str">
            <v>Protula</v>
          </cell>
        </row>
        <row r="9641">
          <cell r="A9641" t="str">
            <v>Protula tubularia</v>
          </cell>
        </row>
        <row r="9642">
          <cell r="A9642" t="str">
            <v>Prunum</v>
          </cell>
        </row>
        <row r="9643">
          <cell r="A9643" t="str">
            <v>Prunum marginatum</v>
          </cell>
        </row>
        <row r="9644">
          <cell r="A9644" t="str">
            <v>Prunum prunum</v>
          </cell>
        </row>
        <row r="9645">
          <cell r="A9645" t="str">
            <v>Pruvotfolia</v>
          </cell>
        </row>
        <row r="9646">
          <cell r="A9646" t="str">
            <v>Pruvotfolia pselliotes</v>
          </cell>
        </row>
        <row r="9647">
          <cell r="A9647" t="str">
            <v>Psacadina</v>
          </cell>
        </row>
        <row r="9648">
          <cell r="A9648" t="str">
            <v>Psamathe</v>
          </cell>
        </row>
        <row r="9649">
          <cell r="A9649" t="str">
            <v>Psamathe fusca</v>
          </cell>
        </row>
        <row r="9650">
          <cell r="A9650" t="str">
            <v>Psamathini</v>
          </cell>
        </row>
        <row r="9651">
          <cell r="A9651" t="str">
            <v>Psammechinus</v>
          </cell>
        </row>
        <row r="9652">
          <cell r="A9652" t="str">
            <v>Psammechinus miliaris</v>
          </cell>
        </row>
        <row r="9653">
          <cell r="A9653" t="str">
            <v>Psammobiidae</v>
          </cell>
        </row>
        <row r="9654">
          <cell r="A9654" t="str">
            <v>Psammocora</v>
          </cell>
        </row>
        <row r="9655">
          <cell r="A9655" t="str">
            <v>Psammocora contigua</v>
          </cell>
        </row>
        <row r="9656">
          <cell r="A9656" t="str">
            <v>Psammocora profundacella</v>
          </cell>
        </row>
        <row r="9657">
          <cell r="A9657" t="str">
            <v>Psammocora verrilli</v>
          </cell>
        </row>
        <row r="9658">
          <cell r="A9658" t="str">
            <v>Psammocoridae</v>
          </cell>
        </row>
        <row r="9659">
          <cell r="A9659" t="str">
            <v>Psammodrilida</v>
          </cell>
        </row>
        <row r="9660">
          <cell r="A9660" t="str">
            <v>Psammolyce</v>
          </cell>
        </row>
        <row r="9661">
          <cell r="A9661" t="str">
            <v>Psammolyce antipoda</v>
          </cell>
        </row>
        <row r="9662">
          <cell r="A9662" t="str">
            <v>Psammoryctes</v>
          </cell>
        </row>
        <row r="9663">
          <cell r="A9663" t="str">
            <v>Psammoryctes barbatus</v>
          </cell>
        </row>
        <row r="9664">
          <cell r="A9664" t="str">
            <v>Psammoryctides</v>
          </cell>
        </row>
        <row r="9665">
          <cell r="A9665" t="str">
            <v>Psammoryctides albicola</v>
          </cell>
        </row>
        <row r="9666">
          <cell r="A9666" t="str">
            <v>Psammoryctides deserticola</v>
          </cell>
        </row>
        <row r="9667">
          <cell r="A9667" t="str">
            <v>Psammoryctides moravicus</v>
          </cell>
        </row>
        <row r="9668">
          <cell r="A9668" t="str">
            <v>Psectrocladius</v>
          </cell>
        </row>
        <row r="9669">
          <cell r="A9669" t="str">
            <v>Psectrocladius sordidellus</v>
          </cell>
        </row>
        <row r="9670">
          <cell r="A9670" t="str">
            <v>Psectrotanypus</v>
          </cell>
        </row>
        <row r="9671">
          <cell r="A9671" t="str">
            <v>Psephenidae</v>
          </cell>
        </row>
        <row r="9672">
          <cell r="A9672" t="str">
            <v>Psephenops</v>
          </cell>
        </row>
        <row r="9673">
          <cell r="A9673" t="str">
            <v>Pseudagrion punctum</v>
          </cell>
        </row>
        <row r="9674">
          <cell r="A9674" t="str">
            <v>Pseudagrioninae</v>
          </cell>
        </row>
        <row r="9675">
          <cell r="A9675" t="str">
            <v>Pseudamnicola</v>
          </cell>
        </row>
        <row r="9676">
          <cell r="A9676" t="str">
            <v>Pseudamnicola anatina</v>
          </cell>
        </row>
        <row r="9677">
          <cell r="A9677" t="str">
            <v>Pseudamnicola lanceolata</v>
          </cell>
        </row>
        <row r="9678">
          <cell r="A9678" t="str">
            <v>Pseudamnicola moussonii</v>
          </cell>
        </row>
        <row r="9679">
          <cell r="A9679" t="str">
            <v>Pseudanodonta</v>
          </cell>
        </row>
        <row r="9680">
          <cell r="A9680" t="str">
            <v>Pseudanodonta complanata</v>
          </cell>
        </row>
        <row r="9681">
          <cell r="A9681" t="str">
            <v>Pseudioninae</v>
          </cell>
        </row>
        <row r="9682">
          <cell r="A9682" t="str">
            <v>Pseudocalanidae</v>
          </cell>
        </row>
        <row r="9683">
          <cell r="A9683" t="str">
            <v>Pseudocalanus</v>
          </cell>
        </row>
        <row r="9684">
          <cell r="A9684" t="str">
            <v>Pseudocalanus elongatus</v>
          </cell>
        </row>
        <row r="9685">
          <cell r="A9685" t="str">
            <v>Pseudocalanus minutus</v>
          </cell>
        </row>
        <row r="9686">
          <cell r="A9686" t="str">
            <v>Pseudocapitella</v>
          </cell>
        </row>
        <row r="9687">
          <cell r="A9687" t="str">
            <v>Pseudocentroptiloides</v>
          </cell>
        </row>
        <row r="9688">
          <cell r="A9688" t="str">
            <v>Pseudocentroptiloides shadini</v>
          </cell>
        </row>
        <row r="9689">
          <cell r="A9689" t="str">
            <v>Pseudocentroptilum</v>
          </cell>
        </row>
        <row r="9690">
          <cell r="A9690" t="str">
            <v>Pseudocentroptilum pennulatum</v>
          </cell>
        </row>
        <row r="9691">
          <cell r="A9691" t="str">
            <v>Pseudoceros</v>
          </cell>
        </row>
        <row r="9692">
          <cell r="A9692" t="str">
            <v>Pseudocerotidae</v>
          </cell>
        </row>
        <row r="9693">
          <cell r="A9693" t="str">
            <v>Pseudocerotoidea</v>
          </cell>
        </row>
        <row r="9694">
          <cell r="A9694" t="str">
            <v>Pseudochaetogaster</v>
          </cell>
        </row>
        <row r="9695">
          <cell r="A9695" t="str">
            <v>Pseudochaetogaster longemeri</v>
          </cell>
        </row>
        <row r="9696">
          <cell r="A9696" t="str">
            <v>Pseudochironomus</v>
          </cell>
        </row>
        <row r="9697">
          <cell r="A9697" t="str">
            <v>Pseudocuma</v>
          </cell>
        </row>
        <row r="9698">
          <cell r="A9698" t="str">
            <v>Pseudocuma</v>
          </cell>
        </row>
        <row r="9699">
          <cell r="A9699" t="str">
            <v>Pseudocuma (Pseudocuma) ciliatum</v>
          </cell>
        </row>
        <row r="9700">
          <cell r="A9700" t="str">
            <v>Pseudocuma (Pseudocuma) gilsoni</v>
          </cell>
        </row>
        <row r="9701">
          <cell r="A9701" t="str">
            <v>Pseudocuma (Pseudocuma) longicorne</v>
          </cell>
        </row>
        <row r="9702">
          <cell r="A9702" t="str">
            <v>Pseudocuma (Pseudocuma) simile</v>
          </cell>
        </row>
        <row r="9703">
          <cell r="A9703" t="str">
            <v>Pseudocumatidae</v>
          </cell>
        </row>
        <row r="9704">
          <cell r="A9704" t="str">
            <v>Pseudocumidae</v>
          </cell>
        </row>
        <row r="9705">
          <cell r="A9705" t="str">
            <v>Pseudocyclopia</v>
          </cell>
        </row>
        <row r="9706">
          <cell r="A9706" t="str">
            <v>Pseudocyclopidae</v>
          </cell>
        </row>
        <row r="9707">
          <cell r="A9707" t="str">
            <v>Pseudocyclopiidae</v>
          </cell>
        </row>
        <row r="9708">
          <cell r="A9708" t="str">
            <v>Pseudocyclops</v>
          </cell>
        </row>
        <row r="9709">
          <cell r="A9709" t="str">
            <v>Pseudocyclops obtusatus</v>
          </cell>
        </row>
        <row r="9710">
          <cell r="A9710" t="str">
            <v>Pseudodiamesa</v>
          </cell>
        </row>
        <row r="9711">
          <cell r="A9711" t="str">
            <v>Pseudodiploria</v>
          </cell>
        </row>
        <row r="9712">
          <cell r="A9712" t="str">
            <v>Pseudodiploria clivosa</v>
          </cell>
        </row>
        <row r="9713">
          <cell r="A9713" t="str">
            <v>Pseudodiploria strigosa</v>
          </cell>
        </row>
        <row r="9714">
          <cell r="A9714" t="str">
            <v>Pseudofabricia</v>
          </cell>
        </row>
        <row r="9715">
          <cell r="A9715" t="str">
            <v>Pseudofabricia aberrans</v>
          </cell>
        </row>
        <row r="9716">
          <cell r="A9716" t="str">
            <v>Pseudofabriciola</v>
          </cell>
        </row>
        <row r="9717">
          <cell r="A9717" t="str">
            <v>Pseudofabriciola capensis</v>
          </cell>
        </row>
        <row r="9718">
          <cell r="A9718" t="str">
            <v>Pseudofabriciola longipyga</v>
          </cell>
        </row>
        <row r="9719">
          <cell r="A9719" t="str">
            <v>Pseudokiefferiella</v>
          </cell>
        </row>
        <row r="9720">
          <cell r="A9720" t="str">
            <v>Pseudoleiocapitella</v>
          </cell>
        </row>
        <row r="9721">
          <cell r="A9721" t="str">
            <v>Pseudoleiocapitella fauveli</v>
          </cell>
        </row>
        <row r="9722">
          <cell r="A9722" t="str">
            <v>Pseudolimnophila</v>
          </cell>
        </row>
        <row r="9723">
          <cell r="A9723" t="str">
            <v>Pseudolirius</v>
          </cell>
        </row>
        <row r="9724">
          <cell r="A9724" t="str">
            <v>Pseudolirius kroyeri</v>
          </cell>
        </row>
        <row r="9725">
          <cell r="A9725" t="str">
            <v>Pseudomalacoceros</v>
          </cell>
        </row>
        <row r="9726">
          <cell r="A9726" t="str">
            <v>Pseudomalacoceros tridentata</v>
          </cell>
        </row>
        <row r="9727">
          <cell r="A9727" t="str">
            <v>Pseudomystides</v>
          </cell>
        </row>
        <row r="9728">
          <cell r="A9728" t="str">
            <v>Pseudomystides limbata</v>
          </cell>
        </row>
        <row r="9729">
          <cell r="A9729" t="str">
            <v>Pseudoneaera thaumasia</v>
          </cell>
        </row>
        <row r="9730">
          <cell r="A9730" t="str">
            <v>Pseudonearea</v>
          </cell>
        </row>
        <row r="9731">
          <cell r="A9731" t="str">
            <v>Pseudoneureclipsinae</v>
          </cell>
        </row>
        <row r="9732">
          <cell r="A9732" t="str">
            <v>Pseudoneureclipsis</v>
          </cell>
        </row>
        <row r="9733">
          <cell r="A9733" t="str">
            <v>Pseudoneureclipsis lusitanicus</v>
          </cell>
        </row>
        <row r="9734">
          <cell r="A9734" t="str">
            <v>Pseudonotomastus</v>
          </cell>
        </row>
        <row r="9735">
          <cell r="A9735" t="str">
            <v>Pseudonotomastus southerni</v>
          </cell>
        </row>
        <row r="9736">
          <cell r="A9736" t="str">
            <v>Pseudoparatanais</v>
          </cell>
        </row>
        <row r="9737">
          <cell r="A9737" t="str">
            <v>Pseudoparatanais batei</v>
          </cell>
        </row>
        <row r="9738">
          <cell r="A9738" t="str">
            <v>Pseudopolydora</v>
          </cell>
        </row>
        <row r="9739">
          <cell r="A9739" t="str">
            <v>Pseudopolydora antennata</v>
          </cell>
        </row>
        <row r="9740">
          <cell r="A9740" t="str">
            <v>Pseudopolydora kempi</v>
          </cell>
        </row>
        <row r="9741">
          <cell r="A9741" t="str">
            <v>Pseudopolydora kempi californica</v>
          </cell>
        </row>
        <row r="9742">
          <cell r="A9742" t="str">
            <v>Pseudopolydora paucibranchiata</v>
          </cell>
        </row>
        <row r="9743">
          <cell r="A9743" t="str">
            <v>Pseudopolydora pulchra</v>
          </cell>
        </row>
        <row r="9744">
          <cell r="A9744" t="str">
            <v>Pseudopotamilla</v>
          </cell>
        </row>
        <row r="9745">
          <cell r="A9745" t="str">
            <v>Pseudopotamilla reniformis</v>
          </cell>
        </row>
        <row r="9746">
          <cell r="A9746" t="str">
            <v>Pseudoprotella</v>
          </cell>
        </row>
        <row r="9747">
          <cell r="A9747" t="str">
            <v>Pseudoprotella phasma</v>
          </cell>
        </row>
        <row r="9748">
          <cell r="A9748" t="str">
            <v>Pseudopythina</v>
          </cell>
        </row>
        <row r="9749">
          <cell r="A9749" t="str">
            <v>Pseudopythina macandrewi</v>
          </cell>
        </row>
        <row r="9750">
          <cell r="A9750" t="str">
            <v>Pseudorthocladius</v>
          </cell>
        </row>
        <row r="9751">
          <cell r="A9751" t="str">
            <v>Pseudosmittia</v>
          </cell>
        </row>
        <row r="9752">
          <cell r="A9752" t="str">
            <v>Pseudostigmatidae</v>
          </cell>
        </row>
        <row r="9753">
          <cell r="A9753" t="str">
            <v>Pseudosuberites</v>
          </cell>
        </row>
        <row r="9754">
          <cell r="A9754" t="str">
            <v>Pseudosuberites mollis</v>
          </cell>
        </row>
        <row r="9755">
          <cell r="A9755" t="str">
            <v>Pseudosuberites sulphureus</v>
          </cell>
        </row>
        <row r="9756">
          <cell r="A9756" t="str">
            <v>Pseudosuccinea</v>
          </cell>
        </row>
        <row r="9757">
          <cell r="A9757" t="str">
            <v>Pseudosuccinea columella</v>
          </cell>
        </row>
        <row r="9758">
          <cell r="A9758" t="str">
            <v>Pseudothelphusidae</v>
          </cell>
        </row>
        <row r="9759">
          <cell r="A9759" t="str">
            <v>Pseudothyone</v>
          </cell>
        </row>
        <row r="9760">
          <cell r="A9760" t="str">
            <v>Pseudothyone raphanus</v>
          </cell>
        </row>
        <row r="9761">
          <cell r="A9761" t="str">
            <v>Pseudovelia</v>
          </cell>
        </row>
        <row r="9762">
          <cell r="A9762" t="str">
            <v>Pseudovelia betiokyi</v>
          </cell>
        </row>
        <row r="9763">
          <cell r="A9763" t="str">
            <v>Pseudovermilia</v>
          </cell>
        </row>
        <row r="9764">
          <cell r="A9764" t="str">
            <v>Pseudovermilia babylonia</v>
          </cell>
        </row>
        <row r="9765">
          <cell r="A9765" t="str">
            <v>Psilaxis</v>
          </cell>
        </row>
        <row r="9766">
          <cell r="A9766" t="str">
            <v>Psilaxis krebsii</v>
          </cell>
        </row>
        <row r="9767">
          <cell r="A9767" t="str">
            <v>Psilometriocnemus</v>
          </cell>
        </row>
        <row r="9768">
          <cell r="A9768" t="str">
            <v>Psychoda</v>
          </cell>
        </row>
        <row r="9769">
          <cell r="A9769" t="str">
            <v>Psychodidae</v>
          </cell>
        </row>
        <row r="9770">
          <cell r="A9770" t="str">
            <v>Psychodoidea</v>
          </cell>
        </row>
        <row r="9771">
          <cell r="A9771" t="str">
            <v>Psychomyia</v>
          </cell>
        </row>
        <row r="9772">
          <cell r="A9772" t="str">
            <v>Psychomyia pusilla</v>
          </cell>
        </row>
        <row r="9773">
          <cell r="A9773" t="str">
            <v>Psychomyiidae</v>
          </cell>
        </row>
        <row r="9774">
          <cell r="A9774" t="str">
            <v>Pteraeolidia</v>
          </cell>
        </row>
        <row r="9775">
          <cell r="A9775" t="str">
            <v>Pteraeolidia semperi</v>
          </cell>
        </row>
        <row r="9776">
          <cell r="A9776" t="str">
            <v>Pteria</v>
          </cell>
        </row>
        <row r="9777">
          <cell r="A9777" t="str">
            <v>Pteriidae</v>
          </cell>
        </row>
        <row r="9778">
          <cell r="A9778" t="str">
            <v>Pterioida</v>
          </cell>
        </row>
        <row r="9779">
          <cell r="A9779" t="str">
            <v>Pterioidea</v>
          </cell>
        </row>
        <row r="9780">
          <cell r="A9780" t="str">
            <v>Pteriomorpha</v>
          </cell>
        </row>
        <row r="9781">
          <cell r="A9781" t="str">
            <v>Pteriomorphia</v>
          </cell>
        </row>
        <row r="9782">
          <cell r="A9782" t="str">
            <v>Pterocirrus</v>
          </cell>
        </row>
        <row r="9783">
          <cell r="A9783" t="str">
            <v>Pterocirrus limbata</v>
          </cell>
        </row>
        <row r="9784">
          <cell r="A9784" t="str">
            <v>Pterocirrus limbatus</v>
          </cell>
        </row>
        <row r="9785">
          <cell r="A9785" t="str">
            <v>Pterocirrus macroceros</v>
          </cell>
        </row>
        <row r="9786">
          <cell r="A9786" t="str">
            <v>Pteroeides</v>
          </cell>
        </row>
        <row r="9787">
          <cell r="A9787" t="str">
            <v>Pteroeides isosceles</v>
          </cell>
        </row>
        <row r="9788">
          <cell r="A9788" t="str">
            <v>Pterogorgia</v>
          </cell>
        </row>
        <row r="9789">
          <cell r="A9789" t="str">
            <v>Pterogorgia anceps</v>
          </cell>
        </row>
        <row r="9790">
          <cell r="A9790" t="str">
            <v>Pterogorgia citrina</v>
          </cell>
        </row>
        <row r="9791">
          <cell r="A9791" t="str">
            <v>Pterogorgia guadalupensis</v>
          </cell>
        </row>
        <row r="9792">
          <cell r="A9792" t="str">
            <v>Pteromorphia</v>
          </cell>
        </row>
        <row r="9793">
          <cell r="A9793" t="str">
            <v>Pterotracheoidea</v>
          </cell>
        </row>
        <row r="9794">
          <cell r="A9794" t="str">
            <v>Pterygota</v>
          </cell>
        </row>
        <row r="9795">
          <cell r="A9795" t="str">
            <v>Ptilocolepus</v>
          </cell>
        </row>
        <row r="9796">
          <cell r="A9796" t="str">
            <v>Ptilocolepus granulatus</v>
          </cell>
        </row>
        <row r="9797">
          <cell r="A9797" t="str">
            <v>Ptilodactylidae</v>
          </cell>
        </row>
        <row r="9798">
          <cell r="A9798" t="str">
            <v>Ptychodera</v>
          </cell>
        </row>
        <row r="9799">
          <cell r="A9799" t="str">
            <v>Ptychoderidae</v>
          </cell>
        </row>
        <row r="9800">
          <cell r="A9800" t="str">
            <v>Ptychognathus</v>
          </cell>
        </row>
        <row r="9801">
          <cell r="A9801" t="str">
            <v>Ptychognathus hachijoensis</v>
          </cell>
        </row>
        <row r="9802">
          <cell r="A9802" t="str">
            <v>Ptychognathus hachijyoensis</v>
          </cell>
        </row>
        <row r="9803">
          <cell r="A9803" t="str">
            <v>Ptychoptera</v>
          </cell>
        </row>
        <row r="9804">
          <cell r="A9804" t="str">
            <v>Ptychopteridae</v>
          </cell>
        </row>
        <row r="9805">
          <cell r="A9805" t="str">
            <v>Ptychopteroidea</v>
          </cell>
        </row>
        <row r="9806">
          <cell r="A9806" t="str">
            <v>Puberella</v>
          </cell>
        </row>
        <row r="9807">
          <cell r="A9807" t="str">
            <v>Puberella pubera</v>
          </cell>
        </row>
        <row r="9808">
          <cell r="A9808" t="str">
            <v>Pugilina</v>
          </cell>
        </row>
        <row r="9809">
          <cell r="A9809" t="str">
            <v>Pugilina morio</v>
          </cell>
        </row>
        <row r="9810">
          <cell r="A9810" t="str">
            <v>Pulmonata</v>
          </cell>
        </row>
        <row r="9811">
          <cell r="A9811" t="str">
            <v>Puncturella</v>
          </cell>
        </row>
        <row r="9812">
          <cell r="A9812" t="str">
            <v>Puncturella noachina</v>
          </cell>
        </row>
        <row r="9813">
          <cell r="A9813" t="str">
            <v>Punnettia</v>
          </cell>
        </row>
        <row r="9814">
          <cell r="A9814" t="str">
            <v>Punnettia splendida</v>
          </cell>
        </row>
        <row r="9815">
          <cell r="A9815" t="str">
            <v>Pupa</v>
          </cell>
        </row>
        <row r="9816">
          <cell r="A9816" t="str">
            <v>Pupa solidula</v>
          </cell>
        </row>
        <row r="9817">
          <cell r="A9817" t="str">
            <v>Pusillina</v>
          </cell>
        </row>
        <row r="9818">
          <cell r="A9818" t="str">
            <v>Pusillina lineolata</v>
          </cell>
        </row>
        <row r="9819">
          <cell r="A9819" t="str">
            <v>Pycnodonteinae</v>
          </cell>
        </row>
        <row r="9820">
          <cell r="A9820" t="str">
            <v>Pycnogonida</v>
          </cell>
        </row>
        <row r="9821">
          <cell r="A9821" t="str">
            <v>Pycnogonidae</v>
          </cell>
        </row>
        <row r="9822">
          <cell r="A9822" t="str">
            <v>Pycnogonoidea</v>
          </cell>
        </row>
        <row r="9823">
          <cell r="A9823" t="str">
            <v>Pycnogonum</v>
          </cell>
        </row>
        <row r="9824">
          <cell r="A9824" t="str">
            <v>Pycnogonum litorale</v>
          </cell>
        </row>
        <row r="9825">
          <cell r="A9825" t="str">
            <v>Pygospio</v>
          </cell>
        </row>
        <row r="9826">
          <cell r="A9826" t="str">
            <v>Pygospio elegans</v>
          </cell>
        </row>
        <row r="9827">
          <cell r="A9827" t="str">
            <v>Pyralidae</v>
          </cell>
        </row>
        <row r="9828">
          <cell r="A9828" t="str">
            <v>Pyraloidea</v>
          </cell>
        </row>
        <row r="9829">
          <cell r="A9829" t="str">
            <v>Pyramidella</v>
          </cell>
        </row>
        <row r="9830">
          <cell r="A9830" t="str">
            <v>Pyramidella candida</v>
          </cell>
        </row>
        <row r="9831">
          <cell r="A9831" t="str">
            <v>Pyramidella dolabrata</v>
          </cell>
        </row>
        <row r="9832">
          <cell r="A9832" t="str">
            <v>Pyramidella suturalis</v>
          </cell>
        </row>
        <row r="9833">
          <cell r="A9833" t="str">
            <v>Pyramidella terebellum</v>
          </cell>
        </row>
        <row r="9834">
          <cell r="A9834" t="str">
            <v>Pyramidellidae</v>
          </cell>
        </row>
        <row r="9835">
          <cell r="A9835" t="str">
            <v>Pyramidellinae</v>
          </cell>
        </row>
        <row r="9836">
          <cell r="A9836" t="str">
            <v>Pyramidelloidea</v>
          </cell>
        </row>
        <row r="9837">
          <cell r="A9837" t="str">
            <v>Pyraustidae</v>
          </cell>
        </row>
        <row r="9838">
          <cell r="A9838" t="str">
            <v>Pyrene</v>
          </cell>
        </row>
        <row r="9839">
          <cell r="A9839" t="str">
            <v>Pyrgiscus</v>
          </cell>
        </row>
        <row r="9840">
          <cell r="A9840" t="str">
            <v>Pyrgiscus crenatus</v>
          </cell>
        </row>
        <row r="9841">
          <cell r="A9841" t="str">
            <v>Pyrgiscus rufus</v>
          </cell>
        </row>
        <row r="9842">
          <cell r="A9842" t="str">
            <v>Pyrgophorus</v>
          </cell>
        </row>
        <row r="9843">
          <cell r="A9843" t="str">
            <v>Pyrgophorus parvulus</v>
          </cell>
        </row>
        <row r="9844">
          <cell r="A9844" t="str">
            <v>Pyrgospira</v>
          </cell>
        </row>
        <row r="9845">
          <cell r="A9845" t="str">
            <v>Pyrgospira tampaensis</v>
          </cell>
        </row>
        <row r="9846">
          <cell r="A9846" t="str">
            <v>Pyrrhosoma</v>
          </cell>
        </row>
        <row r="9847">
          <cell r="A9847" t="str">
            <v>Pyrrhosoma nymphula</v>
          </cell>
        </row>
        <row r="9848">
          <cell r="A9848" t="str">
            <v>Quistadrilus</v>
          </cell>
        </row>
        <row r="9849">
          <cell r="A9849" t="str">
            <v>Quistadrilus multisetosus</v>
          </cell>
        </row>
        <row r="9850">
          <cell r="A9850" t="str">
            <v>Radix</v>
          </cell>
        </row>
        <row r="9851">
          <cell r="A9851" t="str">
            <v>Radix auricularia</v>
          </cell>
        </row>
        <row r="9852">
          <cell r="A9852" t="str">
            <v>Radix balthica</v>
          </cell>
        </row>
        <row r="9853">
          <cell r="A9853" t="str">
            <v>Radix ovata</v>
          </cell>
        </row>
        <row r="9854">
          <cell r="A9854" t="str">
            <v>Radix peregra</v>
          </cell>
        </row>
        <row r="9855">
          <cell r="A9855" t="str">
            <v>Ranatra</v>
          </cell>
        </row>
        <row r="9856">
          <cell r="A9856" t="str">
            <v>Ranatra doesburgi</v>
          </cell>
        </row>
        <row r="9857">
          <cell r="A9857" t="str">
            <v>Ranatra linearis</v>
          </cell>
        </row>
        <row r="9858">
          <cell r="A9858" t="str">
            <v>Ranatra macrophthalma</v>
          </cell>
        </row>
        <row r="9859">
          <cell r="A9859" t="str">
            <v>Ranatra mediana</v>
          </cell>
        </row>
        <row r="9860">
          <cell r="A9860" t="str">
            <v>Ranatra mixta</v>
          </cell>
        </row>
        <row r="9861">
          <cell r="A9861" t="str">
            <v>Ranatra obscura</v>
          </cell>
        </row>
        <row r="9862">
          <cell r="A9862" t="str">
            <v>Ranatra subinermis</v>
          </cell>
        </row>
        <row r="9863">
          <cell r="A9863" t="str">
            <v>Ranatra tuberculifrons</v>
          </cell>
        </row>
        <row r="9864">
          <cell r="A9864" t="str">
            <v>Ranatrinae</v>
          </cell>
        </row>
        <row r="9865">
          <cell r="A9865" t="str">
            <v>Ranellidae</v>
          </cell>
        </row>
        <row r="9866">
          <cell r="A9866" t="str">
            <v>Ranularia cynocephalum</v>
          </cell>
        </row>
        <row r="9867">
          <cell r="A9867" t="str">
            <v>Rapaninae</v>
          </cell>
        </row>
        <row r="9868">
          <cell r="A9868" t="str">
            <v>Raphitoma</v>
          </cell>
        </row>
        <row r="9869">
          <cell r="A9869" t="str">
            <v>Raphitoma horrida</v>
          </cell>
        </row>
        <row r="9870">
          <cell r="A9870" t="str">
            <v>Raphitoma leufroyi</v>
          </cell>
        </row>
        <row r="9871">
          <cell r="A9871" t="str">
            <v>Raphitoma linearis</v>
          </cell>
        </row>
        <row r="9872">
          <cell r="A9872" t="str">
            <v>Raphitoma purpurea</v>
          </cell>
        </row>
        <row r="9873">
          <cell r="A9873" t="str">
            <v>Raphitomidae</v>
          </cell>
        </row>
        <row r="9874">
          <cell r="A9874" t="str">
            <v>Raptobaetopus</v>
          </cell>
        </row>
        <row r="9875">
          <cell r="A9875" t="str">
            <v>Raptobaetopus tenellus</v>
          </cell>
        </row>
        <row r="9876">
          <cell r="A9876" t="str">
            <v>Raspailia</v>
          </cell>
        </row>
        <row r="9877">
          <cell r="A9877" t="str">
            <v>Raspailia (Clathriodendron)</v>
          </cell>
        </row>
        <row r="9878">
          <cell r="A9878" t="str">
            <v>Raspailia (Clathriodendron) hispida</v>
          </cell>
        </row>
        <row r="9879">
          <cell r="A9879" t="str">
            <v>Raspailia (Parasyringella)</v>
          </cell>
        </row>
        <row r="9880">
          <cell r="A9880" t="str">
            <v>Raspailia (Parasyringella) agnata</v>
          </cell>
        </row>
        <row r="9881">
          <cell r="A9881" t="str">
            <v>Raspailia (Raspailia)</v>
          </cell>
        </row>
        <row r="9882">
          <cell r="A9882" t="str">
            <v>Raspailia (Raspailia) ramosa</v>
          </cell>
        </row>
        <row r="9883">
          <cell r="A9883" t="str">
            <v>Raspailia ramosa</v>
          </cell>
        </row>
        <row r="9884">
          <cell r="A9884" t="str">
            <v>Raspailiidae</v>
          </cell>
        </row>
        <row r="9885">
          <cell r="A9885" t="str">
            <v>Raspailiinae</v>
          </cell>
        </row>
        <row r="9886">
          <cell r="A9886" t="str">
            <v>Rathkea</v>
          </cell>
        </row>
        <row r="9887">
          <cell r="A9887" t="str">
            <v>Rathkea octopunctata</v>
          </cell>
        </row>
        <row r="9888">
          <cell r="A9888" t="str">
            <v>Rathkeidae</v>
          </cell>
        </row>
        <row r="9889">
          <cell r="A9889" t="str">
            <v>Rectangulata</v>
          </cell>
        </row>
        <row r="9890">
          <cell r="A9890" t="str">
            <v>Renocera</v>
          </cell>
        </row>
        <row r="9891">
          <cell r="A9891" t="str">
            <v>Reptantia</v>
          </cell>
        </row>
        <row r="9892">
          <cell r="A9892" t="str">
            <v>Reteporella</v>
          </cell>
        </row>
        <row r="9893">
          <cell r="A9893" t="str">
            <v>Reteporella grimaldii</v>
          </cell>
        </row>
        <row r="9894">
          <cell r="A9894" t="str">
            <v>Retusa</v>
          </cell>
        </row>
        <row r="9895">
          <cell r="A9895" t="str">
            <v>Retusa bullata</v>
          </cell>
        </row>
        <row r="9896">
          <cell r="A9896" t="str">
            <v>Retusa candei</v>
          </cell>
        </row>
        <row r="9897">
          <cell r="A9897" t="str">
            <v>Retusa mammillata</v>
          </cell>
        </row>
        <row r="9898">
          <cell r="A9898" t="str">
            <v>Retusa obtusa</v>
          </cell>
        </row>
        <row r="9899">
          <cell r="A9899" t="str">
            <v>Retusa sulcata</v>
          </cell>
        </row>
        <row r="9900">
          <cell r="A9900" t="str">
            <v>Retusa truncatula</v>
          </cell>
        </row>
        <row r="9901">
          <cell r="A9901" t="str">
            <v>Retusa umbilicata</v>
          </cell>
        </row>
        <row r="9902">
          <cell r="A9902" t="str">
            <v>Retusidae</v>
          </cell>
        </row>
        <row r="9903">
          <cell r="A9903" t="str">
            <v>Rhabdiopteryx</v>
          </cell>
        </row>
        <row r="9904">
          <cell r="A9904" t="str">
            <v>Rhabdiopteryx alpina</v>
          </cell>
        </row>
        <row r="9905">
          <cell r="A9905" t="str">
            <v>Rhabdiopteryx neglecta</v>
          </cell>
        </row>
        <row r="9906">
          <cell r="A9906" t="str">
            <v>Rhabdiopteryx thienemanni</v>
          </cell>
        </row>
        <row r="9907">
          <cell r="A9907" t="str">
            <v>Rhabditophora</v>
          </cell>
        </row>
        <row r="9908">
          <cell r="A9908" t="str">
            <v>Rhabdocoela</v>
          </cell>
        </row>
        <row r="9909">
          <cell r="A9909" t="str">
            <v>Rhabdomolgus</v>
          </cell>
        </row>
        <row r="9910">
          <cell r="A9910" t="str">
            <v>Rhabdomolgus ruber</v>
          </cell>
        </row>
        <row r="9911">
          <cell r="A9911" t="str">
            <v>Rhadicoleptus</v>
          </cell>
        </row>
        <row r="9912">
          <cell r="A9912" t="str">
            <v>Rhadicoleptus alpestris</v>
          </cell>
        </row>
        <row r="9913">
          <cell r="A9913" t="str">
            <v>Rhadicoleptus alpestris spinifer</v>
          </cell>
        </row>
        <row r="9914">
          <cell r="A9914" t="str">
            <v>Rhagadotarsinae</v>
          </cell>
        </row>
        <row r="9915">
          <cell r="A9915" t="str">
            <v>Rhagionidae</v>
          </cell>
        </row>
        <row r="9916">
          <cell r="A9916" t="str">
            <v>Rhagovelia</v>
          </cell>
        </row>
        <row r="9917">
          <cell r="A9917" t="str">
            <v>Rhagovelia infernalis infernalis</v>
          </cell>
        </row>
        <row r="9918">
          <cell r="A9918" t="str">
            <v>Rhagovelia mohelii</v>
          </cell>
        </row>
        <row r="9919">
          <cell r="A9919" t="str">
            <v>Rhagoveliinae</v>
          </cell>
        </row>
        <row r="9920">
          <cell r="A9920" t="str">
            <v>Rhantus</v>
          </cell>
        </row>
        <row r="9921">
          <cell r="A9921" t="str">
            <v>Rhaphium</v>
          </cell>
        </row>
        <row r="9922">
          <cell r="A9922" t="str">
            <v>Rheocricotopus</v>
          </cell>
        </row>
        <row r="9923">
          <cell r="A9923" t="str">
            <v>Rheopelopia</v>
          </cell>
        </row>
        <row r="9924">
          <cell r="A9924" t="str">
            <v>Rheosmittia</v>
          </cell>
        </row>
        <row r="9925">
          <cell r="A9925" t="str">
            <v>Rheotanytarsus</v>
          </cell>
        </row>
        <row r="9926">
          <cell r="A9926" t="str">
            <v>Rheumatobates</v>
          </cell>
        </row>
        <row r="9927">
          <cell r="A9927" t="str">
            <v>Rhincalanidae</v>
          </cell>
        </row>
        <row r="9928">
          <cell r="A9928" t="str">
            <v>Rhincalanus</v>
          </cell>
        </row>
        <row r="9929">
          <cell r="A9929" t="str">
            <v>Rhincalanus nasutus</v>
          </cell>
        </row>
        <row r="9930">
          <cell r="A9930" t="str">
            <v>Rhinoclavis</v>
          </cell>
        </row>
        <row r="9931">
          <cell r="A9931" t="str">
            <v>Rhinoclavis kochi</v>
          </cell>
        </row>
        <row r="9932">
          <cell r="A9932" t="str">
            <v>Rhithrogena</v>
          </cell>
        </row>
        <row r="9933">
          <cell r="A9933" t="str">
            <v>Rhithrogena alpestris</v>
          </cell>
        </row>
        <row r="9934">
          <cell r="A9934" t="str">
            <v>Rhithrogena aurantiaca</v>
          </cell>
        </row>
        <row r="9935">
          <cell r="A9935" t="str">
            <v>Rhithrogena beskidensis</v>
          </cell>
        </row>
        <row r="9936">
          <cell r="A9936" t="str">
            <v>Rhithrogena carpatoalpina</v>
          </cell>
        </row>
        <row r="9937">
          <cell r="A9937" t="str">
            <v>Rhithrogena cincta</v>
          </cell>
        </row>
        <row r="9938">
          <cell r="A9938" t="str">
            <v>Rhithrogena degrangei</v>
          </cell>
        </row>
        <row r="9939">
          <cell r="A9939" t="str">
            <v>Rhithrogena diaphana</v>
          </cell>
        </row>
        <row r="9940">
          <cell r="A9940" t="str">
            <v>Rhithrogena dorieri</v>
          </cell>
        </row>
        <row r="9941">
          <cell r="A9941" t="str">
            <v>Rhithrogena eatoni</v>
          </cell>
        </row>
        <row r="9942">
          <cell r="A9942" t="str">
            <v>Rhithrogena fiorii</v>
          </cell>
        </row>
        <row r="9943">
          <cell r="A9943" t="str">
            <v>Rhithrogena germanica</v>
          </cell>
        </row>
        <row r="9944">
          <cell r="A9944" t="str">
            <v>Rhithrogena hercynia</v>
          </cell>
        </row>
        <row r="9945">
          <cell r="A9945" t="str">
            <v>Rhithrogena hybrida</v>
          </cell>
        </row>
        <row r="9946">
          <cell r="A9946" t="str">
            <v>Rhithrogena insularis</v>
          </cell>
        </row>
        <row r="9947">
          <cell r="A9947" t="str">
            <v>Rhithrogena iridina</v>
          </cell>
        </row>
        <row r="9948">
          <cell r="A9948" t="str">
            <v>Rhithrogena kimminsi</v>
          </cell>
        </row>
        <row r="9949">
          <cell r="A9949" t="str">
            <v>Rhithrogena loyolaea</v>
          </cell>
        </row>
        <row r="9950">
          <cell r="A9950" t="str">
            <v>Rhithrogena nivata</v>
          </cell>
        </row>
        <row r="9951">
          <cell r="A9951" t="str">
            <v>Rhithrogena picteti</v>
          </cell>
        </row>
        <row r="9952">
          <cell r="A9952" t="str">
            <v>Rhithrogena puytoraci</v>
          </cell>
        </row>
        <row r="9953">
          <cell r="A9953" t="str">
            <v>Rhithrogena savoiensis</v>
          </cell>
        </row>
        <row r="9954">
          <cell r="A9954" t="str">
            <v>Rhithrogena semicolorata</v>
          </cell>
        </row>
        <row r="9955">
          <cell r="A9955" t="str">
            <v>Rhithropanopeus</v>
          </cell>
        </row>
        <row r="9956">
          <cell r="A9956" t="str">
            <v>Rhithropanopeus harrisii</v>
          </cell>
        </row>
        <row r="9957">
          <cell r="A9957" t="str">
            <v>Rhizocephala</v>
          </cell>
        </row>
        <row r="9958">
          <cell r="A9958" t="str">
            <v>Rhizophysaliae</v>
          </cell>
        </row>
        <row r="9959">
          <cell r="A9959" t="str">
            <v>Rhizoridae</v>
          </cell>
        </row>
        <row r="9960">
          <cell r="A9960" t="str">
            <v>Rhodactis</v>
          </cell>
        </row>
        <row r="9961">
          <cell r="A9961" t="str">
            <v>Rhodactis osculifera</v>
          </cell>
        </row>
        <row r="9962">
          <cell r="A9962" t="str">
            <v>Rhodopygia</v>
          </cell>
        </row>
        <row r="9963">
          <cell r="A9963" t="str">
            <v>Rhodopygia cardinalis</v>
          </cell>
        </row>
        <row r="9964">
          <cell r="A9964" t="str">
            <v>Rhodopygia geijskesi</v>
          </cell>
        </row>
        <row r="9965">
          <cell r="A9965" t="str">
            <v>Rhodopygia pruinosa</v>
          </cell>
        </row>
        <row r="9966">
          <cell r="A9966" t="str">
            <v>Rhopalonematidae</v>
          </cell>
        </row>
        <row r="9967">
          <cell r="A9967" t="str">
            <v>Rhyacodrilus</v>
          </cell>
        </row>
        <row r="9968">
          <cell r="A9968" t="str">
            <v>Rhyacodrilus amphigenus</v>
          </cell>
        </row>
        <row r="9969">
          <cell r="A9969" t="str">
            <v>Rhyacodrilus ardierae</v>
          </cell>
        </row>
        <row r="9970">
          <cell r="A9970" t="str">
            <v>Rhyacodrilus avec soies capillaires</v>
          </cell>
        </row>
        <row r="9971">
          <cell r="A9971" t="str">
            <v>Rhyacodrilus balmensis</v>
          </cell>
        </row>
        <row r="9972">
          <cell r="A9972" t="str">
            <v>Rhyacodrilus brevidentatus</v>
          </cell>
        </row>
        <row r="9973">
          <cell r="A9973" t="str">
            <v>Rhyacodrilus carsticus</v>
          </cell>
        </row>
        <row r="9974">
          <cell r="A9974" t="str">
            <v>Rhyacodrilus coccineus</v>
          </cell>
        </row>
        <row r="9975">
          <cell r="A9975" t="str">
            <v>Rhyacodrilus falciformis</v>
          </cell>
        </row>
        <row r="9976">
          <cell r="A9976" t="str">
            <v>Rhyacodrilus montanus</v>
          </cell>
        </row>
        <row r="9977">
          <cell r="A9977" t="str">
            <v>Rhyacodrilus riabuschinskii</v>
          </cell>
        </row>
        <row r="9978">
          <cell r="A9978" t="str">
            <v>Rhyacodrilus sans soies capillaires</v>
          </cell>
        </row>
        <row r="9979">
          <cell r="A9979" t="str">
            <v>Rhyacodrilus sodalis</v>
          </cell>
        </row>
        <row r="9980">
          <cell r="A9980" t="str">
            <v>Rhyacodrilus subterraneus</v>
          </cell>
        </row>
        <row r="9981">
          <cell r="A9981" t="str">
            <v>Rhyacophila aquitanica</v>
          </cell>
        </row>
        <row r="9982">
          <cell r="A9982" t="str">
            <v>Rhyacophila aurata</v>
          </cell>
        </row>
        <row r="9983">
          <cell r="A9983" t="str">
            <v>Rhyacophila dorsalis</v>
          </cell>
        </row>
        <row r="9984">
          <cell r="A9984" t="str">
            <v>Rhyacophila evoluta</v>
          </cell>
        </row>
        <row r="9985">
          <cell r="A9985" t="str">
            <v>Rhyacophila fasciata</v>
          </cell>
        </row>
        <row r="9986">
          <cell r="A9986" t="str">
            <v>Rhyacophila hirticornis</v>
          </cell>
        </row>
        <row r="9987">
          <cell r="A9987" t="str">
            <v>Rhyacophila lato-sensu</v>
          </cell>
        </row>
        <row r="9988">
          <cell r="A9988" t="str">
            <v>Rhyacophila obliterata</v>
          </cell>
        </row>
        <row r="9989">
          <cell r="A9989" t="str">
            <v>Rhyacophila philopotamoides</v>
          </cell>
        </row>
        <row r="9990">
          <cell r="A9990" t="str">
            <v>Rhyacophila praemorsa</v>
          </cell>
        </row>
        <row r="9991">
          <cell r="A9991" t="str">
            <v>Rhyacophila pubescens</v>
          </cell>
        </row>
        <row r="9992">
          <cell r="A9992" t="str">
            <v>Rhyacophila Septentrionalis</v>
          </cell>
        </row>
        <row r="9993">
          <cell r="A9993" t="str">
            <v>Rhyacophila septentrionis</v>
          </cell>
        </row>
        <row r="9994">
          <cell r="A9994" t="str">
            <v>Rhyacophila stricto-sensu</v>
          </cell>
        </row>
        <row r="9995">
          <cell r="A9995" t="str">
            <v>Rhyacophila tristis</v>
          </cell>
        </row>
        <row r="9996">
          <cell r="A9996" t="str">
            <v>Rhyacophila vulgaris</v>
          </cell>
        </row>
        <row r="9997">
          <cell r="A9997" t="str">
            <v>Rhyacophilidae</v>
          </cell>
        </row>
        <row r="9998">
          <cell r="A9998" t="str">
            <v>Rhyacophiloidea</v>
          </cell>
        </row>
        <row r="9999">
          <cell r="A9999" t="str">
            <v>Rhynchelmis</v>
          </cell>
        </row>
        <row r="10000">
          <cell r="A10000" t="str">
            <v>Rhynchelmis alaskana</v>
          </cell>
        </row>
        <row r="10001">
          <cell r="A10001" t="str">
            <v>Rhynchelmis brooksi</v>
          </cell>
        </row>
        <row r="10002">
          <cell r="A10002" t="str">
            <v>Rhynchelmis elrodi</v>
          </cell>
        </row>
        <row r="10003">
          <cell r="A10003" t="str">
            <v>Rhynchelmis glandula</v>
          </cell>
        </row>
        <row r="10004">
          <cell r="A10004" t="str">
            <v>Rhynchelmis limosella</v>
          </cell>
        </row>
        <row r="10005">
          <cell r="A10005" t="str">
            <v>Rhynchelmis rostrata</v>
          </cell>
        </row>
        <row r="10006">
          <cell r="A10006" t="str">
            <v>Rhynchelmis tetratheca</v>
          </cell>
        </row>
        <row r="10007">
          <cell r="A10007" t="str">
            <v>Rhynchobdellida</v>
          </cell>
        </row>
        <row r="10008">
          <cell r="A10008" t="str">
            <v>Rhynchobdelliformes</v>
          </cell>
        </row>
        <row r="10009">
          <cell r="A10009" t="str">
            <v>Rhynchocinetes</v>
          </cell>
        </row>
        <row r="10010">
          <cell r="A10010" t="str">
            <v>Rhynchocinetes durbanensis</v>
          </cell>
        </row>
        <row r="10011">
          <cell r="A10011" t="str">
            <v>Rhynchocinetidae</v>
          </cell>
        </row>
        <row r="10012">
          <cell r="A10012" t="str">
            <v>Rhyothemis</v>
          </cell>
        </row>
        <row r="10013">
          <cell r="A10013" t="str">
            <v>Rhyssoplax</v>
          </cell>
        </row>
        <row r="10014">
          <cell r="A10014" t="str">
            <v>Rhytisma</v>
          </cell>
        </row>
        <row r="10015">
          <cell r="A10015" t="str">
            <v>Rimosodaphnella</v>
          </cell>
        </row>
        <row r="10016">
          <cell r="A10016" t="str">
            <v>Rimosodaphnella morra</v>
          </cell>
        </row>
        <row r="10017">
          <cell r="A10017" t="str">
            <v>Ringicula</v>
          </cell>
        </row>
        <row r="10018">
          <cell r="A10018" t="str">
            <v>Ringicula auriculata</v>
          </cell>
        </row>
        <row r="10019">
          <cell r="A10019" t="str">
            <v>Ringicula conformis</v>
          </cell>
        </row>
        <row r="10020">
          <cell r="A10020" t="str">
            <v>Ringiculidae</v>
          </cell>
        </row>
        <row r="10021">
          <cell r="A10021" t="str">
            <v>Ringiculoidea</v>
          </cell>
        </row>
        <row r="10022">
          <cell r="A10022" t="str">
            <v>Riolus</v>
          </cell>
        </row>
        <row r="10023">
          <cell r="A10023" t="str">
            <v>Riolus cupreus</v>
          </cell>
        </row>
        <row r="10024">
          <cell r="A10024" t="str">
            <v>Riolus illiesi</v>
          </cell>
        </row>
        <row r="10025">
          <cell r="A10025" t="str">
            <v>Riolus subviolaceus</v>
          </cell>
        </row>
        <row r="10026">
          <cell r="A10026" t="str">
            <v>Rioptila</v>
          </cell>
        </row>
        <row r="10027">
          <cell r="A10027" t="str">
            <v>Ripistes</v>
          </cell>
        </row>
        <row r="10028">
          <cell r="A10028" t="str">
            <v>Ripistes parasita</v>
          </cell>
        </row>
        <row r="10029">
          <cell r="A10029" t="str">
            <v>Rissoa</v>
          </cell>
        </row>
        <row r="10030">
          <cell r="A10030" t="str">
            <v>Rissoa guerinii</v>
          </cell>
        </row>
        <row r="10031">
          <cell r="A10031" t="str">
            <v>Rissoa lilacina</v>
          </cell>
        </row>
        <row r="10032">
          <cell r="A10032" t="str">
            <v>Rissoa membranacea</v>
          </cell>
        </row>
        <row r="10033">
          <cell r="A10033" t="str">
            <v>Rissoa parva</v>
          </cell>
        </row>
        <row r="10034">
          <cell r="A10034" t="str">
            <v>Rissoa splendida</v>
          </cell>
        </row>
        <row r="10035">
          <cell r="A10035" t="str">
            <v>Rissoella</v>
          </cell>
        </row>
        <row r="10036">
          <cell r="A10036" t="str">
            <v>Rissoella diaphana</v>
          </cell>
        </row>
        <row r="10037">
          <cell r="A10037" t="str">
            <v>Rissoellidae</v>
          </cell>
        </row>
        <row r="10038">
          <cell r="A10038" t="str">
            <v>Rissoelloidea</v>
          </cell>
        </row>
        <row r="10039">
          <cell r="A10039" t="str">
            <v>Rissoidae</v>
          </cell>
        </row>
        <row r="10040">
          <cell r="A10040" t="str">
            <v>Rissoidea</v>
          </cell>
        </row>
        <row r="10041">
          <cell r="A10041" t="str">
            <v>Rissoides</v>
          </cell>
        </row>
        <row r="10042">
          <cell r="A10042" t="str">
            <v>Rissoides desmaresti</v>
          </cell>
        </row>
        <row r="10043">
          <cell r="A10043" t="str">
            <v>Rissooidea</v>
          </cell>
        </row>
        <row r="10044">
          <cell r="A10044" t="str">
            <v>Rivudiva</v>
          </cell>
        </row>
        <row r="10045">
          <cell r="A10045" t="str">
            <v>Robackia</v>
          </cell>
        </row>
        <row r="10046">
          <cell r="A10046" t="str">
            <v>Rocellaria</v>
          </cell>
        </row>
        <row r="10047">
          <cell r="A10047" t="str">
            <v>Rocellaria dubia</v>
          </cell>
        </row>
        <row r="10048">
          <cell r="A10048" t="str">
            <v>Rocinela</v>
          </cell>
        </row>
        <row r="10049">
          <cell r="A10049" t="str">
            <v>Rocinela dumerili</v>
          </cell>
        </row>
        <row r="10050">
          <cell r="A10050" t="str">
            <v>Rocinela dumerilii</v>
          </cell>
        </row>
        <row r="10051">
          <cell r="A10051" t="str">
            <v>Romancheinidae</v>
          </cell>
        </row>
        <row r="10052">
          <cell r="A10052" t="str">
            <v>Rotatoria</v>
          </cell>
        </row>
        <row r="10053">
          <cell r="A10053" t="str">
            <v>Rotifera</v>
          </cell>
        </row>
        <row r="10054">
          <cell r="A10054" t="str">
            <v>Ruditapes</v>
          </cell>
        </row>
        <row r="10055">
          <cell r="A10055" t="str">
            <v>Ruditapes decussatus</v>
          </cell>
        </row>
        <row r="10056">
          <cell r="A10056" t="str">
            <v>Ruditapes philippinarum</v>
          </cell>
        </row>
        <row r="10057">
          <cell r="A10057" t="str">
            <v>Rullierinereis</v>
          </cell>
        </row>
        <row r="10058">
          <cell r="A10058" t="str">
            <v>Rullierinereis anoculata</v>
          </cell>
        </row>
        <row r="10059">
          <cell r="A10059" t="str">
            <v>Sabella</v>
          </cell>
        </row>
        <row r="10060">
          <cell r="A10060" t="str">
            <v>Sabella discifera</v>
          </cell>
        </row>
        <row r="10061">
          <cell r="A10061" t="str">
            <v>Sabella fabricii</v>
          </cell>
        </row>
        <row r="10062">
          <cell r="A10062" t="str">
            <v>Sabella fusca</v>
          </cell>
        </row>
        <row r="10063">
          <cell r="A10063" t="str">
            <v>Sabella melanostigma</v>
          </cell>
        </row>
        <row r="10064">
          <cell r="A10064" t="str">
            <v>Sabella pavonina</v>
          </cell>
        </row>
        <row r="10065">
          <cell r="A10065" t="str">
            <v>Sabella spallanzanii</v>
          </cell>
        </row>
        <row r="10066">
          <cell r="A10066" t="str">
            <v>Sabellaria</v>
          </cell>
        </row>
        <row r="10067">
          <cell r="A10067" t="str">
            <v>Sabellaria alcocki</v>
          </cell>
        </row>
        <row r="10068">
          <cell r="A10068" t="str">
            <v>Sabellaria alveolata</v>
          </cell>
        </row>
        <row r="10069">
          <cell r="A10069" t="str">
            <v>Sabellaria spinulosa</v>
          </cell>
        </row>
        <row r="10070">
          <cell r="A10070" t="str">
            <v>Sabellariidae</v>
          </cell>
        </row>
        <row r="10071">
          <cell r="A10071" t="str">
            <v>Sabellida</v>
          </cell>
        </row>
        <row r="10072">
          <cell r="A10072" t="str">
            <v>Sabellidae</v>
          </cell>
        </row>
        <row r="10073">
          <cell r="A10073" t="str">
            <v>Sabellides</v>
          </cell>
        </row>
        <row r="10074">
          <cell r="A10074" t="str">
            <v>Sabellides borealis</v>
          </cell>
        </row>
        <row r="10075">
          <cell r="A10075" t="str">
            <v>Sabellides octocirrata</v>
          </cell>
        </row>
        <row r="10076">
          <cell r="A10076" t="str">
            <v>Sabellinae</v>
          </cell>
        </row>
        <row r="10077">
          <cell r="A10077" t="str">
            <v>Sabellongidae</v>
          </cell>
        </row>
        <row r="10078">
          <cell r="A10078" t="str">
            <v>Saccella</v>
          </cell>
        </row>
        <row r="10079">
          <cell r="A10079" t="str">
            <v>Saccella commutata</v>
          </cell>
        </row>
        <row r="10080">
          <cell r="A10080" t="str">
            <v>Saccella verrilliana</v>
          </cell>
        </row>
        <row r="10081">
          <cell r="A10081" t="str">
            <v>Saccocirridae</v>
          </cell>
        </row>
        <row r="10082">
          <cell r="A10082" t="str">
            <v>Saccocirrus</v>
          </cell>
        </row>
        <row r="10083">
          <cell r="A10083" t="str">
            <v>Saccocirrus papillocercus</v>
          </cell>
        </row>
        <row r="10084">
          <cell r="A10084" t="str">
            <v>Saccoglossus</v>
          </cell>
        </row>
        <row r="10085">
          <cell r="A10085" t="str">
            <v>Saccoglossus mereschkowskii</v>
          </cell>
        </row>
        <row r="10086">
          <cell r="A10086" t="str">
            <v>Saccostrea</v>
          </cell>
        </row>
        <row r="10087">
          <cell r="A10087" t="str">
            <v>Saccostrea commercialis</v>
          </cell>
        </row>
        <row r="10088">
          <cell r="A10088" t="str">
            <v>Saccostrea glomerata</v>
          </cell>
        </row>
        <row r="10089">
          <cell r="A10089" t="str">
            <v>Sacculina</v>
          </cell>
        </row>
        <row r="10090">
          <cell r="A10090" t="str">
            <v>Sacculina carcini</v>
          </cell>
        </row>
        <row r="10091">
          <cell r="A10091" t="str">
            <v>Sacculinidae</v>
          </cell>
        </row>
        <row r="10092">
          <cell r="A10092" t="str">
            <v>Sacoglossa</v>
          </cell>
        </row>
        <row r="10093">
          <cell r="A10093" t="str">
            <v>Sadleriana</v>
          </cell>
        </row>
        <row r="10094">
          <cell r="A10094" t="str">
            <v>Sadleriana fluminensis</v>
          </cell>
        </row>
        <row r="10095">
          <cell r="A10095" t="str">
            <v>Saetheria</v>
          </cell>
        </row>
        <row r="10096">
          <cell r="A10096" t="str">
            <v>Saetheriella</v>
          </cell>
        </row>
        <row r="10097">
          <cell r="A10097" t="str">
            <v>Sagartia</v>
          </cell>
        </row>
        <row r="10098">
          <cell r="A10098" t="str">
            <v>Sagartia elegans</v>
          </cell>
        </row>
        <row r="10099">
          <cell r="A10099" t="str">
            <v>Sagartia troglodytes</v>
          </cell>
        </row>
        <row r="10100">
          <cell r="A10100" t="str">
            <v>Sagartiidae</v>
          </cell>
        </row>
        <row r="10101">
          <cell r="A10101" t="str">
            <v>Sagartiogeton</v>
          </cell>
        </row>
        <row r="10102">
          <cell r="A10102" t="str">
            <v>Sagartiogeton undatus</v>
          </cell>
        </row>
        <row r="10103">
          <cell r="A10103" t="str">
            <v>Sagitta</v>
          </cell>
        </row>
        <row r="10104">
          <cell r="A10104" t="str">
            <v>Sagitta elegans</v>
          </cell>
        </row>
        <row r="10105">
          <cell r="A10105" t="str">
            <v>Sagitta friderici</v>
          </cell>
        </row>
        <row r="10106">
          <cell r="A10106" t="str">
            <v>Sagitta minima</v>
          </cell>
        </row>
        <row r="10107">
          <cell r="A10107" t="str">
            <v>Sagitta serratodentata</v>
          </cell>
        </row>
        <row r="10108">
          <cell r="A10108" t="str">
            <v>Sagitta setosa</v>
          </cell>
        </row>
        <row r="10109">
          <cell r="A10109" t="str">
            <v>Sagitta tasmanica</v>
          </cell>
        </row>
        <row r="10110">
          <cell r="A10110" t="str">
            <v>Sagittidae</v>
          </cell>
        </row>
        <row r="10111">
          <cell r="A10111" t="str">
            <v>Sagittoidea</v>
          </cell>
        </row>
        <row r="10112">
          <cell r="A10112" t="str">
            <v>Salacia</v>
          </cell>
        </row>
        <row r="10113">
          <cell r="A10113" t="str">
            <v>Salacia desmoides</v>
          </cell>
        </row>
        <row r="10114">
          <cell r="A10114" t="str">
            <v>Salmacina</v>
          </cell>
        </row>
        <row r="10115">
          <cell r="A10115" t="str">
            <v>Salmacina dysteri</v>
          </cell>
        </row>
        <row r="10116">
          <cell r="A10116" t="str">
            <v>Salmacina incrustans</v>
          </cell>
        </row>
        <row r="10117">
          <cell r="A10117" t="str">
            <v>Salvatoria</v>
          </cell>
        </row>
        <row r="10118">
          <cell r="A10118" t="str">
            <v>Salvatoria limbata</v>
          </cell>
        </row>
        <row r="10119">
          <cell r="A10119" t="str">
            <v>Salvatoria swedmarki</v>
          </cell>
        </row>
        <row r="10120">
          <cell r="A10120" t="str">
            <v>Salvatoria yraidae</v>
          </cell>
        </row>
        <row r="10121">
          <cell r="A10121" t="str">
            <v>Samytha</v>
          </cell>
        </row>
        <row r="10122">
          <cell r="A10122" t="str">
            <v>Samytha storchi</v>
          </cell>
        </row>
        <row r="10123">
          <cell r="A10123" t="str">
            <v>Samythella</v>
          </cell>
        </row>
        <row r="10124">
          <cell r="A10124" t="str">
            <v>Samythella affinis</v>
          </cell>
        </row>
        <row r="10125">
          <cell r="A10125" t="str">
            <v>Sandalolitha</v>
          </cell>
        </row>
        <row r="10126">
          <cell r="A10126" t="str">
            <v>Sandalolitha robusta</v>
          </cell>
        </row>
        <row r="10127">
          <cell r="A10127" t="str">
            <v>Sapphirina</v>
          </cell>
        </row>
        <row r="10128">
          <cell r="A10128" t="str">
            <v>Sapphirinidae</v>
          </cell>
        </row>
        <row r="10129">
          <cell r="A10129" t="str">
            <v>Saraiella</v>
          </cell>
        </row>
        <row r="10130">
          <cell r="A10130" t="str">
            <v>Sarcophaga</v>
          </cell>
        </row>
        <row r="10131">
          <cell r="A10131" t="str">
            <v>Sarcophagidae</v>
          </cell>
        </row>
        <row r="10132">
          <cell r="A10132" t="str">
            <v>Sarcophyton</v>
          </cell>
        </row>
        <row r="10133">
          <cell r="A10133" t="str">
            <v>Sarcophyton trocheliophorum</v>
          </cell>
        </row>
        <row r="10134">
          <cell r="A10134" t="str">
            <v>Sarsia</v>
          </cell>
        </row>
        <row r="10135">
          <cell r="A10135" t="str">
            <v>Sarsia eximia</v>
          </cell>
        </row>
        <row r="10136">
          <cell r="A10136" t="str">
            <v>Sarsia gemmifera</v>
          </cell>
        </row>
        <row r="10137">
          <cell r="A10137" t="str">
            <v>Sarsia prolifera</v>
          </cell>
        </row>
        <row r="10138">
          <cell r="A10138" t="str">
            <v>Sarsia tubulosa</v>
          </cell>
        </row>
        <row r="10139">
          <cell r="A10139" t="str">
            <v>Sarsiellidae</v>
          </cell>
        </row>
        <row r="10140">
          <cell r="A10140" t="str">
            <v>Sarsiellinae</v>
          </cell>
        </row>
        <row r="10141">
          <cell r="A10141" t="str">
            <v>Sarsielloidea</v>
          </cell>
        </row>
        <row r="10142">
          <cell r="A10142" t="str">
            <v>Sarsinebalia</v>
          </cell>
        </row>
        <row r="10143">
          <cell r="A10143" t="str">
            <v>Sarsinebalia typhlops</v>
          </cell>
        </row>
        <row r="10144">
          <cell r="A10144" t="str">
            <v>Sarsinebalia urgorrii</v>
          </cell>
        </row>
        <row r="10145">
          <cell r="A10145" t="str">
            <v>Sarsostraca</v>
          </cell>
        </row>
        <row r="10146">
          <cell r="A10146" t="str">
            <v>Satchelliella</v>
          </cell>
        </row>
        <row r="10147">
          <cell r="A10147" t="str">
            <v>Scalibregma</v>
          </cell>
        </row>
        <row r="10148">
          <cell r="A10148" t="str">
            <v>Scalibregma celticum</v>
          </cell>
        </row>
        <row r="10149">
          <cell r="A10149" t="str">
            <v>Scalibregma inflatum</v>
          </cell>
        </row>
        <row r="10150">
          <cell r="A10150" t="str">
            <v>Scalibregmatidae</v>
          </cell>
        </row>
        <row r="10151">
          <cell r="A10151" t="str">
            <v>Scalibregmidae</v>
          </cell>
        </row>
        <row r="10152">
          <cell r="A10152" t="str">
            <v>Scaliolidae</v>
          </cell>
        </row>
        <row r="10153">
          <cell r="A10153" t="str">
            <v>Scalpelliformes</v>
          </cell>
        </row>
        <row r="10154">
          <cell r="A10154" t="str">
            <v>Scalpellomorpha</v>
          </cell>
        </row>
        <row r="10155">
          <cell r="A10155" t="str">
            <v>Scaphander</v>
          </cell>
        </row>
        <row r="10156">
          <cell r="A10156" t="str">
            <v>Scaphander darius</v>
          </cell>
        </row>
        <row r="10157">
          <cell r="A10157" t="str">
            <v>Scaphander lignarius</v>
          </cell>
        </row>
        <row r="10158">
          <cell r="A10158" t="str">
            <v>Scaphander nobilis</v>
          </cell>
        </row>
        <row r="10159">
          <cell r="A10159" t="str">
            <v>Scaphander watsoni</v>
          </cell>
        </row>
        <row r="10160">
          <cell r="A10160" t="str">
            <v>Scaphandridae</v>
          </cell>
        </row>
        <row r="10161">
          <cell r="A10161" t="str">
            <v>Scapharca</v>
          </cell>
        </row>
        <row r="10162">
          <cell r="A10162" t="str">
            <v>Scapharca brasiliana</v>
          </cell>
        </row>
        <row r="10163">
          <cell r="A10163" t="str">
            <v>Scapharca chemnitzii</v>
          </cell>
        </row>
        <row r="10164">
          <cell r="A10164" t="str">
            <v>Scaphocalanus</v>
          </cell>
        </row>
        <row r="10165">
          <cell r="A10165" t="str">
            <v>Scaphopoda</v>
          </cell>
        </row>
        <row r="10166">
          <cell r="A10166" t="str">
            <v>Scarodytes</v>
          </cell>
        </row>
        <row r="10167">
          <cell r="A10167" t="str">
            <v>Scarodytes halensis</v>
          </cell>
        </row>
        <row r="10168">
          <cell r="A10168" t="str">
            <v>Scarodytes nigriventris</v>
          </cell>
        </row>
        <row r="10169">
          <cell r="A10169" t="str">
            <v>Scatella</v>
          </cell>
        </row>
        <row r="10170">
          <cell r="A10170" t="str">
            <v>Scathophagidae</v>
          </cell>
        </row>
        <row r="10171">
          <cell r="A10171" t="str">
            <v>Schistomeringos</v>
          </cell>
        </row>
        <row r="10172">
          <cell r="A10172" t="str">
            <v>Schistomeringos neglecta</v>
          </cell>
        </row>
        <row r="10173">
          <cell r="A10173" t="str">
            <v>Schistomeringos rudolphi</v>
          </cell>
        </row>
        <row r="10174">
          <cell r="A10174" t="str">
            <v>Schistomeringos rudolphii</v>
          </cell>
        </row>
        <row r="10175">
          <cell r="A10175" t="str">
            <v>Schistomysis</v>
          </cell>
        </row>
        <row r="10176">
          <cell r="A10176" t="str">
            <v>Schistomysis kervillei</v>
          </cell>
        </row>
        <row r="10177">
          <cell r="A10177" t="str">
            <v>Schistomysis ornata</v>
          </cell>
        </row>
        <row r="10178">
          <cell r="A10178" t="str">
            <v>Schistomysis parkeri</v>
          </cell>
        </row>
        <row r="10179">
          <cell r="A10179" t="str">
            <v>Schistomysis spiritus</v>
          </cell>
        </row>
        <row r="10180">
          <cell r="A10180" t="str">
            <v>Schizaster</v>
          </cell>
        </row>
        <row r="10181">
          <cell r="A10181" t="str">
            <v>Schizaster canaliferus</v>
          </cell>
        </row>
        <row r="10182">
          <cell r="A10182" t="str">
            <v>Schizasteridae</v>
          </cell>
        </row>
        <row r="10183">
          <cell r="A10183" t="str">
            <v>Schizobrachiella</v>
          </cell>
        </row>
        <row r="10184">
          <cell r="A10184" t="str">
            <v>Schizobrachiella sanguinea</v>
          </cell>
        </row>
        <row r="10185">
          <cell r="A10185" t="str">
            <v>Schizomavella</v>
          </cell>
        </row>
        <row r="10186">
          <cell r="A10186" t="str">
            <v>Schizomavella</v>
          </cell>
        </row>
        <row r="10187">
          <cell r="A10187" t="str">
            <v>Schizomavella (Schizomavella) auriculata</v>
          </cell>
        </row>
        <row r="10188">
          <cell r="A10188" t="str">
            <v>Schizomavella (Schizomavella) hastata</v>
          </cell>
        </row>
        <row r="10189">
          <cell r="A10189" t="str">
            <v>Schizomavella (Schizomavella) linearis</v>
          </cell>
        </row>
        <row r="10190">
          <cell r="A10190" t="str">
            <v>Schizomavella (Schizomavella) sarniensis</v>
          </cell>
        </row>
        <row r="10191">
          <cell r="A10191" t="str">
            <v>Schizomavella auriculata</v>
          </cell>
        </row>
        <row r="10192">
          <cell r="A10192" t="str">
            <v>Schizomavella hastata</v>
          </cell>
        </row>
        <row r="10193">
          <cell r="A10193" t="str">
            <v>Schizomavella linearis</v>
          </cell>
        </row>
        <row r="10194">
          <cell r="A10194" t="str">
            <v>Schizomavella sarniensis</v>
          </cell>
        </row>
        <row r="10195">
          <cell r="A10195" t="str">
            <v>Schizopelex</v>
          </cell>
        </row>
        <row r="10196">
          <cell r="A10196" t="str">
            <v>Schizopelex furcifera</v>
          </cell>
        </row>
        <row r="10197">
          <cell r="A10197" t="str">
            <v>Schizophora</v>
          </cell>
        </row>
        <row r="10198">
          <cell r="A10198" t="str">
            <v>Schizoporellidae</v>
          </cell>
        </row>
        <row r="10199">
          <cell r="A10199" t="str">
            <v>Schizoporelloidea</v>
          </cell>
        </row>
        <row r="10200">
          <cell r="A10200" t="str">
            <v>Schizotricha</v>
          </cell>
        </row>
        <row r="10201">
          <cell r="A10201" t="str">
            <v>Schizotricha frutescens</v>
          </cell>
        </row>
        <row r="10202">
          <cell r="A10202" t="str">
            <v>Sciaroidea</v>
          </cell>
        </row>
        <row r="10203">
          <cell r="A10203" t="str">
            <v>Sciomyza</v>
          </cell>
        </row>
        <row r="10204">
          <cell r="A10204" t="str">
            <v>Sciomyzidae</v>
          </cell>
        </row>
        <row r="10205">
          <cell r="A10205" t="str">
            <v>Sciomyzoidea</v>
          </cell>
        </row>
        <row r="10206">
          <cell r="A10206" t="str">
            <v>Scirtes</v>
          </cell>
        </row>
        <row r="10207">
          <cell r="A10207" t="str">
            <v>Scirtes hemisphaericus</v>
          </cell>
        </row>
        <row r="10208">
          <cell r="A10208" t="str">
            <v>Scirtes orbicularis</v>
          </cell>
        </row>
        <row r="10209">
          <cell r="A10209" t="str">
            <v>Scirtidae</v>
          </cell>
        </row>
        <row r="10210">
          <cell r="A10210" t="str">
            <v>Scirtoidea</v>
          </cell>
        </row>
        <row r="10211">
          <cell r="A10211" t="str">
            <v>Scleractinia</v>
          </cell>
        </row>
        <row r="10212">
          <cell r="A10212" t="str">
            <v>Scleractinia incertae sedis</v>
          </cell>
        </row>
        <row r="10213">
          <cell r="A10213" t="str">
            <v>Scleraxonia</v>
          </cell>
        </row>
        <row r="10214">
          <cell r="A10214" t="str">
            <v>Sclerocheilus</v>
          </cell>
        </row>
        <row r="10215">
          <cell r="A10215" t="str">
            <v>Sclerocheilus minutus</v>
          </cell>
        </row>
        <row r="10216">
          <cell r="A10216" t="str">
            <v>Sclerodactylidae</v>
          </cell>
        </row>
        <row r="10217">
          <cell r="A10217" t="str">
            <v>Scleronephthya</v>
          </cell>
        </row>
        <row r="10218">
          <cell r="A10218" t="str">
            <v>Scleroprocta</v>
          </cell>
        </row>
        <row r="10219">
          <cell r="A10219" t="str">
            <v>Scolanthus</v>
          </cell>
        </row>
        <row r="10220">
          <cell r="A10220" t="str">
            <v>Scolanthus callimorphus</v>
          </cell>
        </row>
        <row r="10221">
          <cell r="A10221" t="str">
            <v>Scolaricia</v>
          </cell>
        </row>
        <row r="10222">
          <cell r="A10222" t="str">
            <v>Scolaricia typica</v>
          </cell>
        </row>
        <row r="10223">
          <cell r="A10223" t="str">
            <v>Scolecida</v>
          </cell>
        </row>
        <row r="10224">
          <cell r="A10224" t="str">
            <v>Scolecithricella</v>
          </cell>
        </row>
        <row r="10225">
          <cell r="A10225" t="str">
            <v>Scolecitrichidae</v>
          </cell>
        </row>
        <row r="10226">
          <cell r="A10226" t="str">
            <v>Scolelepis</v>
          </cell>
        </row>
        <row r="10227">
          <cell r="A10227" t="str">
            <v>Scolelepis (Parascolelepis)</v>
          </cell>
        </row>
        <row r="10228">
          <cell r="A10228" t="str">
            <v>Scolelepis (Parascolelepis) tridentata</v>
          </cell>
        </row>
        <row r="10229">
          <cell r="A10229" t="str">
            <v>Scolelepis (Scolelepis)</v>
          </cell>
        </row>
        <row r="10230">
          <cell r="A10230" t="str">
            <v>Scolelepis (Scolelepis) foliosa</v>
          </cell>
        </row>
        <row r="10231">
          <cell r="A10231" t="str">
            <v>Scolelepis (Scolelepis) squamata</v>
          </cell>
        </row>
        <row r="10232">
          <cell r="A10232" t="str">
            <v>Scolelepis bonnieri</v>
          </cell>
        </row>
        <row r="10233">
          <cell r="A10233" t="str">
            <v>Scolelepis cantabra</v>
          </cell>
        </row>
        <row r="10234">
          <cell r="A10234" t="str">
            <v>Scolelepis ciliata</v>
          </cell>
        </row>
        <row r="10235">
          <cell r="A10235" t="str">
            <v>Scolelepis ciliatus</v>
          </cell>
        </row>
        <row r="10236">
          <cell r="A10236" t="str">
            <v>Scolelepis foliosa</v>
          </cell>
        </row>
        <row r="10237">
          <cell r="A10237" t="str">
            <v>Scolelepis fuliginosa</v>
          </cell>
        </row>
        <row r="10238">
          <cell r="A10238" t="str">
            <v>Scolelepis girardi</v>
          </cell>
        </row>
        <row r="10239">
          <cell r="A10239" t="str">
            <v>Scolelepis korsuni</v>
          </cell>
        </row>
        <row r="10240">
          <cell r="A10240" t="str">
            <v>Scolelepis lefebvrei</v>
          </cell>
        </row>
        <row r="10241">
          <cell r="A10241" t="str">
            <v>Scolelepis mesnili</v>
          </cell>
        </row>
        <row r="10242">
          <cell r="A10242" t="str">
            <v>Scolelepis squamata</v>
          </cell>
        </row>
        <row r="10243">
          <cell r="A10243" t="str">
            <v>Scolelepis tridentata</v>
          </cell>
        </row>
        <row r="10244">
          <cell r="A10244" t="str">
            <v>Scolelepis victoriensis</v>
          </cell>
        </row>
        <row r="10245">
          <cell r="A10245" t="str">
            <v>Scolelepis viridis</v>
          </cell>
        </row>
        <row r="10246">
          <cell r="A10246" t="str">
            <v>Scolepis</v>
          </cell>
        </row>
        <row r="10247">
          <cell r="A10247" t="str">
            <v>Scolepis cirratulus</v>
          </cell>
        </row>
        <row r="10248">
          <cell r="A10248" t="str">
            <v>Scoletoma</v>
          </cell>
        </row>
        <row r="10249">
          <cell r="A10249" t="str">
            <v>Scoletoma emandibulata</v>
          </cell>
        </row>
        <row r="10250">
          <cell r="A10250" t="str">
            <v>Scoletoma emandibulata mabiti</v>
          </cell>
        </row>
        <row r="10251">
          <cell r="A10251" t="str">
            <v>Scoletoma fragilis</v>
          </cell>
        </row>
        <row r="10252">
          <cell r="A10252" t="str">
            <v>Scoletoma funchalensis</v>
          </cell>
        </row>
        <row r="10253">
          <cell r="A10253" t="str">
            <v>Scoletoma impatiens</v>
          </cell>
        </row>
        <row r="10254">
          <cell r="A10254" t="str">
            <v>Scoletoma tetraura</v>
          </cell>
        </row>
        <row r="10255">
          <cell r="A10255" t="str">
            <v>Scoloplos</v>
          </cell>
        </row>
        <row r="10256">
          <cell r="A10256" t="str">
            <v>Scoloplos (Leodamas)</v>
          </cell>
        </row>
        <row r="10257">
          <cell r="A10257" t="str">
            <v>Scoloplos (Scoloplos)</v>
          </cell>
        </row>
        <row r="10258">
          <cell r="A10258" t="str">
            <v>Scoloplos (Scoloplos) armiger</v>
          </cell>
        </row>
        <row r="10259">
          <cell r="A10259" t="str">
            <v>Scoloplos armiger</v>
          </cell>
        </row>
        <row r="10260">
          <cell r="A10260" t="str">
            <v>Scoloplos madagascariensis</v>
          </cell>
        </row>
        <row r="10261">
          <cell r="A10261" t="str">
            <v>Scoloplos rubra</v>
          </cell>
        </row>
        <row r="10262">
          <cell r="A10262" t="str">
            <v>Scolymia</v>
          </cell>
        </row>
        <row r="10263">
          <cell r="A10263" t="str">
            <v>Scopelocheiridae</v>
          </cell>
        </row>
        <row r="10264">
          <cell r="A10264" t="str">
            <v>Scopelocheirus</v>
          </cell>
        </row>
        <row r="10265">
          <cell r="A10265" t="str">
            <v>Scopelocheirus hopei</v>
          </cell>
        </row>
        <row r="10266">
          <cell r="A10266" t="str">
            <v>Scrobicularia</v>
          </cell>
        </row>
        <row r="10267">
          <cell r="A10267" t="str">
            <v>Scrobicularia cottardi</v>
          </cell>
        </row>
        <row r="10268">
          <cell r="A10268" t="str">
            <v>Scrobicularia plana</v>
          </cell>
        </row>
        <row r="10269">
          <cell r="A10269" t="str">
            <v>Scrobiculariidae</v>
          </cell>
        </row>
        <row r="10270">
          <cell r="A10270" t="str">
            <v>Scruparia</v>
          </cell>
        </row>
        <row r="10271">
          <cell r="A10271" t="str">
            <v>Scruparia ambigua</v>
          </cell>
        </row>
        <row r="10272">
          <cell r="A10272" t="str">
            <v>Scrupariidae</v>
          </cell>
        </row>
        <row r="10273">
          <cell r="A10273" t="str">
            <v>Scrupariina</v>
          </cell>
        </row>
        <row r="10274">
          <cell r="A10274" t="str">
            <v>Scruparioidea</v>
          </cell>
        </row>
        <row r="10275">
          <cell r="A10275" t="str">
            <v>Scrupocaberea</v>
          </cell>
        </row>
        <row r="10276">
          <cell r="A10276" t="str">
            <v>Scrupocaberea maderensis</v>
          </cell>
        </row>
        <row r="10277">
          <cell r="A10277" t="str">
            <v>Scrupocellaria</v>
          </cell>
        </row>
        <row r="10278">
          <cell r="A10278" t="str">
            <v>Scrupocellaria delilii</v>
          </cell>
        </row>
        <row r="10279">
          <cell r="A10279" t="str">
            <v>Scrupocellaria maderensis</v>
          </cell>
        </row>
        <row r="10280">
          <cell r="A10280" t="str">
            <v>Scrupocellaria reptans</v>
          </cell>
        </row>
        <row r="10281">
          <cell r="A10281" t="str">
            <v>Scrupocellaria scrupea</v>
          </cell>
        </row>
        <row r="10282">
          <cell r="A10282" t="str">
            <v>Scrupocellaria scruposa</v>
          </cell>
        </row>
        <row r="10283">
          <cell r="A10283" t="str">
            <v>Scutellidea</v>
          </cell>
        </row>
        <row r="10284">
          <cell r="A10284" t="str">
            <v>Scutelliformes</v>
          </cell>
        </row>
        <row r="10285">
          <cell r="A10285" t="str">
            <v>Scutellina</v>
          </cell>
        </row>
        <row r="10286">
          <cell r="A10286" t="str">
            <v>Scutelloidea</v>
          </cell>
        </row>
        <row r="10287">
          <cell r="A10287" t="str">
            <v>Scylla</v>
          </cell>
        </row>
        <row r="10288">
          <cell r="A10288" t="str">
            <v>Scylla serrata</v>
          </cell>
        </row>
        <row r="10289">
          <cell r="A10289" t="str">
            <v>Scyllaridae</v>
          </cell>
        </row>
        <row r="10290">
          <cell r="A10290" t="str">
            <v>Scyllarinae</v>
          </cell>
        </row>
        <row r="10291">
          <cell r="A10291" t="str">
            <v>Scyllarus</v>
          </cell>
        </row>
        <row r="10292">
          <cell r="A10292" t="str">
            <v>Scyllarus arctus</v>
          </cell>
        </row>
        <row r="10293">
          <cell r="A10293" t="str">
            <v>Scyllarus pygmaeus</v>
          </cell>
        </row>
        <row r="10294">
          <cell r="A10294" t="str">
            <v>Scyphozoa</v>
          </cell>
        </row>
        <row r="10295">
          <cell r="A10295" t="str">
            <v>Securiflustra</v>
          </cell>
        </row>
        <row r="10296">
          <cell r="A10296" t="str">
            <v>Securiflustra securifrons</v>
          </cell>
        </row>
        <row r="10297">
          <cell r="A10297" t="str">
            <v>Sedentaria</v>
          </cell>
        </row>
        <row r="10298">
          <cell r="A10298" t="str">
            <v>Segmentina</v>
          </cell>
        </row>
        <row r="10299">
          <cell r="A10299" t="str">
            <v>Segmentina nitida</v>
          </cell>
        </row>
        <row r="10300">
          <cell r="A10300" t="str">
            <v>Semaeostomeae</v>
          </cell>
        </row>
        <row r="10301">
          <cell r="A10301" t="str">
            <v>Semelangulus</v>
          </cell>
        </row>
        <row r="10302">
          <cell r="A10302" t="str">
            <v>Semelangulus unifasciatus</v>
          </cell>
        </row>
        <row r="10303">
          <cell r="A10303" t="str">
            <v>Semele</v>
          </cell>
        </row>
        <row r="10304">
          <cell r="A10304" t="str">
            <v>Semele carnicolor</v>
          </cell>
        </row>
        <row r="10305">
          <cell r="A10305" t="str">
            <v>Semele proficua</v>
          </cell>
        </row>
        <row r="10306">
          <cell r="A10306" t="str">
            <v>Semelidae</v>
          </cell>
        </row>
        <row r="10307">
          <cell r="A10307" t="str">
            <v>Semibalaninae</v>
          </cell>
        </row>
        <row r="10308">
          <cell r="A10308" t="str">
            <v>Semibalanus</v>
          </cell>
        </row>
        <row r="10309">
          <cell r="A10309" t="str">
            <v>Semibalanus balanoides</v>
          </cell>
        </row>
        <row r="10310">
          <cell r="A10310" t="str">
            <v>Semicassis</v>
          </cell>
        </row>
        <row r="10311">
          <cell r="A10311" t="str">
            <v>Semicassis cicatricosa</v>
          </cell>
        </row>
        <row r="10312">
          <cell r="A10312" t="str">
            <v>Semicassis granulata</v>
          </cell>
        </row>
        <row r="10313">
          <cell r="A10313" t="str">
            <v>Seminella</v>
          </cell>
        </row>
        <row r="10314">
          <cell r="A10314" t="str">
            <v>Seminella peasei</v>
          </cell>
        </row>
        <row r="10315">
          <cell r="A10315" t="str">
            <v>Semivermilia</v>
          </cell>
        </row>
        <row r="10316">
          <cell r="A10316" t="str">
            <v>Semivermilia cribrata</v>
          </cell>
        </row>
        <row r="10317">
          <cell r="A10317" t="str">
            <v>Senticaudata</v>
          </cell>
        </row>
        <row r="10318">
          <cell r="A10318" t="str">
            <v>Sepedon</v>
          </cell>
        </row>
        <row r="10319">
          <cell r="A10319" t="str">
            <v>Sepia</v>
          </cell>
        </row>
        <row r="10320">
          <cell r="A10320" t="str">
            <v>Sepia officinalis</v>
          </cell>
        </row>
        <row r="10321">
          <cell r="A10321" t="str">
            <v>Sepiida</v>
          </cell>
        </row>
        <row r="10322">
          <cell r="A10322" t="str">
            <v>Sepiidae</v>
          </cell>
        </row>
        <row r="10323">
          <cell r="A10323" t="str">
            <v>Sepiola</v>
          </cell>
        </row>
        <row r="10324">
          <cell r="A10324" t="str">
            <v>Sepiola atlantica</v>
          </cell>
        </row>
        <row r="10325">
          <cell r="A10325" t="str">
            <v>Sepiola rondeletii</v>
          </cell>
        </row>
        <row r="10326">
          <cell r="A10326" t="str">
            <v>Sepiolida</v>
          </cell>
        </row>
        <row r="10327">
          <cell r="A10327" t="str">
            <v>Sepiolidae</v>
          </cell>
        </row>
        <row r="10328">
          <cell r="A10328" t="str">
            <v>Septaria</v>
          </cell>
        </row>
        <row r="10329">
          <cell r="A10329" t="str">
            <v>Septaria borbonica</v>
          </cell>
        </row>
        <row r="10330">
          <cell r="A10330" t="str">
            <v>Seraphsidae</v>
          </cell>
        </row>
        <row r="10331">
          <cell r="A10331" t="str">
            <v>Sergentia</v>
          </cell>
        </row>
        <row r="10332">
          <cell r="A10332" t="str">
            <v>Sergestidae</v>
          </cell>
        </row>
        <row r="10333">
          <cell r="A10333" t="str">
            <v>Sergestoidea</v>
          </cell>
        </row>
        <row r="10334">
          <cell r="A10334" t="str">
            <v>Seriata</v>
          </cell>
        </row>
        <row r="10335">
          <cell r="A10335" t="str">
            <v>Seriatopora</v>
          </cell>
        </row>
        <row r="10336">
          <cell r="A10336" t="str">
            <v>Seriatopora caliendrum</v>
          </cell>
        </row>
        <row r="10337">
          <cell r="A10337" t="str">
            <v>Seriatopora hystrix</v>
          </cell>
        </row>
        <row r="10338">
          <cell r="A10338" t="str">
            <v>Sericostoma</v>
          </cell>
        </row>
        <row r="10339">
          <cell r="A10339" t="str">
            <v>Sericostoma clypeatum</v>
          </cell>
        </row>
        <row r="10340">
          <cell r="A10340" t="str">
            <v>Sericostoma flavicorne</v>
          </cell>
        </row>
        <row r="10341">
          <cell r="A10341" t="str">
            <v>Sericostoma personatum</v>
          </cell>
        </row>
        <row r="10342">
          <cell r="A10342" t="str">
            <v>Sericostomatidae</v>
          </cell>
        </row>
        <row r="10343">
          <cell r="A10343" t="str">
            <v>Sericostomatoidea</v>
          </cell>
        </row>
        <row r="10344">
          <cell r="A10344" t="str">
            <v>Serolidae</v>
          </cell>
        </row>
        <row r="10345">
          <cell r="A10345" t="str">
            <v>Seroloidea</v>
          </cell>
        </row>
        <row r="10346">
          <cell r="A10346" t="str">
            <v>Serpula</v>
          </cell>
        </row>
        <row r="10347">
          <cell r="A10347" t="str">
            <v>Serpula concharum</v>
          </cell>
        </row>
        <row r="10348">
          <cell r="A10348" t="str">
            <v>Serpula vermicularis</v>
          </cell>
        </row>
        <row r="10349">
          <cell r="A10349" t="str">
            <v>Serpulidae</v>
          </cell>
        </row>
        <row r="10350">
          <cell r="A10350" t="str">
            <v>Serratella</v>
          </cell>
        </row>
        <row r="10351">
          <cell r="A10351" t="str">
            <v>Serratella ignita</v>
          </cell>
        </row>
        <row r="10352">
          <cell r="A10352" t="str">
            <v>Serratella mesoleuca</v>
          </cell>
        </row>
        <row r="10353">
          <cell r="A10353" t="str">
            <v>Serratina</v>
          </cell>
        </row>
        <row r="10354">
          <cell r="A10354" t="str">
            <v>Serratina serrata</v>
          </cell>
        </row>
        <row r="10355">
          <cell r="A10355" t="str">
            <v>Serratosagitta</v>
          </cell>
        </row>
        <row r="10356">
          <cell r="A10356" t="str">
            <v>Serratosagitta serratodentata</v>
          </cell>
        </row>
        <row r="10357">
          <cell r="A10357" t="str">
            <v>Serratosagitta tasmanica </v>
          </cell>
        </row>
        <row r="10358">
          <cell r="A10358" t="str">
            <v>Serromyia</v>
          </cell>
        </row>
        <row r="10359">
          <cell r="A10359" t="str">
            <v>Sertularella</v>
          </cell>
        </row>
        <row r="10360">
          <cell r="A10360" t="str">
            <v>Sertularella ellisii</v>
          </cell>
        </row>
        <row r="10361">
          <cell r="A10361" t="str">
            <v>Sertularella fusiformis</v>
          </cell>
        </row>
        <row r="10362">
          <cell r="A10362" t="str">
            <v>Sertularella gayi</v>
          </cell>
        </row>
        <row r="10363">
          <cell r="A10363" t="str">
            <v>Sertularella mediterranea</v>
          </cell>
        </row>
        <row r="10364">
          <cell r="A10364" t="str">
            <v>Sertularella polyzonias</v>
          </cell>
        </row>
        <row r="10365">
          <cell r="A10365" t="str">
            <v>Sertularella tenella</v>
          </cell>
        </row>
        <row r="10366">
          <cell r="A10366" t="str">
            <v>Sertularia</v>
          </cell>
        </row>
        <row r="10367">
          <cell r="A10367" t="str">
            <v>Sertularia argentea</v>
          </cell>
        </row>
        <row r="10368">
          <cell r="A10368" t="str">
            <v>Sertularia cupressina</v>
          </cell>
        </row>
        <row r="10369">
          <cell r="A10369" t="str">
            <v>Sertularia distans</v>
          </cell>
        </row>
        <row r="10370">
          <cell r="A10370" t="str">
            <v>Sertulariidae</v>
          </cell>
        </row>
        <row r="10371">
          <cell r="A10371" t="str">
            <v>Sesarma</v>
          </cell>
        </row>
        <row r="10372">
          <cell r="A10372" t="str">
            <v>Sesarma roberti</v>
          </cell>
        </row>
        <row r="10373">
          <cell r="A10373" t="str">
            <v>Sesarmidae</v>
          </cell>
        </row>
        <row r="10374">
          <cell r="A10374" t="str">
            <v>Sessilia</v>
          </cell>
        </row>
        <row r="10375">
          <cell r="A10375" t="str">
            <v>Sessiliflorae</v>
          </cell>
        </row>
        <row r="10376">
          <cell r="A10376" t="str">
            <v>Setodes</v>
          </cell>
        </row>
        <row r="10377">
          <cell r="A10377" t="str">
            <v>Setodes argentipunctellus</v>
          </cell>
        </row>
        <row r="10378">
          <cell r="A10378" t="str">
            <v>Setodes punctatus</v>
          </cell>
        </row>
        <row r="10379">
          <cell r="A10379" t="str">
            <v>Setodes urania</v>
          </cell>
        </row>
        <row r="10380">
          <cell r="A10380" t="str">
            <v>Sialidae</v>
          </cell>
        </row>
        <row r="10381">
          <cell r="A10381" t="str">
            <v>Sialis</v>
          </cell>
        </row>
        <row r="10382">
          <cell r="A10382" t="str">
            <v>Sialis fuliginosa</v>
          </cell>
        </row>
        <row r="10383">
          <cell r="A10383" t="str">
            <v>Sialis lutaria</v>
          </cell>
        </row>
        <row r="10384">
          <cell r="A10384" t="str">
            <v>Sialis nigripes</v>
          </cell>
        </row>
        <row r="10385">
          <cell r="A10385" t="str">
            <v>Sicilicula borbonica</v>
          </cell>
        </row>
        <row r="10386">
          <cell r="A10386" t="str">
            <v>Siderastrea</v>
          </cell>
        </row>
        <row r="10387">
          <cell r="A10387" t="str">
            <v>Siderastrea radians</v>
          </cell>
        </row>
        <row r="10388">
          <cell r="A10388" t="str">
            <v>Siderastrea savignyana</v>
          </cell>
        </row>
        <row r="10389">
          <cell r="A10389" t="str">
            <v>Siderastrea siderea</v>
          </cell>
        </row>
        <row r="10390">
          <cell r="A10390" t="str">
            <v>Siderastreidae</v>
          </cell>
        </row>
        <row r="10391">
          <cell r="A10391" t="str">
            <v>Sididae</v>
          </cell>
        </row>
        <row r="10392">
          <cell r="A10392" t="str">
            <v>Siettitia</v>
          </cell>
        </row>
        <row r="10393">
          <cell r="A10393" t="str">
            <v>Siettitia laccornis</v>
          </cell>
        </row>
        <row r="10394">
          <cell r="A10394" t="str">
            <v>Siettitia oblongus</v>
          </cell>
        </row>
        <row r="10395">
          <cell r="A10395" t="str">
            <v>Sigalion</v>
          </cell>
        </row>
        <row r="10396">
          <cell r="A10396" t="str">
            <v>Sigalion capensis</v>
          </cell>
        </row>
        <row r="10397">
          <cell r="A10397" t="str">
            <v>Sigalion mathildae</v>
          </cell>
        </row>
        <row r="10398">
          <cell r="A10398" t="str">
            <v>Sigalion squamosum</v>
          </cell>
        </row>
        <row r="10399">
          <cell r="A10399" t="str">
            <v>Sigalion squamosus</v>
          </cell>
        </row>
        <row r="10400">
          <cell r="A10400" t="str">
            <v>Sigalionidae</v>
          </cell>
        </row>
        <row r="10401">
          <cell r="A10401" t="str">
            <v>Sigambra</v>
          </cell>
        </row>
        <row r="10402">
          <cell r="A10402" t="str">
            <v>Sigambra parva</v>
          </cell>
        </row>
        <row r="10403">
          <cell r="A10403" t="str">
            <v>Sigambra robusta</v>
          </cell>
        </row>
        <row r="10404">
          <cell r="A10404" t="str">
            <v>Sigambra tentaculata</v>
          </cell>
        </row>
        <row r="10405">
          <cell r="A10405" t="str">
            <v>Sigara</v>
          </cell>
        </row>
        <row r="10406">
          <cell r="A10406" t="str">
            <v>Sigara distincta</v>
          </cell>
        </row>
        <row r="10407">
          <cell r="A10407" t="str">
            <v>Sigara dorsalis</v>
          </cell>
        </row>
        <row r="10408">
          <cell r="A10408" t="str">
            <v>Sigara falleni</v>
          </cell>
        </row>
        <row r="10409">
          <cell r="A10409" t="str">
            <v>Sigara fossarum</v>
          </cell>
        </row>
        <row r="10410">
          <cell r="A10410" t="str">
            <v>Sigara hellensii</v>
          </cell>
        </row>
        <row r="10411">
          <cell r="A10411" t="str">
            <v>Sigara lateralis</v>
          </cell>
        </row>
        <row r="10412">
          <cell r="A10412" t="str">
            <v>Sigara limitata</v>
          </cell>
        </row>
        <row r="10413">
          <cell r="A10413" t="str">
            <v>Sigara limitata limitata</v>
          </cell>
        </row>
        <row r="10414">
          <cell r="A10414" t="str">
            <v>Sigara limitata remyi</v>
          </cell>
        </row>
        <row r="10415">
          <cell r="A10415" t="str">
            <v>Sigara nigrolineata</v>
          </cell>
        </row>
        <row r="10416">
          <cell r="A10416" t="str">
            <v>Sigara scotti</v>
          </cell>
        </row>
        <row r="10417">
          <cell r="A10417" t="str">
            <v>Sigara selecta</v>
          </cell>
        </row>
        <row r="10418">
          <cell r="A10418" t="str">
            <v>Sigara semistriata</v>
          </cell>
        </row>
        <row r="10419">
          <cell r="A10419" t="str">
            <v>Sigara stagnalis</v>
          </cell>
        </row>
        <row r="10420">
          <cell r="A10420" t="str">
            <v>Sigara striata</v>
          </cell>
        </row>
        <row r="10421">
          <cell r="A10421" t="str">
            <v>Sigara venusta</v>
          </cell>
        </row>
        <row r="10422">
          <cell r="A10422" t="str">
            <v>Sige</v>
          </cell>
        </row>
        <row r="10423">
          <cell r="A10423" t="str">
            <v>Sige fusigera</v>
          </cell>
        </row>
        <row r="10424">
          <cell r="A10424" t="str">
            <v>Silo</v>
          </cell>
        </row>
        <row r="10425">
          <cell r="A10425" t="str">
            <v>Silo graellsii</v>
          </cell>
        </row>
        <row r="10426">
          <cell r="A10426" t="str">
            <v>Silo nigricornis</v>
          </cell>
        </row>
        <row r="10427">
          <cell r="A10427" t="str">
            <v>Silo pallipes</v>
          </cell>
        </row>
        <row r="10428">
          <cell r="A10428" t="str">
            <v>Silo piceus</v>
          </cell>
        </row>
        <row r="10429">
          <cell r="A10429" t="str">
            <v>Silo rufescens</v>
          </cell>
        </row>
        <row r="10430">
          <cell r="A10430" t="str">
            <v>Silo-lithax</v>
          </cell>
        </row>
        <row r="10431">
          <cell r="A10431" t="str">
            <v>Silonella</v>
          </cell>
        </row>
        <row r="10432">
          <cell r="A10432" t="str">
            <v>Silonella aurata</v>
          </cell>
        </row>
        <row r="10433">
          <cell r="A10433" t="str">
            <v>Similipecten</v>
          </cell>
        </row>
        <row r="10434">
          <cell r="A10434" t="str">
            <v>Similipecten nanus</v>
          </cell>
        </row>
        <row r="10435">
          <cell r="A10435" t="str">
            <v>Similipecten similis</v>
          </cell>
        </row>
        <row r="10436">
          <cell r="A10436" t="str">
            <v>Similiphora</v>
          </cell>
        </row>
        <row r="10437">
          <cell r="A10437" t="str">
            <v>Simothraulopsis</v>
          </cell>
        </row>
        <row r="10438">
          <cell r="A10438" t="str">
            <v>Simothraulopsis demerara</v>
          </cell>
        </row>
        <row r="10439">
          <cell r="A10439" t="str">
            <v>Simplaria</v>
          </cell>
        </row>
        <row r="10440">
          <cell r="A10440" t="str">
            <v>Simplaria pseudomilitaris</v>
          </cell>
        </row>
        <row r="10441">
          <cell r="A10441" t="str">
            <v>Simuliidae</v>
          </cell>
        </row>
        <row r="10442">
          <cell r="A10442" t="str">
            <v>Simuliinae</v>
          </cell>
        </row>
        <row r="10443">
          <cell r="A10443" t="str">
            <v>Simuliini</v>
          </cell>
        </row>
        <row r="10444">
          <cell r="A10444" t="str">
            <v>Simulium</v>
          </cell>
        </row>
        <row r="10445">
          <cell r="A10445" t="str">
            <v>Simulium adersi</v>
          </cell>
        </row>
        <row r="10446">
          <cell r="A10446" t="str">
            <v>Sinanodonta</v>
          </cell>
        </row>
        <row r="10447">
          <cell r="A10447" t="str">
            <v>Sinanodonta woodiana</v>
          </cell>
        </row>
        <row r="10448">
          <cell r="A10448" t="str">
            <v>Sinantherina</v>
          </cell>
        </row>
        <row r="10449">
          <cell r="A10449" t="str">
            <v>Sinelobinae</v>
          </cell>
        </row>
        <row r="10450">
          <cell r="A10450" t="str">
            <v>Sinelobus</v>
          </cell>
        </row>
        <row r="10451">
          <cell r="A10451" t="str">
            <v>Sinelobus stanfordi</v>
          </cell>
        </row>
        <row r="10452">
          <cell r="A10452" t="str">
            <v>Sininae</v>
          </cell>
        </row>
        <row r="10453">
          <cell r="A10453" t="str">
            <v>Sinularia</v>
          </cell>
        </row>
        <row r="10454">
          <cell r="A10454" t="str">
            <v>Sinum</v>
          </cell>
        </row>
        <row r="10455">
          <cell r="A10455" t="str">
            <v>Sinum perspectivum</v>
          </cell>
        </row>
        <row r="10456">
          <cell r="A10456" t="str">
            <v>Siphlonuridae</v>
          </cell>
        </row>
        <row r="10457">
          <cell r="A10457" t="str">
            <v>Siphlonurus</v>
          </cell>
        </row>
        <row r="10458">
          <cell r="A10458" t="str">
            <v>Siphlonurus aestivalis</v>
          </cell>
        </row>
        <row r="10459">
          <cell r="A10459" t="str">
            <v>Siphlonurus armatus</v>
          </cell>
        </row>
        <row r="10460">
          <cell r="A10460" t="str">
            <v>Siphlonurus croaticus</v>
          </cell>
        </row>
        <row r="10461">
          <cell r="A10461" t="str">
            <v>Siphlonurus lacustris</v>
          </cell>
        </row>
        <row r="10462">
          <cell r="A10462" t="str">
            <v>Siphlonurus linnaeanus</v>
          </cell>
        </row>
        <row r="10463">
          <cell r="A10463" t="str">
            <v>Siphonoecetes</v>
          </cell>
        </row>
        <row r="10464">
          <cell r="A10464" t="str">
            <v>Siphonoecetes (Siphonoecetes)</v>
          </cell>
        </row>
        <row r="10465">
          <cell r="A10465" t="str">
            <v>Siphonoecetes dellavallei</v>
          </cell>
        </row>
        <row r="10466">
          <cell r="A10466" t="str">
            <v>Siphonoecetes kroyeranus</v>
          </cell>
        </row>
        <row r="10467">
          <cell r="A10467" t="str">
            <v>Siphonoecetes neapolitanus</v>
          </cell>
        </row>
        <row r="10468">
          <cell r="A10468" t="str">
            <v>Siphonoecetes sabatieri</v>
          </cell>
        </row>
        <row r="10469">
          <cell r="A10469" t="str">
            <v>Siphonoecetes striatus</v>
          </cell>
        </row>
        <row r="10470">
          <cell r="A10470" t="str">
            <v>Siphonoecetina</v>
          </cell>
        </row>
        <row r="10471">
          <cell r="A10471" t="str">
            <v>Siphonoecetini</v>
          </cell>
        </row>
        <row r="10472">
          <cell r="A10472" t="str">
            <v>Siphonoperla</v>
          </cell>
        </row>
        <row r="10473">
          <cell r="A10473" t="str">
            <v>Siphonoperla montana</v>
          </cell>
        </row>
        <row r="10474">
          <cell r="A10474" t="str">
            <v>Siphonoperla neglecta</v>
          </cell>
        </row>
        <row r="10475">
          <cell r="A10475" t="str">
            <v>Siphonoperla torrentium</v>
          </cell>
        </row>
        <row r="10476">
          <cell r="A10476" t="str">
            <v>Siphonophora</v>
          </cell>
        </row>
        <row r="10477">
          <cell r="A10477" t="str">
            <v>Siphonophorae</v>
          </cell>
        </row>
        <row r="10478">
          <cell r="A10478" t="str">
            <v>Siphonosoma</v>
          </cell>
        </row>
        <row r="10479">
          <cell r="A10479" t="str">
            <v>Siphonostomatoida</v>
          </cell>
        </row>
        <row r="10480">
          <cell r="A10480" t="str">
            <v>Sipuncula</v>
          </cell>
        </row>
        <row r="10481">
          <cell r="A10481" t="str">
            <v>Sipunculidae</v>
          </cell>
        </row>
        <row r="10482">
          <cell r="A10482" t="str">
            <v>Sipunculidea</v>
          </cell>
        </row>
        <row r="10483">
          <cell r="A10483" t="str">
            <v>Sipunculus</v>
          </cell>
        </row>
        <row r="10484">
          <cell r="A10484" t="str">
            <v>Sipunculus (Sipunculus)</v>
          </cell>
        </row>
        <row r="10485">
          <cell r="A10485" t="str">
            <v>Sipunculus nudus</v>
          </cell>
        </row>
        <row r="10486">
          <cell r="A10486" t="str">
            <v>Siratus</v>
          </cell>
        </row>
        <row r="10487">
          <cell r="A10487" t="str">
            <v>Siratus beauii</v>
          </cell>
        </row>
        <row r="10488">
          <cell r="A10488" t="str">
            <v>Siratus lamyi</v>
          </cell>
        </row>
        <row r="10489">
          <cell r="A10489" t="str">
            <v>Siratus springeri</v>
          </cell>
        </row>
        <row r="10490">
          <cell r="A10490" t="str">
            <v>Siratus tenuivaricosus</v>
          </cell>
        </row>
        <row r="10491">
          <cell r="A10491" t="str">
            <v>Siratus thompsoni</v>
          </cell>
        </row>
        <row r="10492">
          <cell r="A10492" t="str">
            <v>Siriella</v>
          </cell>
        </row>
        <row r="10493">
          <cell r="A10493" t="str">
            <v>Siriella armata</v>
          </cell>
        </row>
        <row r="10494">
          <cell r="A10494" t="str">
            <v>Siriella clausi</v>
          </cell>
        </row>
        <row r="10495">
          <cell r="A10495" t="str">
            <v>Siriella clausii</v>
          </cell>
        </row>
        <row r="10496">
          <cell r="A10496" t="str">
            <v>Siriella jaltensis</v>
          </cell>
        </row>
        <row r="10497">
          <cell r="A10497" t="str">
            <v>Siriella norvegica</v>
          </cell>
        </row>
        <row r="10498">
          <cell r="A10498" t="str">
            <v>Siriellinae</v>
          </cell>
        </row>
        <row r="10499">
          <cell r="A10499" t="str">
            <v>Siriellini</v>
          </cell>
        </row>
        <row r="10500">
          <cell r="A10500" t="str">
            <v>Sirpus</v>
          </cell>
        </row>
        <row r="10501">
          <cell r="A10501" t="str">
            <v>Sirpus zariquieyi</v>
          </cell>
        </row>
        <row r="10502">
          <cell r="A10502" t="str">
            <v>Sisyra</v>
          </cell>
        </row>
        <row r="10503">
          <cell r="A10503" t="str">
            <v>Sisyra dalii</v>
          </cell>
        </row>
        <row r="10504">
          <cell r="A10504" t="str">
            <v>Sisyra fuscata</v>
          </cell>
        </row>
        <row r="10505">
          <cell r="A10505" t="str">
            <v>Sisyra terminalis</v>
          </cell>
        </row>
        <row r="10506">
          <cell r="A10506" t="str">
            <v>Sisyridae</v>
          </cell>
        </row>
        <row r="10507">
          <cell r="A10507" t="str">
            <v>Sitala</v>
          </cell>
        </row>
        <row r="10508">
          <cell r="A10508" t="str">
            <v>Skenea</v>
          </cell>
        </row>
        <row r="10509">
          <cell r="A10509" t="str">
            <v>Skenea serpuloides</v>
          </cell>
        </row>
        <row r="10510">
          <cell r="A10510" t="str">
            <v>Skeneidae</v>
          </cell>
        </row>
        <row r="10511">
          <cell r="A10511" t="str">
            <v>Skeneopsidae</v>
          </cell>
        </row>
        <row r="10512">
          <cell r="A10512" t="str">
            <v>Skeneopsis</v>
          </cell>
        </row>
        <row r="10513">
          <cell r="A10513" t="str">
            <v>Skeneopsis planorbis</v>
          </cell>
        </row>
        <row r="10514">
          <cell r="A10514" t="str">
            <v>Slabberia</v>
          </cell>
        </row>
        <row r="10515">
          <cell r="A10515" t="str">
            <v>Slabberia halterata</v>
          </cell>
        </row>
        <row r="10516">
          <cell r="A10516" t="str">
            <v>Slavina</v>
          </cell>
        </row>
        <row r="10517">
          <cell r="A10517" t="str">
            <v>Slavina appendiculata</v>
          </cell>
        </row>
        <row r="10518">
          <cell r="A10518" t="str">
            <v>Smicridea</v>
          </cell>
        </row>
        <row r="10519">
          <cell r="A10519" t="str">
            <v>Smicrideinae</v>
          </cell>
        </row>
        <row r="10520">
          <cell r="A10520" t="str">
            <v>Sminthurides</v>
          </cell>
        </row>
        <row r="10521">
          <cell r="A10521" t="str">
            <v>Smittia</v>
          </cell>
        </row>
        <row r="10522">
          <cell r="A10522" t="str">
            <v>Smittina</v>
          </cell>
        </row>
        <row r="10523">
          <cell r="A10523" t="str">
            <v>Smittina affinis</v>
          </cell>
        </row>
        <row r="10524">
          <cell r="A10524" t="str">
            <v>Smittina landsborovii</v>
          </cell>
        </row>
        <row r="10525">
          <cell r="A10525" t="str">
            <v>Smittinidae</v>
          </cell>
        </row>
        <row r="10526">
          <cell r="A10526" t="str">
            <v>Smittinoidea</v>
          </cell>
        </row>
        <row r="10527">
          <cell r="A10527" t="str">
            <v>Socarnes</v>
          </cell>
        </row>
        <row r="10528">
          <cell r="A10528" t="str">
            <v>Socarnes erythrophthalmus</v>
          </cell>
        </row>
        <row r="10529">
          <cell r="A10529" t="str">
            <v>Socarnes filicornis</v>
          </cell>
        </row>
        <row r="10530">
          <cell r="A10530" t="str">
            <v>Solariella</v>
          </cell>
        </row>
        <row r="10531">
          <cell r="A10531" t="str">
            <v>Solariella patriae</v>
          </cell>
        </row>
        <row r="10532">
          <cell r="A10532" t="str">
            <v>Solariellinae</v>
          </cell>
        </row>
        <row r="10533">
          <cell r="A10533" t="str">
            <v>Solecurtidae</v>
          </cell>
        </row>
        <row r="10534">
          <cell r="A10534" t="str">
            <v>Solecurtinae</v>
          </cell>
        </row>
        <row r="10535">
          <cell r="A10535" t="str">
            <v>Solecurtus</v>
          </cell>
        </row>
        <row r="10536">
          <cell r="A10536" t="str">
            <v>Solecurtus scopula</v>
          </cell>
        </row>
        <row r="10537">
          <cell r="A10537" t="str">
            <v>Solemya</v>
          </cell>
        </row>
        <row r="10538">
          <cell r="A10538" t="str">
            <v>Solemya togata</v>
          </cell>
        </row>
        <row r="10539">
          <cell r="A10539" t="str">
            <v>Solemyidae</v>
          </cell>
        </row>
        <row r="10540">
          <cell r="A10540" t="str">
            <v>Solemyoida</v>
          </cell>
        </row>
        <row r="10541">
          <cell r="A10541" t="str">
            <v>Solemyoidea</v>
          </cell>
        </row>
        <row r="10542">
          <cell r="A10542" t="str">
            <v>Solen</v>
          </cell>
        </row>
        <row r="10543">
          <cell r="A10543" t="str">
            <v>Solen marginatus</v>
          </cell>
        </row>
        <row r="10544">
          <cell r="A10544" t="str">
            <v>Solen obliquus</v>
          </cell>
        </row>
        <row r="10545">
          <cell r="A10545" t="str">
            <v>Solen roseomaculatus</v>
          </cell>
        </row>
        <row r="10546">
          <cell r="A10546" t="str">
            <v>Solena obliqua</v>
          </cell>
        </row>
        <row r="10547">
          <cell r="A10547" t="str">
            <v>Solenidae</v>
          </cell>
        </row>
        <row r="10548">
          <cell r="A10548" t="str">
            <v>Solenogastres</v>
          </cell>
        </row>
        <row r="10549">
          <cell r="A10549" t="str">
            <v>Solenoidea</v>
          </cell>
        </row>
        <row r="10550">
          <cell r="A10550" t="str">
            <v>Solmundella</v>
          </cell>
        </row>
        <row r="10551">
          <cell r="A10551" t="str">
            <v>Solmundella bitentaculata</v>
          </cell>
        </row>
        <row r="10552">
          <cell r="A10552" t="str">
            <v>Somatochlora</v>
          </cell>
        </row>
        <row r="10553">
          <cell r="A10553" t="str">
            <v>Somatochlora alpestris</v>
          </cell>
        </row>
        <row r="10554">
          <cell r="A10554" t="str">
            <v>Somatochlora arctica</v>
          </cell>
        </row>
        <row r="10555">
          <cell r="A10555" t="str">
            <v>Somatochlora flavomaculata</v>
          </cell>
        </row>
        <row r="10556">
          <cell r="A10556" t="str">
            <v>Somatochlora metallica</v>
          </cell>
        </row>
        <row r="10557">
          <cell r="A10557" t="str">
            <v>Somatochlora sahlbergi</v>
          </cell>
        </row>
        <row r="10558">
          <cell r="A10558" t="str">
            <v>Sorbeoconcha</v>
          </cell>
        </row>
        <row r="10559">
          <cell r="A10559" t="str">
            <v>Sosane</v>
          </cell>
        </row>
        <row r="10560">
          <cell r="A10560" t="str">
            <v>Sosane sulcata</v>
          </cell>
        </row>
        <row r="10561">
          <cell r="A10561" t="str">
            <v>Spadella</v>
          </cell>
        </row>
        <row r="10562">
          <cell r="A10562" t="str">
            <v>Spadellidae</v>
          </cell>
        </row>
        <row r="10563">
          <cell r="A10563" t="str">
            <v>Spanioplon</v>
          </cell>
        </row>
        <row r="10564">
          <cell r="A10564" t="str">
            <v>Spanioplon armaturum</v>
          </cell>
        </row>
        <row r="10565">
          <cell r="A10565" t="str">
            <v>Sparbarus</v>
          </cell>
        </row>
        <row r="10566">
          <cell r="A10566" t="str">
            <v>Sparbarus europaeus</v>
          </cell>
        </row>
        <row r="10567">
          <cell r="A10567" t="str">
            <v>Sparganophilidae</v>
          </cell>
        </row>
        <row r="10568">
          <cell r="A10568" t="str">
            <v>Sparganophilus</v>
          </cell>
        </row>
        <row r="10569">
          <cell r="A10569" t="str">
            <v>Sparganophilus tamesis</v>
          </cell>
        </row>
        <row r="10570">
          <cell r="A10570" t="str">
            <v>Spatangidae</v>
          </cell>
        </row>
        <row r="10571">
          <cell r="A10571" t="str">
            <v>Spatangidea</v>
          </cell>
        </row>
        <row r="10572">
          <cell r="A10572" t="str">
            <v>Spatangoida</v>
          </cell>
        </row>
        <row r="10573">
          <cell r="A10573" t="str">
            <v>Spatangoidea</v>
          </cell>
        </row>
        <row r="10574">
          <cell r="A10574" t="str">
            <v>Spatangus</v>
          </cell>
        </row>
        <row r="10575">
          <cell r="A10575" t="str">
            <v>Spatangus purpureus</v>
          </cell>
        </row>
        <row r="10576">
          <cell r="A10576" t="str">
            <v>Spathochlamys</v>
          </cell>
        </row>
        <row r="10577">
          <cell r="A10577" t="str">
            <v>Spathochlamys benedicti</v>
          </cell>
        </row>
        <row r="10578">
          <cell r="A10578" t="str">
            <v>Spaziphora</v>
          </cell>
        </row>
        <row r="10579">
          <cell r="A10579" t="str">
            <v>Specaria</v>
          </cell>
        </row>
        <row r="10580">
          <cell r="A10580" t="str">
            <v>Specaria josinae</v>
          </cell>
        </row>
        <row r="10581">
          <cell r="A10581" t="str">
            <v>Spelaedrilus</v>
          </cell>
        </row>
        <row r="10582">
          <cell r="A10582" t="str">
            <v>Spelaedrilus multiporus</v>
          </cell>
        </row>
        <row r="10583">
          <cell r="A10583" t="str">
            <v>Spengelidae</v>
          </cell>
        </row>
        <row r="10584">
          <cell r="A10584" t="str">
            <v>Spercheidae</v>
          </cell>
        </row>
        <row r="10585">
          <cell r="A10585" t="str">
            <v>Spercheus</v>
          </cell>
        </row>
        <row r="10586">
          <cell r="A10586" t="str">
            <v>Spercheus emarginatus</v>
          </cell>
        </row>
        <row r="10587">
          <cell r="A10587" t="str">
            <v>Sphaerechinus</v>
          </cell>
        </row>
        <row r="10588">
          <cell r="A10588" t="str">
            <v>Sphaerechinus granularis</v>
          </cell>
        </row>
        <row r="10589">
          <cell r="A10589" t="str">
            <v>Sphaerella</v>
          </cell>
        </row>
        <row r="10590">
          <cell r="A10590" t="str">
            <v>Sphaerella verrilli</v>
          </cell>
        </row>
        <row r="10591">
          <cell r="A10591" t="str">
            <v>Sphaeridiinae</v>
          </cell>
        </row>
        <row r="10592">
          <cell r="A10592" t="str">
            <v>Sphaeriidae</v>
          </cell>
        </row>
        <row r="10593">
          <cell r="A10593" t="str">
            <v>Sphaerium</v>
          </cell>
        </row>
        <row r="10594">
          <cell r="A10594" t="str">
            <v>Sphaerium corneum</v>
          </cell>
        </row>
        <row r="10595">
          <cell r="A10595" t="str">
            <v>Sphaerium lacustre</v>
          </cell>
        </row>
        <row r="10596">
          <cell r="A10596" t="str">
            <v>Sphaerium rivicola</v>
          </cell>
        </row>
        <row r="10597">
          <cell r="A10597" t="str">
            <v>Sphaerium solidum</v>
          </cell>
        </row>
        <row r="10598">
          <cell r="A10598" t="str">
            <v>Sphaerium transversum</v>
          </cell>
        </row>
        <row r="10599">
          <cell r="A10599" t="str">
            <v>Sphaeroceridae</v>
          </cell>
        </row>
        <row r="10600">
          <cell r="A10600" t="str">
            <v>Sphaeroceroidea</v>
          </cell>
        </row>
        <row r="10601">
          <cell r="A10601" t="str">
            <v>Sphaerodoridae</v>
          </cell>
        </row>
        <row r="10602">
          <cell r="A10602" t="str">
            <v>Sphaerodoridium</v>
          </cell>
        </row>
        <row r="10603">
          <cell r="A10603" t="str">
            <v>Sphaerodoridium claparedeii</v>
          </cell>
        </row>
        <row r="10604">
          <cell r="A10604" t="str">
            <v>Sphaerodoridium claparedii</v>
          </cell>
        </row>
        <row r="10605">
          <cell r="A10605" t="str">
            <v>Sphaerodoridium minutum</v>
          </cell>
        </row>
        <row r="10606">
          <cell r="A10606" t="str">
            <v>Sphaerodoropsis</v>
          </cell>
        </row>
        <row r="10607">
          <cell r="A10607" t="str">
            <v>Sphaerodoropsis minuta</v>
          </cell>
        </row>
        <row r="10608">
          <cell r="A10608" t="str">
            <v>Sphaerodorum</v>
          </cell>
        </row>
        <row r="10609">
          <cell r="A10609" t="str">
            <v>Sphaerodorum gracilis</v>
          </cell>
        </row>
        <row r="10610">
          <cell r="A10610" t="str">
            <v>Sphaeroma</v>
          </cell>
        </row>
        <row r="10611">
          <cell r="A10611" t="str">
            <v>Sphaeroma serratum</v>
          </cell>
        </row>
        <row r="10612">
          <cell r="A10612" t="str">
            <v>Sphaeromatidae</v>
          </cell>
        </row>
        <row r="10613">
          <cell r="A10613" t="str">
            <v>Sphaeromatidea</v>
          </cell>
        </row>
        <row r="10614">
          <cell r="A10614" t="str">
            <v>Sphaeromatoidea</v>
          </cell>
        </row>
        <row r="10615">
          <cell r="A10615" t="str">
            <v>Sphaeronectes</v>
          </cell>
        </row>
        <row r="10616">
          <cell r="A10616" t="str">
            <v>Sphaeronectes gracilis</v>
          </cell>
        </row>
        <row r="10617">
          <cell r="A10617" t="str">
            <v>Sphaeronectidae</v>
          </cell>
        </row>
        <row r="10618">
          <cell r="A10618" t="str">
            <v>Sphaerosyllis</v>
          </cell>
        </row>
        <row r="10619">
          <cell r="A10619" t="str">
            <v>Sphaerosyllis bulbosa</v>
          </cell>
        </row>
        <row r="10620">
          <cell r="A10620" t="str">
            <v>Sphaerosyllis capensis</v>
          </cell>
        </row>
        <row r="10621">
          <cell r="A10621" t="str">
            <v>Sphaerosyllis claparedei</v>
          </cell>
        </row>
        <row r="10622">
          <cell r="A10622" t="str">
            <v>Sphaerosyllis glandulata</v>
          </cell>
        </row>
        <row r="10623">
          <cell r="A10623" t="str">
            <v>Sphaerosyllis gravinae</v>
          </cell>
        </row>
        <row r="10624">
          <cell r="A10624" t="str">
            <v>Sphaerosyllis hystrix</v>
          </cell>
        </row>
        <row r="10625">
          <cell r="A10625" t="str">
            <v>Sphaerosyllis minima</v>
          </cell>
        </row>
        <row r="10626">
          <cell r="A10626" t="str">
            <v>Sphaerosyllis ovigera</v>
          </cell>
        </row>
        <row r="10627">
          <cell r="A10627" t="str">
            <v>Sphaerosyllis parabulbosa</v>
          </cell>
        </row>
        <row r="10628">
          <cell r="A10628" t="str">
            <v>Sphaerosyllis pirifera</v>
          </cell>
        </row>
        <row r="10629">
          <cell r="A10629" t="str">
            <v>Sphaerosyllis taylori</v>
          </cell>
        </row>
        <row r="10630">
          <cell r="A10630" t="str">
            <v>Sphaerosyllis thomasi</v>
          </cell>
        </row>
        <row r="10631">
          <cell r="A10631" t="str">
            <v>Sphaerotilus natans</v>
          </cell>
        </row>
        <row r="10632">
          <cell r="A10632" t="str">
            <v>Sphaerotylus</v>
          </cell>
        </row>
        <row r="10633">
          <cell r="A10633" t="str">
            <v>Sphenia</v>
          </cell>
        </row>
        <row r="10634">
          <cell r="A10634" t="str">
            <v>Sphenia binghami</v>
          </cell>
        </row>
        <row r="10635">
          <cell r="A10635" t="str">
            <v>Sphenopidae</v>
          </cell>
        </row>
        <row r="10636">
          <cell r="A10636" t="str">
            <v>Spicipalpia</v>
          </cell>
        </row>
        <row r="10637">
          <cell r="A10637" t="str">
            <v>Spinicaudata</v>
          </cell>
        </row>
        <row r="10638">
          <cell r="A10638" t="str">
            <v>Spinosapseudes</v>
          </cell>
        </row>
        <row r="10639">
          <cell r="A10639" t="str">
            <v>Spinosapseudes setosus</v>
          </cell>
        </row>
        <row r="10640">
          <cell r="A10640" t="str">
            <v>Spintherida</v>
          </cell>
        </row>
        <row r="10641">
          <cell r="A10641" t="str">
            <v>Spinulosacea</v>
          </cell>
        </row>
        <row r="10642">
          <cell r="A10642" t="str">
            <v>Spinulosida</v>
          </cell>
        </row>
        <row r="10643">
          <cell r="A10643" t="str">
            <v>Spio</v>
          </cell>
        </row>
        <row r="10644">
          <cell r="A10644" t="str">
            <v>Spio armata</v>
          </cell>
        </row>
        <row r="10645">
          <cell r="A10645" t="str">
            <v>Spio arndti</v>
          </cell>
        </row>
        <row r="10646">
          <cell r="A10646" t="str">
            <v>Spio decorata</v>
          </cell>
        </row>
        <row r="10647">
          <cell r="A10647" t="str">
            <v>Spio decoratus</v>
          </cell>
        </row>
        <row r="10648">
          <cell r="A10648" t="str">
            <v>Spio filicornis</v>
          </cell>
        </row>
        <row r="10649">
          <cell r="A10649" t="str">
            <v>Spio martinensis</v>
          </cell>
        </row>
        <row r="10650">
          <cell r="A10650" t="str">
            <v>Spio multioculata</v>
          </cell>
        </row>
        <row r="10651">
          <cell r="A10651" t="str">
            <v>Spio pacifica</v>
          </cell>
        </row>
        <row r="10652">
          <cell r="A10652" t="str">
            <v>Spio symphyta</v>
          </cell>
        </row>
        <row r="10653">
          <cell r="A10653" t="str">
            <v>Spiochaetopterus</v>
          </cell>
        </row>
        <row r="10654">
          <cell r="A10654" t="str">
            <v>Spiochaetopterus costarum</v>
          </cell>
        </row>
        <row r="10655">
          <cell r="A10655" t="str">
            <v>Spiochaetopterus solitarius</v>
          </cell>
        </row>
        <row r="10656">
          <cell r="A10656" t="str">
            <v>Spiochaetopterus typicus</v>
          </cell>
        </row>
        <row r="10657">
          <cell r="A10657" t="str">
            <v>Spionida</v>
          </cell>
        </row>
        <row r="10658">
          <cell r="A10658" t="str">
            <v>Spionidae</v>
          </cell>
        </row>
        <row r="10659">
          <cell r="A10659" t="str">
            <v>Spioniformia</v>
          </cell>
        </row>
        <row r="10660">
          <cell r="A10660" t="str">
            <v>Spiophanes</v>
          </cell>
        </row>
        <row r="10661">
          <cell r="A10661" t="str">
            <v>Spiophanes afer</v>
          </cell>
        </row>
        <row r="10662">
          <cell r="A10662" t="str">
            <v>Spiophanes bombyx</v>
          </cell>
        </row>
        <row r="10663">
          <cell r="A10663" t="str">
            <v>Spiophanes duplex</v>
          </cell>
        </row>
        <row r="10664">
          <cell r="A10664" t="str">
            <v>Spiophanes kroyeri</v>
          </cell>
        </row>
        <row r="10665">
          <cell r="A10665" t="str">
            <v>Spiophanes reyssi</v>
          </cell>
        </row>
        <row r="10666">
          <cell r="A10666" t="str">
            <v>Spiophanes soederstroemi</v>
          </cell>
        </row>
        <row r="10667">
          <cell r="A10667" t="str">
            <v>Spiophanes viriosus</v>
          </cell>
        </row>
        <row r="10668">
          <cell r="A10668" t="str">
            <v>Spiralix vitrea</v>
          </cell>
        </row>
        <row r="10669">
          <cell r="A10669" t="str">
            <v>Spiridion</v>
          </cell>
        </row>
        <row r="10670">
          <cell r="A10670" t="str">
            <v>Spiridion phreaticola</v>
          </cell>
        </row>
        <row r="10671">
          <cell r="A10671" t="str">
            <v>Spiritiops</v>
          </cell>
        </row>
        <row r="10672">
          <cell r="A10672" t="str">
            <v>Spiritiops silvudus</v>
          </cell>
        </row>
        <row r="10673">
          <cell r="A10673" t="str">
            <v>Spirobranchus</v>
          </cell>
        </row>
        <row r="10674">
          <cell r="A10674" t="str">
            <v>Spirobranchus giganteus</v>
          </cell>
        </row>
        <row r="10675">
          <cell r="A10675" t="str">
            <v>Spirobranchus lamarcki</v>
          </cell>
        </row>
        <row r="10676">
          <cell r="A10676" t="str">
            <v>Spirobranchus polytrema</v>
          </cell>
        </row>
        <row r="10677">
          <cell r="A10677" t="str">
            <v>Spirobranchus triqueter</v>
          </cell>
        </row>
        <row r="10678">
          <cell r="A10678" t="str">
            <v>Spirontocaris</v>
          </cell>
        </row>
        <row r="10679">
          <cell r="A10679" t="str">
            <v>Spirontocaris liljeborgii</v>
          </cell>
        </row>
        <row r="10680">
          <cell r="A10680" t="str">
            <v>Spirontocaris lilljeborgii</v>
          </cell>
        </row>
        <row r="10681">
          <cell r="A10681" t="str">
            <v>Spirontocaris spinus</v>
          </cell>
        </row>
        <row r="10682">
          <cell r="A10682" t="str">
            <v>Spirorbinae</v>
          </cell>
        </row>
        <row r="10683">
          <cell r="A10683" t="str">
            <v>Spirorbini</v>
          </cell>
        </row>
        <row r="10684">
          <cell r="A10684" t="str">
            <v>Spirorbis</v>
          </cell>
        </row>
        <row r="10685">
          <cell r="A10685" t="str">
            <v>Spirosperma</v>
          </cell>
        </row>
        <row r="10686">
          <cell r="A10686" t="str">
            <v>Spirosperma ferox</v>
          </cell>
        </row>
        <row r="10687">
          <cell r="A10687" t="str">
            <v>Spirosperma velutinus</v>
          </cell>
        </row>
        <row r="10688">
          <cell r="A10688" t="str">
            <v>Spirularia</v>
          </cell>
        </row>
        <row r="10689">
          <cell r="A10689" t="str">
            <v>Spisula</v>
          </cell>
        </row>
        <row r="10690">
          <cell r="A10690" t="str">
            <v>Spisula (Spisula)</v>
          </cell>
        </row>
        <row r="10691">
          <cell r="A10691" t="str">
            <v>Spisula (Spisula) ovalis</v>
          </cell>
        </row>
        <row r="10692">
          <cell r="A10692" t="str">
            <v>Spisula elliptica</v>
          </cell>
        </row>
        <row r="10693">
          <cell r="A10693" t="str">
            <v>Spisula ovalis</v>
          </cell>
        </row>
        <row r="10694">
          <cell r="A10694" t="str">
            <v>Spisula solida</v>
          </cell>
        </row>
        <row r="10695">
          <cell r="A10695" t="str">
            <v>Spisula subtruncata</v>
          </cell>
        </row>
        <row r="10696">
          <cell r="A10696" t="str">
            <v>Spondylidae</v>
          </cell>
        </row>
        <row r="10697">
          <cell r="A10697" t="str">
            <v>Spondylus</v>
          </cell>
        </row>
        <row r="10698">
          <cell r="A10698" t="str">
            <v>Spondylus americanus</v>
          </cell>
        </row>
        <row r="10699">
          <cell r="A10699" t="str">
            <v>Spondylus gussonii</v>
          </cell>
        </row>
        <row r="10700">
          <cell r="A10700" t="str">
            <v>Spongiidae</v>
          </cell>
        </row>
        <row r="10701">
          <cell r="A10701" t="str">
            <v>Spongilla</v>
          </cell>
        </row>
        <row r="10702">
          <cell r="A10702" t="str">
            <v>Spongilla lacustris</v>
          </cell>
        </row>
        <row r="10703">
          <cell r="A10703" t="str">
            <v>Spongillidae</v>
          </cell>
        </row>
        <row r="10704">
          <cell r="A10704" t="str">
            <v>Sportellidae</v>
          </cell>
        </row>
        <row r="10705">
          <cell r="A10705" t="str">
            <v>Squilla</v>
          </cell>
        </row>
        <row r="10706">
          <cell r="A10706" t="str">
            <v>Squilla desmaresti</v>
          </cell>
        </row>
        <row r="10707">
          <cell r="A10707" t="str">
            <v>Squilla mantis</v>
          </cell>
        </row>
        <row r="10708">
          <cell r="A10708" t="str">
            <v>Squillidae</v>
          </cell>
        </row>
        <row r="10709">
          <cell r="A10709" t="str">
            <v>Squilloidea</v>
          </cell>
        </row>
        <row r="10710">
          <cell r="A10710" t="str">
            <v>Stactobia</v>
          </cell>
        </row>
        <row r="10711">
          <cell r="A10711" t="str">
            <v>Stactobia eatoniella</v>
          </cell>
        </row>
        <row r="10712">
          <cell r="A10712" t="str">
            <v>Stactobia moselyi</v>
          </cell>
        </row>
        <row r="10713">
          <cell r="A10713" t="str">
            <v>Stactobiella</v>
          </cell>
        </row>
        <row r="10714">
          <cell r="A10714" t="str">
            <v>Stactobiella risi</v>
          </cell>
        </row>
        <row r="10715">
          <cell r="A10715" t="str">
            <v>Stactobiini</v>
          </cell>
        </row>
        <row r="10716">
          <cell r="A10716" t="str">
            <v>Stagnicola</v>
          </cell>
        </row>
        <row r="10717">
          <cell r="A10717" t="str">
            <v>Stagnicola fuscus</v>
          </cell>
        </row>
        <row r="10718">
          <cell r="A10718" t="str">
            <v>Stagnicola palustris</v>
          </cell>
        </row>
        <row r="10719">
          <cell r="A10719" t="str">
            <v>Staphylinidae</v>
          </cell>
        </row>
        <row r="10720">
          <cell r="A10720" t="str">
            <v>Staphylinoidea</v>
          </cell>
        </row>
        <row r="10721">
          <cell r="A10721" t="str">
            <v>Stauridiosarsia</v>
          </cell>
        </row>
        <row r="10722">
          <cell r="A10722" t="str">
            <v>Stauridiosarsia gemmifera</v>
          </cell>
        </row>
        <row r="10723">
          <cell r="A10723" t="str">
            <v>Stauridiosarsia ophiogaster</v>
          </cell>
        </row>
        <row r="10724">
          <cell r="A10724" t="str">
            <v>Staurocephalus</v>
          </cell>
        </row>
        <row r="10725">
          <cell r="A10725" t="str">
            <v>Stauromedusae</v>
          </cell>
        </row>
        <row r="10726">
          <cell r="A10726" t="str">
            <v>Staurophlebia</v>
          </cell>
        </row>
        <row r="10727">
          <cell r="A10727" t="str">
            <v>Staurophlebia auca</v>
          </cell>
        </row>
        <row r="10728">
          <cell r="A10728" t="str">
            <v>Staurophlebia reticulata</v>
          </cell>
        </row>
        <row r="10729">
          <cell r="A10729" t="str">
            <v>Staurozoa</v>
          </cell>
        </row>
        <row r="10730">
          <cell r="A10730" t="str">
            <v>Steenstrupia</v>
          </cell>
        </row>
        <row r="10731">
          <cell r="A10731" t="str">
            <v>Steenstrupia nutans</v>
          </cell>
        </row>
        <row r="10732">
          <cell r="A10732" t="str">
            <v>Stegocephalidae</v>
          </cell>
        </row>
        <row r="10733">
          <cell r="A10733" t="str">
            <v>Stegocephalinae</v>
          </cell>
        </row>
        <row r="10734">
          <cell r="A10734" t="str">
            <v>Stegocephaloides</v>
          </cell>
        </row>
        <row r="10735">
          <cell r="A10735" t="str">
            <v>Stegocephaloides christianiensis</v>
          </cell>
        </row>
        <row r="10736">
          <cell r="A10736" t="str">
            <v>Steinovelia</v>
          </cell>
        </row>
        <row r="10737">
          <cell r="A10737" t="str">
            <v>Stelechomyia</v>
          </cell>
        </row>
        <row r="10738">
          <cell r="A10738" t="str">
            <v>Stellatoma</v>
          </cell>
        </row>
        <row r="10739">
          <cell r="A10739" t="str">
            <v>Stellatoma stellata</v>
          </cell>
        </row>
        <row r="10740">
          <cell r="A10740" t="str">
            <v>Stelleroidea</v>
          </cell>
        </row>
        <row r="10741">
          <cell r="A10741" t="str">
            <v>Stelletta</v>
          </cell>
        </row>
        <row r="10742">
          <cell r="A10742" t="str">
            <v>Stelletta grubei</v>
          </cell>
        </row>
        <row r="10743">
          <cell r="A10743" t="str">
            <v>Stelletta grubii</v>
          </cell>
        </row>
        <row r="10744">
          <cell r="A10744" t="str">
            <v>Stelligera</v>
          </cell>
        </row>
        <row r="10745">
          <cell r="A10745" t="str">
            <v>Stelligera rigida</v>
          </cell>
        </row>
        <row r="10746">
          <cell r="A10746" t="str">
            <v>Stelligera stuposa</v>
          </cell>
        </row>
        <row r="10747">
          <cell r="A10747" t="str">
            <v>Stelligeridae</v>
          </cell>
        </row>
        <row r="10748">
          <cell r="A10748" t="str">
            <v>Stempellina</v>
          </cell>
        </row>
        <row r="10749">
          <cell r="A10749" t="str">
            <v>Stempellinella</v>
          </cell>
        </row>
        <row r="10750">
          <cell r="A10750" t="str">
            <v>Stenelmis</v>
          </cell>
        </row>
        <row r="10751">
          <cell r="A10751" t="str">
            <v>Stenelmis canaliculata</v>
          </cell>
        </row>
        <row r="10752">
          <cell r="A10752" t="str">
            <v>Stenochironomus</v>
          </cell>
        </row>
        <row r="10753">
          <cell r="A10753" t="str">
            <v>Stenoglossa</v>
          </cell>
        </row>
        <row r="10754">
          <cell r="A10754" t="str">
            <v>Stenolaemata</v>
          </cell>
        </row>
        <row r="10755">
          <cell r="A10755" t="str">
            <v>Stenopelmini</v>
          </cell>
        </row>
        <row r="10756">
          <cell r="A10756" t="str">
            <v>Stenopelmus</v>
          </cell>
        </row>
        <row r="10757">
          <cell r="A10757" t="str">
            <v>Stenophylacini</v>
          </cell>
        </row>
        <row r="10758">
          <cell r="A10758" t="str">
            <v>Stenophylacini-chaetopterygini</v>
          </cell>
        </row>
        <row r="10759">
          <cell r="A10759" t="str">
            <v>Stenophylax</v>
          </cell>
        </row>
        <row r="10760">
          <cell r="A10760" t="str">
            <v>Stenophylax mucronatus</v>
          </cell>
        </row>
        <row r="10761">
          <cell r="A10761" t="str">
            <v>Stenophylax permistus</v>
          </cell>
        </row>
        <row r="10762">
          <cell r="A10762" t="str">
            <v>Stenophylax vibex</v>
          </cell>
        </row>
        <row r="10763">
          <cell r="A10763" t="str">
            <v>Stenopodidae</v>
          </cell>
        </row>
        <row r="10764">
          <cell r="A10764" t="str">
            <v>Stenopodidea</v>
          </cell>
        </row>
        <row r="10765">
          <cell r="A10765" t="str">
            <v>Stenopus</v>
          </cell>
        </row>
        <row r="10766">
          <cell r="A10766" t="str">
            <v>Stenopus hispidus</v>
          </cell>
        </row>
        <row r="10767">
          <cell r="A10767" t="str">
            <v>Stenopus pyrsonotus</v>
          </cell>
        </row>
        <row r="10768">
          <cell r="A10768" t="str">
            <v>Stenosemus</v>
          </cell>
        </row>
        <row r="10769">
          <cell r="A10769" t="str">
            <v>Stenosemus albus</v>
          </cell>
        </row>
        <row r="10770">
          <cell r="A10770" t="str">
            <v>Stenosoma</v>
          </cell>
        </row>
        <row r="10771">
          <cell r="A10771" t="str">
            <v>Stenosoma acuminatum</v>
          </cell>
        </row>
        <row r="10772">
          <cell r="A10772" t="str">
            <v>Stenosoma lancifer</v>
          </cell>
        </row>
        <row r="10773">
          <cell r="A10773" t="str">
            <v>Stenothoe</v>
          </cell>
        </row>
        <row r="10774">
          <cell r="A10774" t="str">
            <v>Stenothoe antennulariae</v>
          </cell>
        </row>
        <row r="10775">
          <cell r="A10775" t="str">
            <v>Stenothoe bosphorana</v>
          </cell>
        </row>
        <row r="10776">
          <cell r="A10776" t="str">
            <v>Stenothoe marina</v>
          </cell>
        </row>
        <row r="10777">
          <cell r="A10777" t="str">
            <v>Stenothoe monoculoides</v>
          </cell>
        </row>
        <row r="10778">
          <cell r="A10778" t="str">
            <v>Stenothoidae</v>
          </cell>
        </row>
        <row r="10779">
          <cell r="A10779" t="str">
            <v>Stenothoinae</v>
          </cell>
        </row>
        <row r="10780">
          <cell r="A10780" t="str">
            <v>Stephania</v>
          </cell>
        </row>
        <row r="10781">
          <cell r="A10781" t="str">
            <v>Stephanocoenia</v>
          </cell>
        </row>
        <row r="10782">
          <cell r="A10782" t="str">
            <v>Stephanocoenia intersepta</v>
          </cell>
        </row>
        <row r="10783">
          <cell r="A10783" t="str">
            <v>Stephanometra</v>
          </cell>
        </row>
        <row r="10784">
          <cell r="A10784" t="str">
            <v>Stephidae</v>
          </cell>
        </row>
        <row r="10785">
          <cell r="A10785" t="str">
            <v>Stephos</v>
          </cell>
        </row>
        <row r="10786">
          <cell r="A10786" t="str">
            <v>Stephos minor</v>
          </cell>
        </row>
        <row r="10787">
          <cell r="A10787" t="str">
            <v>Stephos scotti</v>
          </cell>
        </row>
        <row r="10788">
          <cell r="A10788" t="str">
            <v>Stereonephthya</v>
          </cell>
        </row>
        <row r="10789">
          <cell r="A10789" t="str">
            <v>Sternaspida</v>
          </cell>
        </row>
        <row r="10790">
          <cell r="A10790" t="str">
            <v>Sternaspidae</v>
          </cell>
        </row>
        <row r="10791">
          <cell r="A10791" t="str">
            <v>Sternaspis</v>
          </cell>
        </row>
        <row r="10792">
          <cell r="A10792" t="str">
            <v>Sternaspis fossor</v>
          </cell>
        </row>
        <row r="10793">
          <cell r="A10793" t="str">
            <v>Sternaspis scutata</v>
          </cell>
        </row>
        <row r="10794">
          <cell r="A10794" t="str">
            <v>Steromphala</v>
          </cell>
        </row>
        <row r="10795">
          <cell r="A10795" t="str">
            <v>Steromphala cineraria</v>
          </cell>
        </row>
        <row r="10796">
          <cell r="A10796" t="str">
            <v>Steromphala pennanti</v>
          </cell>
        </row>
        <row r="10797">
          <cell r="A10797" t="str">
            <v>Steromphala umbilicalis</v>
          </cell>
        </row>
        <row r="10798">
          <cell r="A10798" t="str">
            <v>Sthenelais</v>
          </cell>
        </row>
        <row r="10799">
          <cell r="A10799" t="str">
            <v>Sthenelais boa</v>
          </cell>
        </row>
        <row r="10800">
          <cell r="A10800" t="str">
            <v>Sthenelais jeffreysi</v>
          </cell>
        </row>
        <row r="10801">
          <cell r="A10801" t="str">
            <v>Sthenelais limicola</v>
          </cell>
        </row>
        <row r="10802">
          <cell r="A10802" t="str">
            <v>Sthenelanella</v>
          </cell>
        </row>
        <row r="10803">
          <cell r="A10803" t="str">
            <v>Sthenelanella corallicola</v>
          </cell>
        </row>
        <row r="10804">
          <cell r="A10804" t="str">
            <v>Sthenorytis</v>
          </cell>
        </row>
        <row r="10805">
          <cell r="A10805" t="str">
            <v>Sthenorytis pernobilis</v>
          </cell>
        </row>
        <row r="10806">
          <cell r="A10806" t="str">
            <v>Stichodactylidae</v>
          </cell>
        </row>
        <row r="10807">
          <cell r="A10807" t="str">
            <v>Stichopodidae</v>
          </cell>
        </row>
        <row r="10808">
          <cell r="A10808" t="str">
            <v>Stichopus</v>
          </cell>
        </row>
        <row r="10809">
          <cell r="A10809" t="str">
            <v>Stichopus chloronotus</v>
          </cell>
        </row>
        <row r="10810">
          <cell r="A10810" t="str">
            <v>Stictochironomus</v>
          </cell>
        </row>
        <row r="10811">
          <cell r="A10811" t="str">
            <v>Stictonectes</v>
          </cell>
        </row>
        <row r="10812">
          <cell r="A10812" t="str">
            <v>Stictonectes escheri</v>
          </cell>
        </row>
        <row r="10813">
          <cell r="A10813" t="str">
            <v>Stictonectes lepidus</v>
          </cell>
        </row>
        <row r="10814">
          <cell r="A10814" t="str">
            <v>Stictonectes optatus</v>
          </cell>
        </row>
        <row r="10815">
          <cell r="A10815" t="str">
            <v>Stictotarsus</v>
          </cell>
        </row>
        <row r="10816">
          <cell r="A10816" t="str">
            <v>Stictotarsus duodecimpustulatus</v>
          </cell>
        </row>
        <row r="10817">
          <cell r="A10817" t="str">
            <v>Stigmaulax</v>
          </cell>
        </row>
        <row r="10818">
          <cell r="A10818" t="str">
            <v>Stigmaulax cayennensis</v>
          </cell>
        </row>
        <row r="10819">
          <cell r="A10819" t="str">
            <v>Stilocladius</v>
          </cell>
        </row>
        <row r="10820">
          <cell r="A10820" t="str">
            <v>Stilpon</v>
          </cell>
        </row>
        <row r="10821">
          <cell r="A10821" t="str">
            <v>Stolonifera</v>
          </cell>
        </row>
        <row r="10822">
          <cell r="A10822" t="str">
            <v>Stolonifera</v>
          </cell>
        </row>
        <row r="10823">
          <cell r="A10823" t="str">
            <v>Stomatopoda</v>
          </cell>
        </row>
        <row r="10824">
          <cell r="A10824" t="str">
            <v>Stomopneustes</v>
          </cell>
        </row>
        <row r="10825">
          <cell r="A10825" t="str">
            <v>Stomopneustes variolaris</v>
          </cell>
        </row>
        <row r="10826">
          <cell r="A10826" t="str">
            <v>Stomopneustidae</v>
          </cell>
        </row>
        <row r="10827">
          <cell r="A10827" t="str">
            <v>Stomopneustoida</v>
          </cell>
        </row>
        <row r="10828">
          <cell r="A10828" t="str">
            <v>Stramonita</v>
          </cell>
        </row>
        <row r="10829">
          <cell r="A10829" t="str">
            <v>Stramonita cruentata</v>
          </cell>
        </row>
        <row r="10830">
          <cell r="A10830" t="str">
            <v>Stramonita floridana</v>
          </cell>
        </row>
        <row r="10831">
          <cell r="A10831" t="str">
            <v>Stramonita haemastoma floridana</v>
          </cell>
        </row>
        <row r="10832">
          <cell r="A10832" t="str">
            <v>Stramonita rustica</v>
          </cell>
        </row>
        <row r="10833">
          <cell r="A10833" t="str">
            <v>Stratiomyidae</v>
          </cell>
        </row>
        <row r="10834">
          <cell r="A10834" t="str">
            <v>Stratiomyoidea</v>
          </cell>
        </row>
        <row r="10835">
          <cell r="A10835" t="str">
            <v>Stratiomyomorpha</v>
          </cell>
        </row>
        <row r="10836">
          <cell r="A10836" t="str">
            <v>Stratiomys</v>
          </cell>
        </row>
        <row r="10837">
          <cell r="A10837" t="str">
            <v>Streblosoma</v>
          </cell>
        </row>
        <row r="10838">
          <cell r="A10838" t="str">
            <v>Streblosoma bairdi</v>
          </cell>
        </row>
        <row r="10839">
          <cell r="A10839" t="str">
            <v>Streblosoma hesslei</v>
          </cell>
        </row>
        <row r="10840">
          <cell r="A10840" t="str">
            <v>Streblosoma persica</v>
          </cell>
        </row>
        <row r="10841">
          <cell r="A10841" t="str">
            <v>Streblospio</v>
          </cell>
        </row>
        <row r="10842">
          <cell r="A10842" t="str">
            <v>Streblospio benedicti</v>
          </cell>
        </row>
        <row r="10843">
          <cell r="A10843" t="str">
            <v>Streblospio shrubsolii</v>
          </cell>
        </row>
        <row r="10844">
          <cell r="A10844" t="str">
            <v>Streptodonta</v>
          </cell>
        </row>
        <row r="10845">
          <cell r="A10845" t="str">
            <v>Streptodonta pterochaeta</v>
          </cell>
        </row>
        <row r="10846">
          <cell r="A10846" t="str">
            <v>Streptoneura</v>
          </cell>
        </row>
        <row r="10847">
          <cell r="A10847" t="str">
            <v>Streptosyllis</v>
          </cell>
        </row>
        <row r="10848">
          <cell r="A10848" t="str">
            <v>Streptosyllis arenae</v>
          </cell>
        </row>
        <row r="10849">
          <cell r="A10849" t="str">
            <v>Streptosyllis bidentata</v>
          </cell>
        </row>
        <row r="10850">
          <cell r="A10850" t="str">
            <v>Streptosyllis campoyi</v>
          </cell>
        </row>
        <row r="10851">
          <cell r="A10851" t="str">
            <v>Streptosyllis nunezi</v>
          </cell>
        </row>
        <row r="10852">
          <cell r="A10852" t="str">
            <v>Streptosyllis varians</v>
          </cell>
        </row>
        <row r="10853">
          <cell r="A10853" t="str">
            <v>Streptosyllis websteri</v>
          </cell>
        </row>
        <row r="10854">
          <cell r="A10854" t="str">
            <v>Striarca</v>
          </cell>
        </row>
        <row r="10855">
          <cell r="A10855" t="str">
            <v>Striarca lactea</v>
          </cell>
        </row>
        <row r="10856">
          <cell r="A10856" t="str">
            <v>Stridulivelia</v>
          </cell>
        </row>
        <row r="10857">
          <cell r="A10857" t="str">
            <v>Strioterebrum</v>
          </cell>
        </row>
        <row r="10858">
          <cell r="A10858" t="str">
            <v>Strioterebrum nitidum</v>
          </cell>
        </row>
        <row r="10859">
          <cell r="A10859" t="str">
            <v>Strioterebrum onslowensis</v>
          </cell>
        </row>
        <row r="10860">
          <cell r="A10860" t="str">
            <v>Strombidae</v>
          </cell>
        </row>
        <row r="10861">
          <cell r="A10861" t="str">
            <v>Stromboidea</v>
          </cell>
        </row>
        <row r="10862">
          <cell r="A10862" t="str">
            <v>Strombus</v>
          </cell>
        </row>
        <row r="10863">
          <cell r="A10863" t="str">
            <v>Strombus pugilis</v>
          </cell>
        </row>
        <row r="10864">
          <cell r="A10864" t="str">
            <v>Stryphnus</v>
          </cell>
        </row>
        <row r="10865">
          <cell r="A10865" t="str">
            <v>Stryphnus ponderosus</v>
          </cell>
        </row>
        <row r="10866">
          <cell r="A10866" t="str">
            <v>Stylactis</v>
          </cell>
        </row>
        <row r="10867">
          <cell r="A10867" t="str">
            <v>Stylactis claviformis</v>
          </cell>
        </row>
        <row r="10868">
          <cell r="A10868" t="str">
            <v>Stylaria</v>
          </cell>
        </row>
        <row r="10869">
          <cell r="A10869" t="str">
            <v>Stylaria lacustris</v>
          </cell>
        </row>
        <row r="10870">
          <cell r="A10870" t="str">
            <v>Stylaster</v>
          </cell>
        </row>
        <row r="10871">
          <cell r="A10871" t="str">
            <v>Stylaster roseus</v>
          </cell>
        </row>
        <row r="10872">
          <cell r="A10872" t="str">
            <v>Stylasteridae</v>
          </cell>
        </row>
        <row r="10873">
          <cell r="A10873" t="str">
            <v>Stylochoplana</v>
          </cell>
        </row>
        <row r="10874">
          <cell r="A10874" t="str">
            <v>Stylochoplana maculata</v>
          </cell>
        </row>
        <row r="10875">
          <cell r="A10875" t="str">
            <v>Stylochoplanidae</v>
          </cell>
        </row>
        <row r="10876">
          <cell r="A10876" t="str">
            <v>Stylocidarinae</v>
          </cell>
        </row>
        <row r="10877">
          <cell r="A10877" t="str">
            <v>Stylocidaris</v>
          </cell>
        </row>
        <row r="10878">
          <cell r="A10878" t="str">
            <v>Stylocidaris affinis</v>
          </cell>
        </row>
        <row r="10879">
          <cell r="A10879" t="str">
            <v>Stylocoeniella</v>
          </cell>
        </row>
        <row r="10880">
          <cell r="A10880" t="str">
            <v>Stylocoeniella armata</v>
          </cell>
        </row>
        <row r="10881">
          <cell r="A10881" t="str">
            <v>Stylocoeniella guentheri</v>
          </cell>
        </row>
        <row r="10882">
          <cell r="A10882" t="str">
            <v>Stylodrilus</v>
          </cell>
        </row>
        <row r="10883">
          <cell r="A10883" t="str">
            <v>Stylodrilus beattiei</v>
          </cell>
        </row>
        <row r="10884">
          <cell r="A10884" t="str">
            <v>Stylodrilus crassus</v>
          </cell>
        </row>
        <row r="10885">
          <cell r="A10885" t="str">
            <v>Stylodrilus heringianus</v>
          </cell>
        </row>
        <row r="10886">
          <cell r="A10886" t="str">
            <v>Stylodrilus lemani</v>
          </cell>
        </row>
        <row r="10887">
          <cell r="A10887" t="str">
            <v>Stylodrilus parvus</v>
          </cell>
        </row>
        <row r="10888">
          <cell r="A10888" t="str">
            <v>Stylodrilus sovaliki</v>
          </cell>
        </row>
        <row r="10889">
          <cell r="A10889" t="str">
            <v>Stylophora</v>
          </cell>
        </row>
        <row r="10890">
          <cell r="A10890" t="str">
            <v>Stylophora madagascarensis</v>
          </cell>
        </row>
        <row r="10891">
          <cell r="A10891" t="str">
            <v>Stylophora pistillata</v>
          </cell>
        </row>
        <row r="10892">
          <cell r="A10892" t="str">
            <v>Styloscolex</v>
          </cell>
        </row>
        <row r="10893">
          <cell r="A10893" t="str">
            <v>Styloscolex asymmetricus</v>
          </cell>
        </row>
        <row r="10894">
          <cell r="A10894" t="str">
            <v>Styloscolex opisthothecus</v>
          </cell>
        </row>
        <row r="10895">
          <cell r="A10895" t="str">
            <v>Subadyte</v>
          </cell>
        </row>
        <row r="10896">
          <cell r="A10896" t="str">
            <v>Subadyte pellucida</v>
          </cell>
        </row>
        <row r="10897">
          <cell r="A10897" t="str">
            <v>Subaeschna</v>
          </cell>
        </row>
        <row r="10898">
          <cell r="A10898" t="str">
            <v>Subaeschna francesca</v>
          </cell>
        </row>
        <row r="10899">
          <cell r="A10899" t="str">
            <v>Subcancilla</v>
          </cell>
        </row>
        <row r="10900">
          <cell r="A10900" t="str">
            <v>Subcancilla interlirata</v>
          </cell>
        </row>
        <row r="10901">
          <cell r="A10901" t="str">
            <v>Subergorgia</v>
          </cell>
        </row>
        <row r="10902">
          <cell r="A10902" t="str">
            <v>Subergorgiidae</v>
          </cell>
        </row>
        <row r="10903">
          <cell r="A10903" t="str">
            <v>Suberites</v>
          </cell>
        </row>
        <row r="10904">
          <cell r="A10904" t="str">
            <v>Suberites carnosus</v>
          </cell>
        </row>
        <row r="10905">
          <cell r="A10905" t="str">
            <v>Suberites ficus</v>
          </cell>
        </row>
        <row r="10906">
          <cell r="A10906" t="str">
            <v>Suberites massa</v>
          </cell>
        </row>
        <row r="10907">
          <cell r="A10907" t="str">
            <v>Suberitida</v>
          </cell>
        </row>
        <row r="10908">
          <cell r="A10908" t="str">
            <v>Suberitidae</v>
          </cell>
        </row>
        <row r="10909">
          <cell r="A10909" t="str">
            <v>Subeucalanidae</v>
          </cell>
        </row>
        <row r="10910">
          <cell r="A10910" t="str">
            <v>Subeucalanus</v>
          </cell>
        </row>
        <row r="10911">
          <cell r="A10911" t="str">
            <v>Subeucalanus crassus</v>
          </cell>
        </row>
        <row r="10912">
          <cell r="A10912" t="str">
            <v>Sublettea</v>
          </cell>
        </row>
        <row r="10913">
          <cell r="A10913" t="str">
            <v>Sublettiella</v>
          </cell>
        </row>
        <row r="10914">
          <cell r="A10914" t="str">
            <v>Subsessiliflorae</v>
          </cell>
        </row>
        <row r="10915">
          <cell r="A10915" t="str">
            <v>Succineidae</v>
          </cell>
        </row>
        <row r="10916">
          <cell r="A10916" t="str">
            <v>Sunamphitoe</v>
          </cell>
        </row>
        <row r="10917">
          <cell r="A10917" t="str">
            <v>Sunamphitoe pelagica</v>
          </cell>
        </row>
        <row r="10918">
          <cell r="A10918" t="str">
            <v>Suphrodytes</v>
          </cell>
        </row>
        <row r="10919">
          <cell r="A10919" t="str">
            <v>Suphrodytes dorsalis</v>
          </cell>
        </row>
        <row r="10920">
          <cell r="A10920" t="str">
            <v>Sybistroma</v>
          </cell>
        </row>
        <row r="10921">
          <cell r="A10921" t="str">
            <v>Sycettidae</v>
          </cell>
        </row>
        <row r="10922">
          <cell r="A10922" t="str">
            <v>Sycon</v>
          </cell>
        </row>
        <row r="10923">
          <cell r="A10923" t="str">
            <v>Sycon ciliatum</v>
          </cell>
        </row>
        <row r="10924">
          <cell r="A10924" t="str">
            <v>Sycon elegans</v>
          </cell>
        </row>
        <row r="10925">
          <cell r="A10925" t="str">
            <v>Sycon raphanus</v>
          </cell>
        </row>
        <row r="10926">
          <cell r="A10926" t="str">
            <v>Sycorax</v>
          </cell>
        </row>
        <row r="10927">
          <cell r="A10927" t="str">
            <v>Syllidae</v>
          </cell>
        </row>
        <row r="10928">
          <cell r="A10928" t="str">
            <v>Syllides</v>
          </cell>
        </row>
        <row r="10929">
          <cell r="A10929" t="str">
            <v>Syllides benedicti</v>
          </cell>
        </row>
        <row r="10930">
          <cell r="A10930" t="str">
            <v>Syllides convolutus</v>
          </cell>
        </row>
        <row r="10931">
          <cell r="A10931" t="str">
            <v>Syllides edentatus</v>
          </cell>
        </row>
        <row r="10932">
          <cell r="A10932" t="str">
            <v>Syllides fulvus</v>
          </cell>
        </row>
        <row r="10933">
          <cell r="A10933" t="str">
            <v>Syllides japonicus</v>
          </cell>
        </row>
        <row r="10934">
          <cell r="A10934" t="str">
            <v>Syllides longocirrata</v>
          </cell>
        </row>
        <row r="10935">
          <cell r="A10935" t="str">
            <v>Syllides longocirratus</v>
          </cell>
        </row>
        <row r="10936">
          <cell r="A10936" t="str">
            <v>Syllidia</v>
          </cell>
        </row>
        <row r="10937">
          <cell r="A10937" t="str">
            <v>Syllidia armata</v>
          </cell>
        </row>
        <row r="10938">
          <cell r="A10938" t="str">
            <v>Syllinae</v>
          </cell>
        </row>
        <row r="10939">
          <cell r="A10939" t="str">
            <v>Syllis</v>
          </cell>
        </row>
        <row r="10940">
          <cell r="A10940" t="str">
            <v>Syllis alternata</v>
          </cell>
        </row>
        <row r="10941">
          <cell r="A10941" t="str">
            <v>Syllis amica</v>
          </cell>
        </row>
        <row r="10942">
          <cell r="A10942" t="str">
            <v>Syllis armillaris</v>
          </cell>
        </row>
        <row r="10943">
          <cell r="A10943" t="str">
            <v>Syllis atlantica</v>
          </cell>
        </row>
        <row r="10944">
          <cell r="A10944" t="str">
            <v>Syllis beneliahuae</v>
          </cell>
        </row>
        <row r="10945">
          <cell r="A10945" t="str">
            <v>Syllis cornuta</v>
          </cell>
        </row>
        <row r="10946">
          <cell r="A10946" t="str">
            <v>Syllis cruzi</v>
          </cell>
        </row>
        <row r="10947">
          <cell r="A10947" t="str">
            <v>Syllis fasciata</v>
          </cell>
        </row>
        <row r="10948">
          <cell r="A10948" t="str">
            <v>Syllis garciai</v>
          </cell>
        </row>
        <row r="10949">
          <cell r="A10949" t="str">
            <v>Syllis gerlachi</v>
          </cell>
        </row>
        <row r="10950">
          <cell r="A10950" t="str">
            <v>Syllis gerundensis</v>
          </cell>
        </row>
        <row r="10951">
          <cell r="A10951" t="str">
            <v>Syllis gracilis</v>
          </cell>
        </row>
        <row r="10952">
          <cell r="A10952" t="str">
            <v>Syllis hyalina</v>
          </cell>
        </row>
        <row r="10953">
          <cell r="A10953" t="str">
            <v>Syllis krohnii</v>
          </cell>
        </row>
        <row r="10954">
          <cell r="A10954" t="str">
            <v>Syllis licheri</v>
          </cell>
        </row>
        <row r="10955">
          <cell r="A10955" t="str">
            <v>Syllis mauretanica</v>
          </cell>
        </row>
        <row r="10956">
          <cell r="A10956" t="str">
            <v>Syllis parapari</v>
          </cell>
        </row>
        <row r="10957">
          <cell r="A10957" t="str">
            <v>Syllis pontxioi</v>
          </cell>
        </row>
        <row r="10958">
          <cell r="A10958" t="str">
            <v>Syllis prolifera</v>
          </cell>
        </row>
        <row r="10959">
          <cell r="A10959" t="str">
            <v>Syllis torquata</v>
          </cell>
        </row>
        <row r="10960">
          <cell r="A10960" t="str">
            <v>Syllis tyrrhena</v>
          </cell>
        </row>
        <row r="10961">
          <cell r="A10961" t="str">
            <v>Syllis variegata</v>
          </cell>
        </row>
        <row r="10962">
          <cell r="A10962" t="str">
            <v>Syllis vittata</v>
          </cell>
        </row>
        <row r="10963">
          <cell r="A10963" t="str">
            <v>Symbiocladius</v>
          </cell>
        </row>
        <row r="10964">
          <cell r="A10964" t="str">
            <v>Sympecma</v>
          </cell>
        </row>
        <row r="10965">
          <cell r="A10965" t="str">
            <v>Sympecma fusca</v>
          </cell>
        </row>
        <row r="10966">
          <cell r="A10966" t="str">
            <v>Sympetrinae</v>
          </cell>
        </row>
        <row r="10967">
          <cell r="A10967" t="str">
            <v>Sympetrum</v>
          </cell>
        </row>
        <row r="10968">
          <cell r="A10968" t="str">
            <v>Sympetrum danae</v>
          </cell>
        </row>
        <row r="10969">
          <cell r="A10969" t="str">
            <v>Sympetrum depressiusculum</v>
          </cell>
        </row>
        <row r="10970">
          <cell r="A10970" t="str">
            <v>Sympetrum flaveolum</v>
          </cell>
        </row>
        <row r="10971">
          <cell r="A10971" t="str">
            <v>Sympetrum fonscolombii</v>
          </cell>
        </row>
        <row r="10972">
          <cell r="A10972" t="str">
            <v>Sympetrum meridionale</v>
          </cell>
        </row>
        <row r="10973">
          <cell r="A10973" t="str">
            <v>Sympetrum pedemontanum</v>
          </cell>
        </row>
        <row r="10974">
          <cell r="A10974" t="str">
            <v>Sympetrum sanguineum</v>
          </cell>
        </row>
        <row r="10975">
          <cell r="A10975" t="str">
            <v>Sympetrum striolatum</v>
          </cell>
        </row>
        <row r="10976">
          <cell r="A10976" t="str">
            <v>Sympetrum vulgatum</v>
          </cell>
        </row>
        <row r="10977">
          <cell r="A10977" t="str">
            <v>Symphyllia</v>
          </cell>
        </row>
        <row r="10978">
          <cell r="A10978" t="str">
            <v>Symphyllia erythraea</v>
          </cell>
        </row>
        <row r="10979">
          <cell r="A10979" t="str">
            <v>Symplecta</v>
          </cell>
        </row>
        <row r="10980">
          <cell r="A10980" t="str">
            <v>Sympotthastia</v>
          </cell>
        </row>
        <row r="10981">
          <cell r="A10981" t="str">
            <v>Synagapetus</v>
          </cell>
        </row>
        <row r="10982">
          <cell r="A10982" t="str">
            <v>Synagapetus diversus</v>
          </cell>
        </row>
        <row r="10983">
          <cell r="A10983" t="str">
            <v>Synagapetus dubitans</v>
          </cell>
        </row>
        <row r="10984">
          <cell r="A10984" t="str">
            <v>Synagapetus iridipennis</v>
          </cell>
        </row>
        <row r="10985">
          <cell r="A10985" t="str">
            <v>Synagapetus moselyi</v>
          </cell>
        </row>
        <row r="10986">
          <cell r="A10986" t="str">
            <v>Synaptidae</v>
          </cell>
        </row>
        <row r="10987">
          <cell r="A10987" t="str">
            <v>Synchaeta</v>
          </cell>
        </row>
        <row r="10988">
          <cell r="A10988" t="str">
            <v>Synchelidium</v>
          </cell>
        </row>
        <row r="10989">
          <cell r="A10989" t="str">
            <v>Synchelidium haplocheles</v>
          </cell>
        </row>
        <row r="10990">
          <cell r="A10990" t="str">
            <v>Synchelidium intermedium</v>
          </cell>
        </row>
        <row r="10991">
          <cell r="A10991" t="str">
            <v>Synchelidium longidigitatum</v>
          </cell>
        </row>
        <row r="10992">
          <cell r="A10992" t="str">
            <v>Synchelidium maculatum</v>
          </cell>
        </row>
        <row r="10993">
          <cell r="A10993" t="str">
            <v>Syndermata</v>
          </cell>
        </row>
        <row r="10994">
          <cell r="A10994" t="str">
            <v>Syndiamesa</v>
          </cell>
        </row>
        <row r="10995">
          <cell r="A10995" t="str">
            <v>Synelminae</v>
          </cell>
        </row>
        <row r="10996">
          <cell r="A10996" t="str">
            <v>Synelmis</v>
          </cell>
        </row>
        <row r="10997">
          <cell r="A10997" t="str">
            <v>Synelmis glasbyi</v>
          </cell>
        </row>
        <row r="10998">
          <cell r="A10998" t="str">
            <v>Synendotendipes</v>
          </cell>
        </row>
        <row r="10999">
          <cell r="A10999" t="str">
            <v>Synidotea</v>
          </cell>
        </row>
        <row r="11000">
          <cell r="A11000" t="str">
            <v>Synidotea laevidorsalis</v>
          </cell>
        </row>
        <row r="11001">
          <cell r="A11001" t="str">
            <v>Synidotea laticauda</v>
          </cell>
        </row>
        <row r="11002">
          <cell r="A11002" t="str">
            <v>Synmerosyllis</v>
          </cell>
        </row>
        <row r="11003">
          <cell r="A11003" t="str">
            <v>Synmerosyllis lamelligera</v>
          </cell>
        </row>
        <row r="11004">
          <cell r="A11004" t="str">
            <v>Synoestropsis</v>
          </cell>
        </row>
        <row r="11005">
          <cell r="A11005" t="str">
            <v>Synoestropsis euryphlebia</v>
          </cell>
        </row>
        <row r="11006">
          <cell r="A11006" t="str">
            <v>Synoricotopus</v>
          </cell>
        </row>
        <row r="11007">
          <cell r="A11007" t="str">
            <v>Synorthocladius</v>
          </cell>
        </row>
        <row r="11008">
          <cell r="A11008" t="str">
            <v>Syntormon</v>
          </cell>
        </row>
        <row r="11009">
          <cell r="A11009" t="str">
            <v>Syrphidae</v>
          </cell>
        </row>
        <row r="11010">
          <cell r="A11010" t="str">
            <v>Syrphoidea</v>
          </cell>
        </row>
        <row r="11011">
          <cell r="A11011" t="str">
            <v>Systemus</v>
          </cell>
        </row>
        <row r="11012">
          <cell r="A11012" t="str">
            <v>Sysyridae</v>
          </cell>
        </row>
        <row r="11013">
          <cell r="A11013" t="str">
            <v>Szaboiella</v>
          </cell>
        </row>
        <row r="11014">
          <cell r="A11014" t="str">
            <v>Tabanidae</v>
          </cell>
        </row>
        <row r="11015">
          <cell r="A11015" t="str">
            <v>Tabanoidea</v>
          </cell>
        </row>
        <row r="11016">
          <cell r="A11016" t="str">
            <v>Tabanus</v>
          </cell>
        </row>
        <row r="11017">
          <cell r="A11017" t="str">
            <v>Tachidiidae</v>
          </cell>
        </row>
        <row r="11018">
          <cell r="A11018" t="str">
            <v>Tachytrechus</v>
          </cell>
        </row>
        <row r="11019">
          <cell r="A11019" t="str">
            <v>Taeniopterygidae</v>
          </cell>
        </row>
        <row r="11020">
          <cell r="A11020" t="str">
            <v>Taeniopteryx</v>
          </cell>
        </row>
        <row r="11021">
          <cell r="A11021" t="str">
            <v>Taeniopteryx auberti</v>
          </cell>
        </row>
        <row r="11022">
          <cell r="A11022" t="str">
            <v>Taeniopteryx hubaulti</v>
          </cell>
        </row>
        <row r="11023">
          <cell r="A11023" t="str">
            <v>Taeniopteryx kuehtreiberi</v>
          </cell>
        </row>
        <row r="11024">
          <cell r="A11024" t="str">
            <v>Taeniopteryx nebulosa</v>
          </cell>
        </row>
        <row r="11025">
          <cell r="A11025" t="str">
            <v>Taeniopteryx schoenemundi</v>
          </cell>
        </row>
        <row r="11026">
          <cell r="A11026" t="str">
            <v>Tagelus</v>
          </cell>
        </row>
        <row r="11027">
          <cell r="A11027" t="str">
            <v>Tagelus divisus</v>
          </cell>
        </row>
        <row r="11028">
          <cell r="A11028" t="str">
            <v>Tagelus plebeius</v>
          </cell>
        </row>
        <row r="11029">
          <cell r="A11029" t="str">
            <v>Talitrida</v>
          </cell>
        </row>
        <row r="11030">
          <cell r="A11030" t="str">
            <v>Talitridae</v>
          </cell>
        </row>
        <row r="11031">
          <cell r="A11031" t="str">
            <v>Talitridira</v>
          </cell>
        </row>
        <row r="11032">
          <cell r="A11032" t="str">
            <v>Talitroidea</v>
          </cell>
        </row>
        <row r="11033">
          <cell r="A11033" t="str">
            <v>Talitrus</v>
          </cell>
        </row>
        <row r="11034">
          <cell r="A11034" t="str">
            <v>Talitrus saltator</v>
          </cell>
        </row>
        <row r="11035">
          <cell r="A11035" t="str">
            <v>Talochlamys</v>
          </cell>
        </row>
        <row r="11036">
          <cell r="A11036" t="str">
            <v>Talochlamys multistriata</v>
          </cell>
        </row>
        <row r="11037">
          <cell r="A11037" t="str">
            <v>Talochlamys pusio</v>
          </cell>
        </row>
        <row r="11038">
          <cell r="A11038" t="str">
            <v>Talorchestia</v>
          </cell>
        </row>
        <row r="11039">
          <cell r="A11039" t="str">
            <v>Talorchestia deshayesi</v>
          </cell>
        </row>
        <row r="11040">
          <cell r="A11040" t="str">
            <v>Tamarisca</v>
          </cell>
        </row>
        <row r="11041">
          <cell r="A11041" t="str">
            <v>Tamarisca tamarisca</v>
          </cell>
        </row>
        <row r="11042">
          <cell r="A11042" t="str">
            <v>Tanaellidae</v>
          </cell>
        </row>
        <row r="11043">
          <cell r="A11043" t="str">
            <v>Tanaidacea</v>
          </cell>
        </row>
        <row r="11044">
          <cell r="A11044" t="str">
            <v>Tanaidae</v>
          </cell>
        </row>
        <row r="11045">
          <cell r="A11045" t="str">
            <v>Tanaididae</v>
          </cell>
        </row>
        <row r="11046">
          <cell r="A11046" t="str">
            <v>Tanaidinae</v>
          </cell>
        </row>
        <row r="11047">
          <cell r="A11047" t="str">
            <v>Tanaidoidea</v>
          </cell>
        </row>
        <row r="11048">
          <cell r="A11048" t="str">
            <v>Tanaidomorpha</v>
          </cell>
        </row>
        <row r="11049">
          <cell r="A11049" t="str">
            <v>Tanainae</v>
          </cell>
        </row>
        <row r="11050">
          <cell r="A11050" t="str">
            <v>Tanais</v>
          </cell>
        </row>
        <row r="11051">
          <cell r="A11051" t="str">
            <v>Tanais dulongii</v>
          </cell>
        </row>
        <row r="11052">
          <cell r="A11052" t="str">
            <v>Tanaissuidae</v>
          </cell>
        </row>
        <row r="11053">
          <cell r="A11053" t="str">
            <v>Tanaissus</v>
          </cell>
        </row>
        <row r="11054">
          <cell r="A11054" t="str">
            <v>Tanaissus lilljeborgi</v>
          </cell>
        </row>
        <row r="11055">
          <cell r="A11055" t="str">
            <v>Tanaoa</v>
          </cell>
        </row>
        <row r="11056">
          <cell r="A11056" t="str">
            <v>Tanaoa speciosus</v>
          </cell>
        </row>
        <row r="11057">
          <cell r="A11057" t="str">
            <v>Tanaoidea</v>
          </cell>
        </row>
        <row r="11058">
          <cell r="A11058" t="str">
            <v>Tanaopsidae</v>
          </cell>
        </row>
        <row r="11059">
          <cell r="A11059" t="str">
            <v>Tanaopsis</v>
          </cell>
        </row>
        <row r="11060">
          <cell r="A11060" t="str">
            <v>Tanaopsis graciloides</v>
          </cell>
        </row>
        <row r="11061">
          <cell r="A11061" t="str">
            <v>Tanea</v>
          </cell>
        </row>
        <row r="11062">
          <cell r="A11062" t="str">
            <v>Tanea areolata</v>
          </cell>
        </row>
        <row r="11063">
          <cell r="A11063" t="str">
            <v>Tanymastigidae</v>
          </cell>
        </row>
        <row r="11064">
          <cell r="A11064" t="str">
            <v>Tanymastix</v>
          </cell>
        </row>
        <row r="11065">
          <cell r="A11065" t="str">
            <v>Tanypodinae</v>
          </cell>
        </row>
        <row r="11066">
          <cell r="A11066" t="str">
            <v>Tanypus</v>
          </cell>
        </row>
        <row r="11067">
          <cell r="A11067" t="str">
            <v>Tanysphyrini</v>
          </cell>
        </row>
        <row r="11068">
          <cell r="A11068" t="str">
            <v>Tanysphyrus</v>
          </cell>
        </row>
        <row r="11069">
          <cell r="A11069" t="str">
            <v>Tanytarsini</v>
          </cell>
        </row>
        <row r="11070">
          <cell r="A11070" t="str">
            <v>Tanytarsus</v>
          </cell>
        </row>
        <row r="11071">
          <cell r="A11071" t="str">
            <v>Tanytarsus bathophilus</v>
          </cell>
        </row>
        <row r="11072">
          <cell r="A11072" t="str">
            <v>Tanytarsus brundini</v>
          </cell>
        </row>
        <row r="11073">
          <cell r="A11073" t="str">
            <v>Tanytarsus chinyensis</v>
          </cell>
        </row>
        <row r="11074">
          <cell r="A11074" t="str">
            <v>Tanytarsus lestagei</v>
          </cell>
        </row>
        <row r="11075">
          <cell r="A11075" t="str">
            <v>Tanytarsus mendax</v>
          </cell>
        </row>
        <row r="11076">
          <cell r="A11076" t="str">
            <v>Tanytarsus signatus</v>
          </cell>
        </row>
        <row r="11077">
          <cell r="A11077" t="str">
            <v>Tapes</v>
          </cell>
        </row>
        <row r="11078">
          <cell r="A11078" t="str">
            <v>Tapes (Tapes)</v>
          </cell>
        </row>
        <row r="11079">
          <cell r="A11079" t="str">
            <v>Tapes aureus</v>
          </cell>
        </row>
        <row r="11080">
          <cell r="A11080" t="str">
            <v>Tapes decussata</v>
          </cell>
        </row>
        <row r="11081">
          <cell r="A11081" t="str">
            <v>Tapes philippinarum</v>
          </cell>
        </row>
        <row r="11082">
          <cell r="A11082" t="str">
            <v>Tapes pullastra</v>
          </cell>
        </row>
        <row r="11083">
          <cell r="A11083" t="str">
            <v>Tapes rhomboides</v>
          </cell>
        </row>
        <row r="11084">
          <cell r="A11084" t="str">
            <v>Tasserkidrilus</v>
          </cell>
        </row>
        <row r="11085">
          <cell r="A11085" t="str">
            <v>Tasserkidrilus kessleri</v>
          </cell>
        </row>
        <row r="11086">
          <cell r="A11086" t="str">
            <v>Tateidae</v>
          </cell>
        </row>
        <row r="11087">
          <cell r="A11087" t="str">
            <v>Tatriella</v>
          </cell>
        </row>
        <row r="11088">
          <cell r="A11088" t="str">
            <v>Tatriella slovenica</v>
          </cell>
        </row>
        <row r="11089">
          <cell r="A11089" t="str">
            <v>Tauriphila</v>
          </cell>
        </row>
        <row r="11090">
          <cell r="A11090" t="str">
            <v>Tauriphila argo</v>
          </cell>
        </row>
        <row r="11091">
          <cell r="A11091" t="str">
            <v>Tauriphila australis</v>
          </cell>
        </row>
        <row r="11092">
          <cell r="A11092" t="str">
            <v>Tectonatica</v>
          </cell>
        </row>
        <row r="11093">
          <cell r="A11093" t="str">
            <v>Tectonatica pusilla</v>
          </cell>
        </row>
        <row r="11094">
          <cell r="A11094" t="str">
            <v>Tectura</v>
          </cell>
        </row>
        <row r="11095">
          <cell r="A11095" t="str">
            <v>Tectura antillarum</v>
          </cell>
        </row>
        <row r="11096">
          <cell r="A11096" t="str">
            <v>Tectura testudinalis</v>
          </cell>
        </row>
        <row r="11097">
          <cell r="A11097" t="str">
            <v>Tectura virginea</v>
          </cell>
        </row>
        <row r="11098">
          <cell r="A11098" t="str">
            <v>Tectus</v>
          </cell>
        </row>
        <row r="11099">
          <cell r="A11099" t="str">
            <v>Tectus niloticus</v>
          </cell>
        </row>
        <row r="11100">
          <cell r="A11100" t="str">
            <v>Tectus pyramis</v>
          </cell>
        </row>
        <row r="11101">
          <cell r="A11101" t="str">
            <v>Tegulidae</v>
          </cell>
        </row>
        <row r="11102">
          <cell r="A11102" t="str">
            <v>Tegulinae</v>
          </cell>
        </row>
        <row r="11103">
          <cell r="A11103" t="str">
            <v>Telebasis</v>
          </cell>
        </row>
        <row r="11104">
          <cell r="A11104" t="str">
            <v>Telebasis carminita</v>
          </cell>
        </row>
        <row r="11105">
          <cell r="A11105" t="str">
            <v>Telebasis demararum</v>
          </cell>
        </row>
        <row r="11106">
          <cell r="A11106" t="str">
            <v>Telebasis simulata</v>
          </cell>
        </row>
        <row r="11107">
          <cell r="A11107" t="str">
            <v>Tellidora</v>
          </cell>
        </row>
        <row r="11108">
          <cell r="A11108" t="str">
            <v>Tellidora cristata</v>
          </cell>
        </row>
        <row r="11109">
          <cell r="A11109" t="str">
            <v>Tellimya</v>
          </cell>
        </row>
        <row r="11110">
          <cell r="A11110" t="str">
            <v>Tellimya ferruginosa</v>
          </cell>
        </row>
        <row r="11111">
          <cell r="A11111" t="str">
            <v>Tellina</v>
          </cell>
        </row>
        <row r="11112">
          <cell r="A11112" t="str">
            <v>Tellina (Moerella)</v>
          </cell>
        </row>
        <row r="11113">
          <cell r="A11113" t="str">
            <v>Tellina (Moerella) pygmaea</v>
          </cell>
        </row>
        <row r="11114">
          <cell r="A11114" t="str">
            <v>Tellina albicans</v>
          </cell>
        </row>
        <row r="11115">
          <cell r="A11115" t="str">
            <v>Tellina asperrima</v>
          </cell>
        </row>
        <row r="11116">
          <cell r="A11116" t="str">
            <v>Tellina carnicolor</v>
          </cell>
        </row>
        <row r="11117">
          <cell r="A11117" t="str">
            <v>Tellina compressa</v>
          </cell>
        </row>
        <row r="11118">
          <cell r="A11118" t="str">
            <v>Tellina crucigera</v>
          </cell>
        </row>
        <row r="11119">
          <cell r="A11119" t="str">
            <v>Tellina distorta</v>
          </cell>
        </row>
        <row r="11120">
          <cell r="A11120" t="str">
            <v>Tellina donacina</v>
          </cell>
        </row>
        <row r="11121">
          <cell r="A11121" t="str">
            <v>Tellina fabula</v>
          </cell>
        </row>
        <row r="11122">
          <cell r="A11122" t="str">
            <v>Tellina fausta</v>
          </cell>
        </row>
        <row r="11123">
          <cell r="A11123" t="str">
            <v>Tellina incarnata</v>
          </cell>
        </row>
        <row r="11124">
          <cell r="A11124" t="str">
            <v>Tellina nitida</v>
          </cell>
        </row>
        <row r="11125">
          <cell r="A11125" t="str">
            <v>Tellina pulchella</v>
          </cell>
        </row>
        <row r="11126">
          <cell r="A11126" t="str">
            <v>Tellina pygmaea</v>
          </cell>
        </row>
        <row r="11127">
          <cell r="A11127" t="str">
            <v>Tellina serrata</v>
          </cell>
        </row>
        <row r="11128">
          <cell r="A11128" t="str">
            <v>Tellina tenuis</v>
          </cell>
        </row>
        <row r="11129">
          <cell r="A11129" t="str">
            <v>Tellinella</v>
          </cell>
        </row>
        <row r="11130">
          <cell r="A11130" t="str">
            <v>Tellinella philippii</v>
          </cell>
        </row>
        <row r="11131">
          <cell r="A11131" t="str">
            <v>Tellinidae</v>
          </cell>
        </row>
        <row r="11132">
          <cell r="A11132" t="str">
            <v>Tellininae</v>
          </cell>
        </row>
        <row r="11133">
          <cell r="A11133" t="str">
            <v>Tellinoidea</v>
          </cell>
        </row>
        <row r="11134">
          <cell r="A11134" t="str">
            <v>Telmatoscopus</v>
          </cell>
        </row>
        <row r="11135">
          <cell r="A11135" t="str">
            <v>Telopelopia</v>
          </cell>
        </row>
        <row r="11136">
          <cell r="A11136" t="str">
            <v>Temnopleuridae</v>
          </cell>
        </row>
        <row r="11137">
          <cell r="A11137" t="str">
            <v>Temnopleuridea</v>
          </cell>
        </row>
        <row r="11138">
          <cell r="A11138" t="str">
            <v>Temnopleuroida</v>
          </cell>
        </row>
        <row r="11139">
          <cell r="A11139" t="str">
            <v>Temora</v>
          </cell>
        </row>
        <row r="11140">
          <cell r="A11140" t="str">
            <v>Temora longicornis</v>
          </cell>
        </row>
        <row r="11141">
          <cell r="A11141" t="str">
            <v>Temora stylifera</v>
          </cell>
        </row>
        <row r="11142">
          <cell r="A11142" t="str">
            <v>Temoridae</v>
          </cell>
        </row>
        <row r="11143">
          <cell r="A11143" t="str">
            <v>Tenagobia</v>
          </cell>
        </row>
        <row r="11144">
          <cell r="A11144" t="str">
            <v>Tenagobia socialis</v>
          </cell>
        </row>
        <row r="11145">
          <cell r="A11145" t="str">
            <v>Tenagogonus</v>
          </cell>
        </row>
        <row r="11146">
          <cell r="A11146" t="str">
            <v>Tenagogonus madagascariensis</v>
          </cell>
        </row>
        <row r="11147">
          <cell r="A11147" t="str">
            <v>Tenguella</v>
          </cell>
        </row>
        <row r="11148">
          <cell r="A11148" t="str">
            <v>Tenguella granulata</v>
          </cell>
        </row>
        <row r="11149">
          <cell r="A11149" t="str">
            <v>Tentaculata</v>
          </cell>
        </row>
        <row r="11150">
          <cell r="A11150" t="str">
            <v>Teratothyasidae</v>
          </cell>
        </row>
        <row r="11151">
          <cell r="A11151" t="str">
            <v>Teratothyasides</v>
          </cell>
        </row>
        <row r="11152">
          <cell r="A11152" t="str">
            <v>Teratothyasides scutulatus</v>
          </cell>
        </row>
        <row r="11153">
          <cell r="A11153" t="str">
            <v>Terebella</v>
          </cell>
        </row>
        <row r="11154">
          <cell r="A11154" t="str">
            <v>Terebella ehrenbergi</v>
          </cell>
        </row>
        <row r="11155">
          <cell r="A11155" t="str">
            <v>Terebella lapidaria</v>
          </cell>
        </row>
        <row r="11156">
          <cell r="A11156" t="str">
            <v>Terebellida</v>
          </cell>
        </row>
        <row r="11157">
          <cell r="A11157" t="str">
            <v>Terebellidae</v>
          </cell>
        </row>
        <row r="11158">
          <cell r="A11158" t="str">
            <v>Terebellides</v>
          </cell>
        </row>
        <row r="11159">
          <cell r="A11159" t="str">
            <v>Terebellides stroemii</v>
          </cell>
        </row>
        <row r="11160">
          <cell r="A11160" t="str">
            <v>Terebellinae</v>
          </cell>
        </row>
        <row r="11161">
          <cell r="A11161" t="str">
            <v>Terebellini</v>
          </cell>
        </row>
        <row r="11162">
          <cell r="A11162" t="str">
            <v>Terebellomorpha</v>
          </cell>
        </row>
        <row r="11163">
          <cell r="A11163" t="str">
            <v>Terebra</v>
          </cell>
        </row>
        <row r="11164">
          <cell r="A11164" t="str">
            <v>Terebra babylonia</v>
          </cell>
        </row>
        <row r="11165">
          <cell r="A11165" t="str">
            <v>Terebra dislocata</v>
          </cell>
        </row>
        <row r="11166">
          <cell r="A11166" t="str">
            <v>Terebra funiculata</v>
          </cell>
        </row>
        <row r="11167">
          <cell r="A11167" t="str">
            <v>Terebra laevigata</v>
          </cell>
        </row>
        <row r="11168">
          <cell r="A11168" t="str">
            <v>Terebra onslowensis</v>
          </cell>
        </row>
        <row r="11169">
          <cell r="A11169" t="str">
            <v>Terebra protexta</v>
          </cell>
        </row>
        <row r="11170">
          <cell r="A11170" t="str">
            <v>Terebra taurina</v>
          </cell>
        </row>
        <row r="11171">
          <cell r="A11171" t="str">
            <v>Terebralia</v>
          </cell>
        </row>
        <row r="11172">
          <cell r="A11172" t="str">
            <v>Terebridae</v>
          </cell>
        </row>
        <row r="11173">
          <cell r="A11173" t="str">
            <v>Tergipedidae</v>
          </cell>
        </row>
        <row r="11174">
          <cell r="A11174" t="str">
            <v>Tergipes</v>
          </cell>
        </row>
        <row r="11175">
          <cell r="A11175" t="str">
            <v>Tergipes tergipes</v>
          </cell>
        </row>
        <row r="11176">
          <cell r="A11176" t="str">
            <v>Terpides</v>
          </cell>
        </row>
        <row r="11177">
          <cell r="A11177" t="str">
            <v>Terpides guyanensis</v>
          </cell>
        </row>
        <row r="11178">
          <cell r="A11178" t="str">
            <v>Testudinalia</v>
          </cell>
        </row>
        <row r="11179">
          <cell r="A11179" t="str">
            <v>Testudinalia testudinalis</v>
          </cell>
        </row>
        <row r="11180">
          <cell r="A11180" t="str">
            <v>Tetanocera</v>
          </cell>
        </row>
        <row r="11181">
          <cell r="A11181" t="str">
            <v>Tethya</v>
          </cell>
        </row>
        <row r="11182">
          <cell r="A11182" t="str">
            <v>Tethya aurantium</v>
          </cell>
        </row>
        <row r="11183">
          <cell r="A11183" t="str">
            <v>Tethya citrina</v>
          </cell>
        </row>
        <row r="11184">
          <cell r="A11184" t="str">
            <v>Tethyida</v>
          </cell>
        </row>
        <row r="11185">
          <cell r="A11185" t="str">
            <v>Tethyidae</v>
          </cell>
        </row>
        <row r="11186">
          <cell r="A11186" t="str">
            <v>Tethymyia</v>
          </cell>
        </row>
        <row r="11187">
          <cell r="A11187" t="str">
            <v>Tethyspira</v>
          </cell>
        </row>
        <row r="11188">
          <cell r="A11188" t="str">
            <v>Tethyspira spinosa</v>
          </cell>
        </row>
        <row r="11189">
          <cell r="A11189" t="str">
            <v>Tetisimulium</v>
          </cell>
        </row>
        <row r="11190">
          <cell r="A11190" t="str">
            <v>Tetraclitoidea</v>
          </cell>
        </row>
        <row r="11191">
          <cell r="A11191" t="str">
            <v>Tetractinellida</v>
          </cell>
        </row>
        <row r="11192">
          <cell r="A11192" t="str">
            <v>Tetractinomorpha</v>
          </cell>
        </row>
        <row r="11193">
          <cell r="A11193" t="str">
            <v>Tetrastemma</v>
          </cell>
        </row>
        <row r="11194">
          <cell r="A11194" t="str">
            <v>Tetrastemma robertianae</v>
          </cell>
        </row>
        <row r="11195">
          <cell r="A11195" t="str">
            <v>Tetrastemmatidae</v>
          </cell>
        </row>
        <row r="11196">
          <cell r="A11196" t="str">
            <v>Teuthida</v>
          </cell>
        </row>
        <row r="11197">
          <cell r="A11197" t="str">
            <v>Thaisella</v>
          </cell>
        </row>
        <row r="11198">
          <cell r="A11198" t="str">
            <v>Thaisella coronata</v>
          </cell>
        </row>
        <row r="11199">
          <cell r="A11199" t="str">
            <v>Thalassema</v>
          </cell>
        </row>
        <row r="11200">
          <cell r="A11200" t="str">
            <v>Thalassema neptuni</v>
          </cell>
        </row>
        <row r="11201">
          <cell r="A11201" t="str">
            <v>Thalassema thalassemum</v>
          </cell>
        </row>
        <row r="11202">
          <cell r="A11202" t="str">
            <v>Thalassematidae</v>
          </cell>
        </row>
        <row r="11203">
          <cell r="A11203" t="str">
            <v>Thalassematinae</v>
          </cell>
        </row>
        <row r="11204">
          <cell r="A11204" t="str">
            <v>Thalassinidea</v>
          </cell>
        </row>
        <row r="11205">
          <cell r="A11205" t="str">
            <v>Thalassosmittia</v>
          </cell>
        </row>
        <row r="11206">
          <cell r="A11206" t="str">
            <v>Thalenessa</v>
          </cell>
        </row>
        <row r="11207">
          <cell r="A11207" t="str">
            <v>Thalestridae</v>
          </cell>
        </row>
        <row r="11208">
          <cell r="A11208" t="str">
            <v>Thalestrinae</v>
          </cell>
        </row>
        <row r="11209">
          <cell r="A11209" t="str">
            <v>Tharyx</v>
          </cell>
        </row>
        <row r="11210">
          <cell r="A11210" t="str">
            <v>Tharyx killariensis</v>
          </cell>
        </row>
        <row r="11211">
          <cell r="A11211" t="str">
            <v>Tharyx marioni</v>
          </cell>
        </row>
        <row r="11212">
          <cell r="A11212" t="str">
            <v>Tharyx maryae</v>
          </cell>
        </row>
        <row r="11213">
          <cell r="A11213" t="str">
            <v>Tharyx multibranchiis</v>
          </cell>
        </row>
        <row r="11214">
          <cell r="A11214" t="str">
            <v>Tharyx robustus</v>
          </cell>
        </row>
        <row r="11215">
          <cell r="A11215" t="str">
            <v>Thaumalea</v>
          </cell>
        </row>
        <row r="11216">
          <cell r="A11216" t="str">
            <v>Thaumaleidae</v>
          </cell>
        </row>
        <row r="11217">
          <cell r="A11217" t="str">
            <v>Thaumastoptera</v>
          </cell>
        </row>
        <row r="11218">
          <cell r="A11218" t="str">
            <v>Thaumastoptera calceata</v>
          </cell>
        </row>
        <row r="11219">
          <cell r="A11219" t="str">
            <v>Thécates</v>
          </cell>
        </row>
        <row r="11220">
          <cell r="A11220" t="str">
            <v>Thecosomata</v>
          </cell>
        </row>
        <row r="11221">
          <cell r="A11221" t="str">
            <v>Thecostraca</v>
          </cell>
        </row>
        <row r="11222">
          <cell r="A11222" t="str">
            <v>Thelepodinae</v>
          </cell>
        </row>
        <row r="11223">
          <cell r="A11223" t="str">
            <v>Thelepus</v>
          </cell>
        </row>
        <row r="11224">
          <cell r="A11224" t="str">
            <v>Thelepus cincinnatus</v>
          </cell>
        </row>
        <row r="11225">
          <cell r="A11225" t="str">
            <v>Thelepus setosus</v>
          </cell>
        </row>
        <row r="11226">
          <cell r="A11226" t="str">
            <v>Themisto</v>
          </cell>
        </row>
        <row r="11227">
          <cell r="A11227" t="str">
            <v>Themisto abyssorum</v>
          </cell>
        </row>
        <row r="11228">
          <cell r="A11228" t="str">
            <v>Thenaria</v>
          </cell>
        </row>
        <row r="11229">
          <cell r="A11229" t="str">
            <v>Theodoxus</v>
          </cell>
        </row>
        <row r="11230">
          <cell r="A11230" t="str">
            <v>Theodoxus fluviatilis</v>
          </cell>
        </row>
        <row r="11231">
          <cell r="A11231" t="str">
            <v>Thermonectini</v>
          </cell>
        </row>
        <row r="11232">
          <cell r="A11232" t="str">
            <v>Thermonectus</v>
          </cell>
        </row>
        <row r="11233">
          <cell r="A11233" t="str">
            <v>Thermonectus leprieurii</v>
          </cell>
        </row>
        <row r="11234">
          <cell r="A11234" t="str">
            <v>Thermonectus margineguttatus</v>
          </cell>
        </row>
        <row r="11235">
          <cell r="A11235" t="str">
            <v>Theromyzon</v>
          </cell>
        </row>
        <row r="11236">
          <cell r="A11236" t="str">
            <v>Theromyzon tessulatum</v>
          </cell>
        </row>
        <row r="11237">
          <cell r="A11237" t="str">
            <v>Thia</v>
          </cell>
        </row>
        <row r="11238">
          <cell r="A11238" t="str">
            <v>Thia scutellata</v>
          </cell>
        </row>
        <row r="11239">
          <cell r="A11239" t="str">
            <v>Thiara</v>
          </cell>
        </row>
        <row r="11240">
          <cell r="A11240" t="str">
            <v>Thiara amarula</v>
          </cell>
        </row>
        <row r="11241">
          <cell r="A11241" t="str">
            <v>Thiara scabra</v>
          </cell>
        </row>
        <row r="11242">
          <cell r="A11242" t="str">
            <v>Thiaridae</v>
          </cell>
        </row>
        <row r="11243">
          <cell r="A11243" t="str">
            <v>Thienemannia</v>
          </cell>
        </row>
        <row r="11244">
          <cell r="A11244" t="str">
            <v>Thienemanniella</v>
          </cell>
        </row>
        <row r="11245">
          <cell r="A11245" t="str">
            <v>Thienemannimyia</v>
          </cell>
        </row>
        <row r="11246">
          <cell r="A11246" t="str">
            <v>Thienemanniola</v>
          </cell>
        </row>
        <row r="11247">
          <cell r="A11247" t="str">
            <v>Thiidae</v>
          </cell>
        </row>
        <row r="11248">
          <cell r="A11248" t="str">
            <v>Thiinae</v>
          </cell>
        </row>
        <row r="11249">
          <cell r="A11249" t="str">
            <v>Tholymis</v>
          </cell>
        </row>
        <row r="11250">
          <cell r="A11250" t="str">
            <v>Tholymis citrina</v>
          </cell>
        </row>
        <row r="11251">
          <cell r="A11251" t="str">
            <v>Thor</v>
          </cell>
        </row>
        <row r="11252">
          <cell r="A11252" t="str">
            <v>Thoracica</v>
          </cell>
        </row>
        <row r="11253">
          <cell r="A11253" t="str">
            <v>Thoracotremata</v>
          </cell>
        </row>
        <row r="11254">
          <cell r="A11254" t="str">
            <v>Thoralus</v>
          </cell>
        </row>
        <row r="11255">
          <cell r="A11255" t="str">
            <v>Thoralus cranchii</v>
          </cell>
        </row>
        <row r="11256">
          <cell r="A11256" t="str">
            <v>Thoralus sollaudi</v>
          </cell>
        </row>
        <row r="11257">
          <cell r="A11257" t="str">
            <v>Thorectidae</v>
          </cell>
        </row>
        <row r="11258">
          <cell r="A11258" t="str">
            <v>Thracia</v>
          </cell>
        </row>
        <row r="11259">
          <cell r="A11259" t="str">
            <v>Thracia convexa</v>
          </cell>
        </row>
        <row r="11260">
          <cell r="A11260" t="str">
            <v>Thracia corbuloidea</v>
          </cell>
        </row>
        <row r="11261">
          <cell r="A11261" t="str">
            <v>Thracia corbuloides</v>
          </cell>
        </row>
        <row r="11262">
          <cell r="A11262" t="str">
            <v>Thracia distorta</v>
          </cell>
        </row>
        <row r="11263">
          <cell r="A11263" t="str">
            <v>Thracia papyracea</v>
          </cell>
        </row>
        <row r="11264">
          <cell r="A11264" t="str">
            <v>Thracia phaseolina</v>
          </cell>
        </row>
        <row r="11265">
          <cell r="A11265" t="str">
            <v>Thracia pubescens</v>
          </cell>
        </row>
        <row r="11266">
          <cell r="A11266" t="str">
            <v>Thracia villosiuscula</v>
          </cell>
        </row>
        <row r="11267">
          <cell r="A11267" t="str">
            <v>Thraciidae</v>
          </cell>
        </row>
        <row r="11268">
          <cell r="A11268" t="str">
            <v>Thracioidea</v>
          </cell>
        </row>
        <row r="11269">
          <cell r="A11269" t="str">
            <v>Thraulodes</v>
          </cell>
        </row>
        <row r="11270">
          <cell r="A11270" t="str">
            <v>Thraulus</v>
          </cell>
        </row>
        <row r="11271">
          <cell r="A11271" t="str">
            <v>Thraulus bellus</v>
          </cell>
        </row>
        <row r="11272">
          <cell r="A11272" t="str">
            <v>Thraulus turbinatus</v>
          </cell>
        </row>
        <row r="11273">
          <cell r="A11273" t="str">
            <v>Thremma</v>
          </cell>
        </row>
        <row r="11274">
          <cell r="A11274" t="str">
            <v>Thremma gallicum</v>
          </cell>
        </row>
        <row r="11275">
          <cell r="A11275" t="str">
            <v>Thremma sardoum</v>
          </cell>
        </row>
        <row r="11276">
          <cell r="A11276" t="str">
            <v>Thremmatidae</v>
          </cell>
        </row>
        <row r="11277">
          <cell r="A11277" t="str">
            <v>Threticus</v>
          </cell>
        </row>
        <row r="11278">
          <cell r="A11278" t="str">
            <v>Thyasira</v>
          </cell>
        </row>
        <row r="11279">
          <cell r="A11279" t="str">
            <v>Thyasira biplicata</v>
          </cell>
        </row>
        <row r="11280">
          <cell r="A11280" t="str">
            <v>Thyasira flexuosa</v>
          </cell>
        </row>
        <row r="11281">
          <cell r="A11281" t="str">
            <v>Thyasiridae</v>
          </cell>
        </row>
        <row r="11282">
          <cell r="A11282" t="str">
            <v>Thyasiroidea</v>
          </cell>
        </row>
        <row r="11283">
          <cell r="A11283" t="str">
            <v>Thymosia</v>
          </cell>
        </row>
        <row r="11284">
          <cell r="A11284" t="str">
            <v>Thymosia guernei</v>
          </cell>
        </row>
        <row r="11285">
          <cell r="A11285" t="str">
            <v>Thyone</v>
          </cell>
        </row>
        <row r="11286">
          <cell r="A11286" t="str">
            <v>Thyone</v>
          </cell>
        </row>
        <row r="11287">
          <cell r="A11287" t="str">
            <v>Thyone fusus</v>
          </cell>
        </row>
        <row r="11288">
          <cell r="A11288" t="str">
            <v>Thyone inermis</v>
          </cell>
        </row>
        <row r="11289">
          <cell r="A11289" t="str">
            <v>Thyone roscovita</v>
          </cell>
        </row>
        <row r="11290">
          <cell r="A11290" t="str">
            <v>Thysanocardia</v>
          </cell>
        </row>
        <row r="11291">
          <cell r="A11291" t="str">
            <v>Thysanocardia procera</v>
          </cell>
        </row>
        <row r="11292">
          <cell r="A11292" t="str">
            <v>Thysanoessa</v>
          </cell>
        </row>
        <row r="11293">
          <cell r="A11293" t="str">
            <v>Thysanoessa inermis</v>
          </cell>
        </row>
        <row r="11294">
          <cell r="A11294" t="str">
            <v>Thysanoessa raschi</v>
          </cell>
        </row>
        <row r="11295">
          <cell r="A11295" t="str">
            <v>Thysanoessa raschii</v>
          </cell>
        </row>
        <row r="11296">
          <cell r="A11296" t="str">
            <v>Tiarannidae</v>
          </cell>
        </row>
        <row r="11297">
          <cell r="A11297" t="str">
            <v>Tiaropsidae</v>
          </cell>
        </row>
        <row r="11298">
          <cell r="A11298" t="str">
            <v>Tiaropsis</v>
          </cell>
        </row>
        <row r="11299">
          <cell r="A11299" t="str">
            <v>Tiaropsis multicirrata</v>
          </cell>
        </row>
        <row r="11300">
          <cell r="A11300" t="str">
            <v>Timarete</v>
          </cell>
        </row>
        <row r="11301">
          <cell r="A11301" t="str">
            <v>Timarete filigera</v>
          </cell>
        </row>
        <row r="11302">
          <cell r="A11302" t="str">
            <v>Timea</v>
          </cell>
        </row>
        <row r="11303">
          <cell r="A11303" t="str">
            <v>Timea stellata</v>
          </cell>
        </row>
        <row r="11304">
          <cell r="A11304" t="str">
            <v>Timeidae</v>
          </cell>
        </row>
        <row r="11305">
          <cell r="A11305" t="str">
            <v>Timoclea</v>
          </cell>
        </row>
        <row r="11306">
          <cell r="A11306" t="str">
            <v>Timoclea concinna</v>
          </cell>
        </row>
        <row r="11307">
          <cell r="A11307" t="str">
            <v>Timoclea marica</v>
          </cell>
        </row>
        <row r="11308">
          <cell r="A11308" t="str">
            <v>Timoclea ovata</v>
          </cell>
        </row>
        <row r="11309">
          <cell r="A11309" t="str">
            <v>Timothynus</v>
          </cell>
        </row>
        <row r="11310">
          <cell r="A11310" t="str">
            <v>Timothynus rehderi</v>
          </cell>
        </row>
        <row r="11311">
          <cell r="A11311" t="str">
            <v>Tinearia alternata</v>
          </cell>
        </row>
        <row r="11312">
          <cell r="A11312" t="str">
            <v>Tinodes</v>
          </cell>
        </row>
        <row r="11313">
          <cell r="A11313" t="str">
            <v>Tinodes agaricinus</v>
          </cell>
        </row>
        <row r="11314">
          <cell r="A11314" t="str">
            <v>Tinodes assimilis</v>
          </cell>
        </row>
        <row r="11315">
          <cell r="A11315" t="str">
            <v>Tinodes cortensis</v>
          </cell>
        </row>
        <row r="11316">
          <cell r="A11316" t="str">
            <v>Tinodes dives</v>
          </cell>
        </row>
        <row r="11317">
          <cell r="A11317" t="str">
            <v>Tinodes foedellus</v>
          </cell>
        </row>
        <row r="11318">
          <cell r="A11318" t="str">
            <v>Tinodes rostocki</v>
          </cell>
        </row>
        <row r="11319">
          <cell r="A11319" t="str">
            <v>Tinodes unicolor</v>
          </cell>
        </row>
        <row r="11320">
          <cell r="A11320" t="str">
            <v>Tinodes waeneri</v>
          </cell>
        </row>
        <row r="11321">
          <cell r="A11321" t="str">
            <v>Tipula</v>
          </cell>
        </row>
        <row r="11322">
          <cell r="A11322" t="str">
            <v>Tipulidae</v>
          </cell>
        </row>
        <row r="11323">
          <cell r="A11323" t="str">
            <v>Tipuloidea</v>
          </cell>
        </row>
        <row r="11324">
          <cell r="A11324" t="str">
            <v>Tivela</v>
          </cell>
        </row>
        <row r="11325">
          <cell r="A11325" t="str">
            <v>Tivela mactroides</v>
          </cell>
        </row>
        <row r="11326">
          <cell r="A11326" t="str">
            <v>Tmetonyx</v>
          </cell>
        </row>
        <row r="11327">
          <cell r="A11327" t="str">
            <v>Tmetonyx cicada</v>
          </cell>
        </row>
        <row r="11328">
          <cell r="A11328" t="str">
            <v>Tmetonyx similis</v>
          </cell>
        </row>
        <row r="11329">
          <cell r="A11329" t="str">
            <v>Tofanellidae</v>
          </cell>
        </row>
        <row r="11330">
          <cell r="A11330" t="str">
            <v>Tokunagaia</v>
          </cell>
        </row>
        <row r="11331">
          <cell r="A11331" t="str">
            <v>Tomedontus</v>
          </cell>
        </row>
        <row r="11332">
          <cell r="A11332" t="str">
            <v>Tomopteridae</v>
          </cell>
        </row>
        <row r="11333">
          <cell r="A11333" t="str">
            <v>Tomopteris</v>
          </cell>
        </row>
        <row r="11334">
          <cell r="A11334" t="str">
            <v>Tomopteris (Johnstonella)</v>
          </cell>
        </row>
        <row r="11335">
          <cell r="A11335" t="str">
            <v>Tomopteris (Johnstonella) helgolandica</v>
          </cell>
        </row>
        <row r="11336">
          <cell r="A11336" t="str">
            <v>Tomopteris helgolandica</v>
          </cell>
        </row>
        <row r="11337">
          <cell r="A11337" t="str">
            <v>Tonicella</v>
          </cell>
        </row>
        <row r="11338">
          <cell r="A11338" t="str">
            <v>Tonicella marmorea</v>
          </cell>
        </row>
        <row r="11339">
          <cell r="A11339" t="str">
            <v>Tonicella rubra</v>
          </cell>
        </row>
        <row r="11340">
          <cell r="A11340" t="str">
            <v>Tonna</v>
          </cell>
        </row>
        <row r="11341">
          <cell r="A11341" t="str">
            <v>Tonna galea</v>
          </cell>
        </row>
        <row r="11342">
          <cell r="A11342" t="str">
            <v>Tonna perdix</v>
          </cell>
        </row>
        <row r="11343">
          <cell r="A11343" t="str">
            <v>Tonnidae</v>
          </cell>
        </row>
        <row r="11344">
          <cell r="A11344" t="str">
            <v>Tonninae</v>
          </cell>
        </row>
        <row r="11345">
          <cell r="A11345" t="str">
            <v>Tonnoidea</v>
          </cell>
        </row>
        <row r="11346">
          <cell r="A11346" t="str">
            <v>Tonnoiriella</v>
          </cell>
        </row>
        <row r="11347">
          <cell r="A11347" t="str">
            <v>Torcula</v>
          </cell>
        </row>
        <row r="11348">
          <cell r="A11348" t="str">
            <v>Torcula exoleta</v>
          </cell>
        </row>
        <row r="11349">
          <cell r="A11349" t="str">
            <v>Torleya</v>
          </cell>
        </row>
        <row r="11350">
          <cell r="A11350" t="str">
            <v>Torleya belgica</v>
          </cell>
        </row>
        <row r="11351">
          <cell r="A11351" t="str">
            <v>Torleya major</v>
          </cell>
        </row>
        <row r="11352">
          <cell r="A11352" t="str">
            <v>Torrenticola</v>
          </cell>
        </row>
        <row r="11353">
          <cell r="A11353" t="str">
            <v>Torrenticolidae</v>
          </cell>
        </row>
        <row r="11354">
          <cell r="A11354" t="str">
            <v>Toxopneustidae</v>
          </cell>
        </row>
        <row r="11355">
          <cell r="A11355" t="str">
            <v>Trachycardiinae</v>
          </cell>
        </row>
        <row r="11356">
          <cell r="A11356" t="str">
            <v>Trachycardium</v>
          </cell>
        </row>
        <row r="11357">
          <cell r="A11357" t="str">
            <v>Trachycardium isocardia</v>
          </cell>
        </row>
        <row r="11358">
          <cell r="A11358" t="str">
            <v>Trachycardium muricatum</v>
          </cell>
        </row>
        <row r="11359">
          <cell r="A11359" t="str">
            <v>Trachylina</v>
          </cell>
        </row>
        <row r="11360">
          <cell r="A11360" t="str">
            <v>Trachylinae</v>
          </cell>
        </row>
        <row r="11361">
          <cell r="A11361" t="str">
            <v>Trachymedusae</v>
          </cell>
        </row>
        <row r="11362">
          <cell r="A11362" t="str">
            <v>Trachynema digitale</v>
          </cell>
        </row>
        <row r="11363">
          <cell r="A11363" t="str">
            <v>Trachyphyllia</v>
          </cell>
        </row>
        <row r="11364">
          <cell r="A11364" t="str">
            <v>Trachyphyllia geoffroyi</v>
          </cell>
        </row>
        <row r="11365">
          <cell r="A11365" t="str">
            <v>Trachythyone</v>
          </cell>
        </row>
        <row r="11366">
          <cell r="A11366" t="str">
            <v>Tragula</v>
          </cell>
        </row>
        <row r="11367">
          <cell r="A11367" t="str">
            <v>Tragula fenestrata</v>
          </cell>
        </row>
        <row r="11368">
          <cell r="A11368" t="str">
            <v>Tramea</v>
          </cell>
        </row>
        <row r="11369">
          <cell r="A11369" t="str">
            <v>Tramea binotata</v>
          </cell>
        </row>
        <row r="11370">
          <cell r="A11370" t="str">
            <v>Tramea calverti</v>
          </cell>
        </row>
        <row r="11371">
          <cell r="A11371" t="str">
            <v>Tramea cophysa</v>
          </cell>
        </row>
        <row r="11372">
          <cell r="A11372" t="str">
            <v>Tramea rustica</v>
          </cell>
        </row>
        <row r="11373">
          <cell r="A11373" t="str">
            <v>Trameinae</v>
          </cell>
        </row>
        <row r="11374">
          <cell r="A11374" t="str">
            <v>Trameini</v>
          </cell>
        </row>
        <row r="11375">
          <cell r="A11375" t="str">
            <v>Trapezia</v>
          </cell>
        </row>
        <row r="11376">
          <cell r="A11376" t="str">
            <v>Trapeziidae</v>
          </cell>
        </row>
        <row r="11377">
          <cell r="A11377" t="str">
            <v>Trapeziinae</v>
          </cell>
        </row>
        <row r="11378">
          <cell r="A11378" t="str">
            <v>Trapezioidea</v>
          </cell>
        </row>
        <row r="11379">
          <cell r="A11379" t="str">
            <v>Travisia</v>
          </cell>
        </row>
        <row r="11380">
          <cell r="A11380" t="str">
            <v>Travisia forbesii</v>
          </cell>
        </row>
        <row r="11381">
          <cell r="A11381" t="str">
            <v>Travisiinae</v>
          </cell>
        </row>
        <row r="11382">
          <cell r="A11382" t="str">
            <v>Trematoda</v>
          </cell>
        </row>
        <row r="11383">
          <cell r="A11383" t="str">
            <v>Trepobates</v>
          </cell>
        </row>
        <row r="11384">
          <cell r="A11384" t="str">
            <v>Triacanthagyna</v>
          </cell>
        </row>
        <row r="11385">
          <cell r="A11385" t="str">
            <v>Triacanthagyna caribbea</v>
          </cell>
        </row>
        <row r="11386">
          <cell r="A11386" t="str">
            <v>Triacanthagyna dentata</v>
          </cell>
        </row>
        <row r="11387">
          <cell r="A11387" t="str">
            <v>Triacanthagyna ditzleri</v>
          </cell>
        </row>
        <row r="11388">
          <cell r="A11388" t="str">
            <v>Triacanthagyna satyrus</v>
          </cell>
        </row>
        <row r="11389">
          <cell r="A11389" t="str">
            <v>Triacanthagyna septima</v>
          </cell>
        </row>
        <row r="11390">
          <cell r="A11390" t="str">
            <v>Triaenodes</v>
          </cell>
        </row>
        <row r="11391">
          <cell r="A11391" t="str">
            <v>Triaenodes bicolor</v>
          </cell>
        </row>
        <row r="11392">
          <cell r="A11392" t="str">
            <v>Triaenodes conspersus</v>
          </cell>
        </row>
        <row r="11393">
          <cell r="A11393" t="str">
            <v>Triaenodes ochreellus</v>
          </cell>
        </row>
        <row r="11394">
          <cell r="A11394" t="str">
            <v>Tribelos</v>
          </cell>
        </row>
        <row r="11395">
          <cell r="A11395" t="str">
            <v>Tricellaria</v>
          </cell>
        </row>
        <row r="11396">
          <cell r="A11396" t="str">
            <v>Trichobranchidae</v>
          </cell>
        </row>
        <row r="11397">
          <cell r="A11397" t="str">
            <v>Trichobranchinae</v>
          </cell>
        </row>
        <row r="11398">
          <cell r="A11398" t="str">
            <v>Trichobranchus</v>
          </cell>
        </row>
        <row r="11399">
          <cell r="A11399" t="str">
            <v>Trichobranchus glacialis</v>
          </cell>
        </row>
        <row r="11400">
          <cell r="A11400" t="str">
            <v>Trichocerca capucina</v>
          </cell>
        </row>
        <row r="11401">
          <cell r="A11401" t="str">
            <v>Trichocerca pusilla</v>
          </cell>
        </row>
        <row r="11402">
          <cell r="A11402" t="str">
            <v>Trichodrilus</v>
          </cell>
        </row>
        <row r="11403">
          <cell r="A11403" t="str">
            <v>Trichodrilus allegheniensis</v>
          </cell>
        </row>
        <row r="11404">
          <cell r="A11404" t="str">
            <v>Trichodrilus allobrogum</v>
          </cell>
        </row>
        <row r="11405">
          <cell r="A11405" t="str">
            <v>Trichodrilus culveri</v>
          </cell>
        </row>
        <row r="11406">
          <cell r="A11406" t="str">
            <v>Trichodrilus leruthi</v>
          </cell>
        </row>
        <row r="11407">
          <cell r="A11407" t="str">
            <v>Trichodrilus strandi</v>
          </cell>
        </row>
        <row r="11408">
          <cell r="A11408" t="str">
            <v>Tricholeiochiton</v>
          </cell>
        </row>
        <row r="11409">
          <cell r="A11409" t="str">
            <v>Tricholeiochiton fagesi</v>
          </cell>
        </row>
        <row r="11410">
          <cell r="A11410" t="str">
            <v>Tricholeiochiton fagesii</v>
          </cell>
        </row>
        <row r="11411">
          <cell r="A11411" t="str">
            <v>Trichoptera</v>
          </cell>
        </row>
        <row r="11412">
          <cell r="A11412" t="str">
            <v>Trichostegia</v>
          </cell>
        </row>
        <row r="11413">
          <cell r="A11413" t="str">
            <v>Trichostegia minor</v>
          </cell>
        </row>
        <row r="11414">
          <cell r="A11414" t="str">
            <v>Trichotropidae</v>
          </cell>
        </row>
        <row r="11415">
          <cell r="A11415" t="str">
            <v>Tricladida</v>
          </cell>
        </row>
        <row r="11416">
          <cell r="A11416" t="str">
            <v>Tricolia</v>
          </cell>
        </row>
        <row r="11417">
          <cell r="A11417" t="str">
            <v>Tricolia miniata</v>
          </cell>
        </row>
        <row r="11418">
          <cell r="A11418" t="str">
            <v>Tricolia pullus</v>
          </cell>
        </row>
        <row r="11419">
          <cell r="A11419" t="str">
            <v>Tricoliidae</v>
          </cell>
        </row>
        <row r="11420">
          <cell r="A11420" t="str">
            <v>Tricoliinae</v>
          </cell>
        </row>
        <row r="11421">
          <cell r="A11421" t="str">
            <v>Tricornis</v>
          </cell>
        </row>
        <row r="11422">
          <cell r="A11422" t="str">
            <v>Tricornis raninus</v>
          </cell>
        </row>
        <row r="11423">
          <cell r="A11423" t="str">
            <v>Tricorythodes</v>
          </cell>
        </row>
        <row r="11424">
          <cell r="A11424" t="str">
            <v>Tricorythodes griseus</v>
          </cell>
        </row>
        <row r="11425">
          <cell r="A11425" t="str">
            <v>Tricyphona</v>
          </cell>
        </row>
        <row r="11426">
          <cell r="A11426" t="str">
            <v>Tridacna</v>
          </cell>
        </row>
        <row r="11427">
          <cell r="A11427" t="str">
            <v>Tridacna (Chametrachea)</v>
          </cell>
        </row>
        <row r="11428">
          <cell r="A11428" t="str">
            <v>Tridacna (Chametrachea) crocea</v>
          </cell>
        </row>
        <row r="11429">
          <cell r="A11429" t="str">
            <v>Tridacna (Chametrachea) maxima</v>
          </cell>
        </row>
        <row r="11430">
          <cell r="A11430" t="str">
            <v>Tridacna (Chametrachea) mbalavuana</v>
          </cell>
        </row>
        <row r="11431">
          <cell r="A11431" t="str">
            <v>Tridacna (Chametrachea) squamosa</v>
          </cell>
        </row>
        <row r="11432">
          <cell r="A11432" t="str">
            <v>Tridacna (Tridacna)</v>
          </cell>
        </row>
        <row r="11433">
          <cell r="A11433" t="str">
            <v>Tridacna crocea</v>
          </cell>
        </row>
        <row r="11434">
          <cell r="A11434" t="str">
            <v>Tridacna derasa</v>
          </cell>
        </row>
        <row r="11435">
          <cell r="A11435" t="str">
            <v>Tridacna maxima</v>
          </cell>
        </row>
        <row r="11436">
          <cell r="A11436" t="str">
            <v>Tridacna mbalavuana</v>
          </cell>
        </row>
        <row r="11437">
          <cell r="A11437" t="str">
            <v>Tridacna squamosa</v>
          </cell>
        </row>
        <row r="11438">
          <cell r="A11438" t="str">
            <v>Tridacninae</v>
          </cell>
        </row>
        <row r="11439">
          <cell r="A11439" t="str">
            <v>Trigoniocardia</v>
          </cell>
        </row>
        <row r="11440">
          <cell r="A11440" t="str">
            <v>Trigoniocardia antillarum</v>
          </cell>
        </row>
        <row r="11441">
          <cell r="A11441" t="str">
            <v>Trigonocidaridae</v>
          </cell>
        </row>
        <row r="11442">
          <cell r="A11442" t="str">
            <v>Trimicra</v>
          </cell>
        </row>
        <row r="11443">
          <cell r="A11443" t="str">
            <v>Triogma</v>
          </cell>
        </row>
        <row r="11444">
          <cell r="A11444" t="str">
            <v>Triogma trisulcata</v>
          </cell>
        </row>
        <row r="11445">
          <cell r="A11445" t="str">
            <v>Triophinae</v>
          </cell>
        </row>
        <row r="11446">
          <cell r="A11446" t="str">
            <v>Triops</v>
          </cell>
        </row>
        <row r="11447">
          <cell r="A11447" t="str">
            <v>Triops cancriformis</v>
          </cell>
        </row>
        <row r="11448">
          <cell r="A11448" t="str">
            <v>Triopsidae</v>
          </cell>
        </row>
        <row r="11449">
          <cell r="A11449" t="str">
            <v>Triphora</v>
          </cell>
        </row>
        <row r="11450">
          <cell r="A11450" t="str">
            <v>Triphoridae</v>
          </cell>
        </row>
        <row r="11451">
          <cell r="A11451" t="str">
            <v>Triphoroidea</v>
          </cell>
        </row>
        <row r="11452">
          <cell r="A11452" t="str">
            <v>Triplectides</v>
          </cell>
        </row>
        <row r="11453">
          <cell r="A11453" t="str">
            <v>Triplectidinae</v>
          </cell>
        </row>
        <row r="11454">
          <cell r="A11454" t="str">
            <v>Triplectidini</v>
          </cell>
        </row>
        <row r="11455">
          <cell r="A11455" t="str">
            <v>Tripneustes</v>
          </cell>
        </row>
        <row r="11456">
          <cell r="A11456" t="str">
            <v>Tripneustes gratilla</v>
          </cell>
        </row>
        <row r="11457">
          <cell r="A11457" t="str">
            <v>Tripneustes ventricosus</v>
          </cell>
        </row>
        <row r="11458">
          <cell r="A11458" t="str">
            <v>Trissocladius</v>
          </cell>
        </row>
        <row r="11459">
          <cell r="A11459" t="str">
            <v>Trissopelopia</v>
          </cell>
        </row>
        <row r="11460">
          <cell r="A11460" t="str">
            <v>Tritaeta</v>
          </cell>
        </row>
        <row r="11461">
          <cell r="A11461" t="str">
            <v>Tritaeta gibbosa</v>
          </cell>
        </row>
        <row r="11462">
          <cell r="A11462" t="str">
            <v>Trithemis</v>
          </cell>
        </row>
        <row r="11463">
          <cell r="A11463" t="str">
            <v>Trithemis annulata</v>
          </cell>
        </row>
        <row r="11464">
          <cell r="A11464" t="str">
            <v>Trithemis annulata haematina</v>
          </cell>
        </row>
        <row r="11465">
          <cell r="A11465" t="str">
            <v>Trithemistinae</v>
          </cell>
        </row>
        <row r="11466">
          <cell r="A11466" t="str">
            <v>Tritia</v>
          </cell>
        </row>
        <row r="11467">
          <cell r="A11467" t="str">
            <v>Tritia incrassata</v>
          </cell>
        </row>
        <row r="11468">
          <cell r="A11468" t="str">
            <v>Tritia mutabilis</v>
          </cell>
        </row>
        <row r="11469">
          <cell r="A11469" t="str">
            <v>Tritia neritea</v>
          </cell>
        </row>
        <row r="11470">
          <cell r="A11470" t="str">
            <v>Tritia pygmaea</v>
          </cell>
        </row>
        <row r="11471">
          <cell r="A11471" t="str">
            <v>Tritia reticulata</v>
          </cell>
        </row>
        <row r="11472">
          <cell r="A11472" t="str">
            <v>Tritonia</v>
          </cell>
        </row>
        <row r="11473">
          <cell r="A11473" t="str">
            <v>Tritonia nilsodhneri</v>
          </cell>
        </row>
        <row r="11474">
          <cell r="A11474" t="str">
            <v>Tritoniidae</v>
          </cell>
        </row>
        <row r="11475">
          <cell r="A11475" t="str">
            <v>Tritonioidea</v>
          </cell>
        </row>
        <row r="11476">
          <cell r="A11476" t="str">
            <v>Tritonoharpa</v>
          </cell>
        </row>
        <row r="11477">
          <cell r="A11477" t="str">
            <v>Tritonoharpa lanceolata</v>
          </cell>
        </row>
        <row r="11478">
          <cell r="A11478" t="str">
            <v>Trivia</v>
          </cell>
        </row>
        <row r="11479">
          <cell r="A11479" t="str">
            <v>Trivia arctica</v>
          </cell>
        </row>
        <row r="11480">
          <cell r="A11480" t="str">
            <v>Trivia monacha</v>
          </cell>
        </row>
        <row r="11481">
          <cell r="A11481" t="str">
            <v>Triviidae</v>
          </cell>
        </row>
        <row r="11482">
          <cell r="A11482" t="str">
            <v>Triviinae</v>
          </cell>
        </row>
        <row r="11483">
          <cell r="A11483" t="str">
            <v>Trocheta</v>
          </cell>
        </row>
        <row r="11484">
          <cell r="A11484" t="str">
            <v>Trocheta bykowskii</v>
          </cell>
        </row>
        <row r="11485">
          <cell r="A11485" t="str">
            <v>Trocheta subviridis</v>
          </cell>
        </row>
        <row r="11486">
          <cell r="A11486" t="str">
            <v>Trochidae</v>
          </cell>
        </row>
        <row r="11487">
          <cell r="A11487" t="str">
            <v>Trochoidea</v>
          </cell>
        </row>
        <row r="11488">
          <cell r="A11488" t="str">
            <v>Trochospongilla</v>
          </cell>
        </row>
        <row r="11489">
          <cell r="A11489" t="str">
            <v>Trochospongilla horrida</v>
          </cell>
        </row>
        <row r="11490">
          <cell r="A11490" t="str">
            <v>Troglocaris</v>
          </cell>
        </row>
        <row r="11491">
          <cell r="A11491" t="str">
            <v>Troglocaris inermis</v>
          </cell>
        </row>
        <row r="11492">
          <cell r="A11492" t="str">
            <v>Trombidiformes</v>
          </cell>
        </row>
        <row r="11493">
          <cell r="A11493" t="str">
            <v>Trophon</v>
          </cell>
        </row>
        <row r="11494">
          <cell r="A11494" t="str">
            <v>Trophoninae</v>
          </cell>
        </row>
        <row r="11495">
          <cell r="A11495" t="str">
            <v>Trophonopsis</v>
          </cell>
        </row>
        <row r="11496">
          <cell r="A11496" t="str">
            <v>Trophonopsis muricata</v>
          </cell>
        </row>
        <row r="11497">
          <cell r="A11497" t="str">
            <v>Trophonopsis muricatus</v>
          </cell>
        </row>
        <row r="11498">
          <cell r="A11498" t="str">
            <v>Tropiometra</v>
          </cell>
        </row>
        <row r="11499">
          <cell r="A11499" t="str">
            <v>Tropiometridae</v>
          </cell>
        </row>
        <row r="11500">
          <cell r="A11500" t="str">
            <v>Tropiometroidea</v>
          </cell>
        </row>
        <row r="11501">
          <cell r="A11501" t="str">
            <v>Tropisternus</v>
          </cell>
        </row>
        <row r="11502">
          <cell r="A11502" t="str">
            <v>Truncatella</v>
          </cell>
        </row>
        <row r="11503">
          <cell r="A11503" t="str">
            <v>Truncatella subcylindrica</v>
          </cell>
        </row>
        <row r="11504">
          <cell r="A11504" t="str">
            <v>Truncatellidae</v>
          </cell>
        </row>
        <row r="11505">
          <cell r="A11505" t="str">
            <v>Truncatellinae</v>
          </cell>
        </row>
        <row r="11506">
          <cell r="A11506" t="str">
            <v>Truncatelloidea</v>
          </cell>
        </row>
        <row r="11507">
          <cell r="A11507" t="str">
            <v>Trunculariopsis trunculus</v>
          </cell>
        </row>
        <row r="11508">
          <cell r="A11508" t="str">
            <v>Trypanosyllis</v>
          </cell>
        </row>
        <row r="11509">
          <cell r="A11509" t="str">
            <v>Trypanosyllis (Trypanosyllis)</v>
          </cell>
        </row>
        <row r="11510">
          <cell r="A11510" t="str">
            <v>Trypanosyllis (Trypanosyllis) coeliaca</v>
          </cell>
        </row>
        <row r="11511">
          <cell r="A11511" t="str">
            <v>Trypanosyllis coeliaca</v>
          </cell>
        </row>
        <row r="11512">
          <cell r="A11512" t="str">
            <v>Trypanosyllis zebra</v>
          </cell>
        </row>
        <row r="11513">
          <cell r="A11513" t="str">
            <v>Tryphosa</v>
          </cell>
        </row>
        <row r="11514">
          <cell r="A11514" t="str">
            <v>Tryphosa crenata</v>
          </cell>
        </row>
        <row r="11515">
          <cell r="A11515" t="str">
            <v>Tryphosa nana</v>
          </cell>
        </row>
        <row r="11516">
          <cell r="A11516" t="str">
            <v>Tryphosella</v>
          </cell>
        </row>
        <row r="11517">
          <cell r="A11517" t="str">
            <v>Tryphosella minima</v>
          </cell>
        </row>
        <row r="11518">
          <cell r="A11518" t="str">
            <v>Tryphosella nanoides</v>
          </cell>
        </row>
        <row r="11519">
          <cell r="A11519" t="str">
            <v>Tryphosella sarsi</v>
          </cell>
        </row>
        <row r="11520">
          <cell r="A11520" t="str">
            <v>Tryphosella simillima</v>
          </cell>
        </row>
        <row r="11521">
          <cell r="A11521" t="str">
            <v>Tryphosinae</v>
          </cell>
        </row>
        <row r="11522">
          <cell r="A11522" t="str">
            <v>Tryphosites</v>
          </cell>
        </row>
        <row r="11523">
          <cell r="A11523" t="str">
            <v>Tryphosites longipes</v>
          </cell>
        </row>
        <row r="11524">
          <cell r="A11524" t="str">
            <v>Tubastraea</v>
          </cell>
        </row>
        <row r="11525">
          <cell r="A11525" t="str">
            <v>Tubastraea coccinea</v>
          </cell>
        </row>
        <row r="11526">
          <cell r="A11526" t="str">
            <v>Tubicifida</v>
          </cell>
        </row>
        <row r="11527">
          <cell r="A11527" t="str">
            <v>Tubifera</v>
          </cell>
        </row>
        <row r="11528">
          <cell r="A11528" t="str">
            <v>Tubifex</v>
          </cell>
        </row>
        <row r="11529">
          <cell r="A11529" t="str">
            <v>Tubifex ignotus</v>
          </cell>
        </row>
        <row r="11530">
          <cell r="A11530" t="str">
            <v>Tubifex kessleri</v>
          </cell>
        </row>
        <row r="11531">
          <cell r="A11531" t="str">
            <v>Tubifex montanus</v>
          </cell>
        </row>
        <row r="11532">
          <cell r="A11532" t="str">
            <v>Tubifex tubifex</v>
          </cell>
        </row>
        <row r="11533">
          <cell r="A11533" t="str">
            <v>Tubifex tubifex f. grandiseta</v>
          </cell>
        </row>
        <row r="11534">
          <cell r="A11534" t="str">
            <v>Tubificata</v>
          </cell>
        </row>
        <row r="11535">
          <cell r="A11535" t="str">
            <v>Tubificidae</v>
          </cell>
        </row>
        <row r="11536">
          <cell r="A11536" t="str">
            <v>Tubificidae sans soies capillaires</v>
          </cell>
        </row>
        <row r="11537">
          <cell r="A11537" t="str">
            <v>Tubificina</v>
          </cell>
        </row>
        <row r="11538">
          <cell r="A11538" t="str">
            <v>Tubificinae</v>
          </cell>
        </row>
        <row r="11539">
          <cell r="A11539" t="str">
            <v>Tubificinae avec soies capillaires</v>
          </cell>
        </row>
        <row r="11540">
          <cell r="A11540" t="str">
            <v>Tubificinae sans soies capillaires</v>
          </cell>
        </row>
        <row r="11541">
          <cell r="A11541" t="str">
            <v>Tubificoides</v>
          </cell>
        </row>
        <row r="11542">
          <cell r="A11542" t="str">
            <v>Tubificoides benedii</v>
          </cell>
        </row>
        <row r="11543">
          <cell r="A11543" t="str">
            <v>Tubificoides pseudogaster</v>
          </cell>
        </row>
        <row r="11544">
          <cell r="A11544" t="str">
            <v>Tubipora</v>
          </cell>
        </row>
        <row r="11545">
          <cell r="A11545" t="str">
            <v>Tubipora musica</v>
          </cell>
        </row>
        <row r="11546">
          <cell r="A11546" t="str">
            <v>Tubiporidae</v>
          </cell>
        </row>
        <row r="11547">
          <cell r="A11547" t="str">
            <v>Tubulanidae</v>
          </cell>
        </row>
        <row r="11548">
          <cell r="A11548" t="str">
            <v>Tubulanus</v>
          </cell>
        </row>
        <row r="11549">
          <cell r="A11549" t="str">
            <v>Tubulanus polymorphus</v>
          </cell>
        </row>
        <row r="11550">
          <cell r="A11550" t="str">
            <v>Tubularia</v>
          </cell>
        </row>
        <row r="11551">
          <cell r="A11551" t="str">
            <v>Tubularia indivisa</v>
          </cell>
        </row>
        <row r="11552">
          <cell r="A11552" t="str">
            <v>Tubulariida</v>
          </cell>
        </row>
        <row r="11553">
          <cell r="A11553" t="str">
            <v>Tubulariidae</v>
          </cell>
        </row>
        <row r="11554">
          <cell r="A11554" t="str">
            <v>Tubuliporidae</v>
          </cell>
        </row>
        <row r="11555">
          <cell r="A11555" t="str">
            <v>Tubuliporina</v>
          </cell>
        </row>
        <row r="11556">
          <cell r="A11556" t="str">
            <v>Tucetona</v>
          </cell>
        </row>
        <row r="11557">
          <cell r="A11557" t="str">
            <v>Tucetona pectinata</v>
          </cell>
        </row>
        <row r="11558">
          <cell r="A11558" t="str">
            <v>Turbellaria</v>
          </cell>
        </row>
        <row r="11559">
          <cell r="A11559" t="str">
            <v>Turbinaria</v>
          </cell>
        </row>
        <row r="11560">
          <cell r="A11560" t="str">
            <v>Turbinaria mesenterina</v>
          </cell>
        </row>
        <row r="11561">
          <cell r="A11561" t="str">
            <v>Turbinaria peltata</v>
          </cell>
        </row>
        <row r="11562">
          <cell r="A11562" t="str">
            <v>Turbinaria radicalis</v>
          </cell>
        </row>
        <row r="11563">
          <cell r="A11563" t="str">
            <v>Turbinaria reniformis</v>
          </cell>
        </row>
        <row r="11564">
          <cell r="A11564" t="str">
            <v>Turbinaria stellulata</v>
          </cell>
        </row>
        <row r="11565">
          <cell r="A11565" t="str">
            <v>Turbinella</v>
          </cell>
        </row>
        <row r="11566">
          <cell r="A11566" t="str">
            <v>Turbinella laevigata</v>
          </cell>
        </row>
        <row r="11567">
          <cell r="A11567" t="str">
            <v>Turbinellidae</v>
          </cell>
        </row>
        <row r="11568">
          <cell r="A11568" t="str">
            <v>Turbinellinae</v>
          </cell>
        </row>
        <row r="11569">
          <cell r="A11569" t="str">
            <v>Turbinidae</v>
          </cell>
        </row>
        <row r="11570">
          <cell r="A11570" t="str">
            <v>Turbininae</v>
          </cell>
        </row>
        <row r="11571">
          <cell r="A11571" t="str">
            <v>Turbo</v>
          </cell>
        </row>
        <row r="11572">
          <cell r="A11572" t="str">
            <v>Turbo argyrostomus</v>
          </cell>
        </row>
        <row r="11573">
          <cell r="A11573" t="str">
            <v>Turbonilla</v>
          </cell>
        </row>
        <row r="11574">
          <cell r="A11574" t="str">
            <v>Turbonilla acuta</v>
          </cell>
        </row>
        <row r="11575">
          <cell r="A11575" t="str">
            <v>Turbonilla crenata</v>
          </cell>
        </row>
        <row r="11576">
          <cell r="A11576" t="str">
            <v>Turbonilla fusca</v>
          </cell>
        </row>
        <row r="11577">
          <cell r="A11577" t="str">
            <v>Turbonilla lactea</v>
          </cell>
        </row>
        <row r="11578">
          <cell r="A11578" t="str">
            <v>Turbonillinae</v>
          </cell>
        </row>
        <row r="11579">
          <cell r="A11579" t="str">
            <v>Turridae</v>
          </cell>
        </row>
        <row r="11580">
          <cell r="A11580" t="str">
            <v>Turrilatirus</v>
          </cell>
        </row>
        <row r="11581">
          <cell r="A11581" t="str">
            <v>Turrilatirus turritus</v>
          </cell>
        </row>
        <row r="11582">
          <cell r="A11582" t="str">
            <v>Turrinae</v>
          </cell>
        </row>
        <row r="11583">
          <cell r="A11583" t="str">
            <v>Turritella</v>
          </cell>
        </row>
        <row r="11584">
          <cell r="A11584" t="str">
            <v>Turritella auricincta</v>
          </cell>
        </row>
        <row r="11585">
          <cell r="A11585" t="str">
            <v>Turritella aurocincta</v>
          </cell>
        </row>
        <row r="11586">
          <cell r="A11586" t="str">
            <v>Turritella communis</v>
          </cell>
        </row>
        <row r="11587">
          <cell r="A11587" t="str">
            <v>Turritella exoleta</v>
          </cell>
        </row>
        <row r="11588">
          <cell r="A11588" t="str">
            <v>Turritella terebra</v>
          </cell>
        </row>
        <row r="11589">
          <cell r="A11589" t="str">
            <v>Turritella turbona</v>
          </cell>
        </row>
        <row r="11590">
          <cell r="A11590" t="str">
            <v>Turritella variegata</v>
          </cell>
        </row>
        <row r="11591">
          <cell r="A11591" t="str">
            <v>Turritellidae</v>
          </cell>
        </row>
        <row r="11592">
          <cell r="A11592" t="str">
            <v>Turritellinae</v>
          </cell>
        </row>
        <row r="11593">
          <cell r="A11593" t="str">
            <v>Turritopsis</v>
          </cell>
        </row>
        <row r="11594">
          <cell r="A11594" t="str">
            <v>Turritopsis nutricula</v>
          </cell>
        </row>
        <row r="11595">
          <cell r="A11595" t="str">
            <v>Turtonia</v>
          </cell>
        </row>
        <row r="11596">
          <cell r="A11596" t="str">
            <v>Turtonia minuta</v>
          </cell>
        </row>
        <row r="11597">
          <cell r="A11597" t="str">
            <v>Turtoniinae</v>
          </cell>
        </row>
        <row r="11598">
          <cell r="A11598" t="str">
            <v>Tvetenia</v>
          </cell>
        </row>
        <row r="11599">
          <cell r="A11599" t="str">
            <v>Tylonereis</v>
          </cell>
        </row>
        <row r="11600">
          <cell r="A11600" t="str">
            <v>Typhina expansa</v>
          </cell>
        </row>
        <row r="11601">
          <cell r="A11601" t="str">
            <v>Typhinae</v>
          </cell>
        </row>
        <row r="11602">
          <cell r="A11602" t="str">
            <v>Typhinellus</v>
          </cell>
        </row>
        <row r="11603">
          <cell r="A11603" t="str">
            <v>Typhinellus labiatus</v>
          </cell>
        </row>
        <row r="11604">
          <cell r="A11604" t="str">
            <v>Typhis</v>
          </cell>
        </row>
        <row r="11605">
          <cell r="A11605" t="str">
            <v>Typhis expansus</v>
          </cell>
        </row>
        <row r="11606">
          <cell r="A11606" t="str">
            <v>Typosyllis anops</v>
          </cell>
        </row>
        <row r="11607">
          <cell r="A11607" t="str">
            <v>Tyrrhenoleuctra</v>
          </cell>
        </row>
        <row r="11608">
          <cell r="A11608" t="str">
            <v>Tyrrhenoleuctra zavattarii</v>
          </cell>
        </row>
        <row r="11609">
          <cell r="A11609" t="str">
            <v>Uenoidae</v>
          </cell>
        </row>
        <row r="11610">
          <cell r="A11610" t="str">
            <v>Ulmaridae</v>
          </cell>
        </row>
        <row r="11611">
          <cell r="A11611" t="str">
            <v>Ulmeritoides</v>
          </cell>
        </row>
        <row r="11612">
          <cell r="A11612" t="str">
            <v>Ulomyia</v>
          </cell>
        </row>
        <row r="11613">
          <cell r="A11613" t="str">
            <v>Ulosa</v>
          </cell>
        </row>
        <row r="11614">
          <cell r="A11614" t="str">
            <v>Ulosa stuposa</v>
          </cell>
        </row>
        <row r="11615">
          <cell r="A11615" t="str">
            <v>Umagillidae</v>
          </cell>
        </row>
        <row r="11616">
          <cell r="A11616" t="str">
            <v>Umagillinae</v>
          </cell>
        </row>
        <row r="11617">
          <cell r="A11617" t="str">
            <v>Umboniinae</v>
          </cell>
        </row>
        <row r="11618">
          <cell r="A11618" t="str">
            <v>Umbonula</v>
          </cell>
        </row>
        <row r="11619">
          <cell r="A11619" t="str">
            <v>Umbonula littoralis</v>
          </cell>
        </row>
        <row r="11620">
          <cell r="A11620" t="str">
            <v>Umbonulidae</v>
          </cell>
        </row>
        <row r="11621">
          <cell r="A11621" t="str">
            <v>Umbonulomorpha</v>
          </cell>
        </row>
        <row r="11622">
          <cell r="A11622" t="str">
            <v>Umbraculidae</v>
          </cell>
        </row>
        <row r="11623">
          <cell r="A11623" t="str">
            <v>Umbraculoidea</v>
          </cell>
        </row>
        <row r="11624">
          <cell r="A11624" t="str">
            <v>Umbraculum</v>
          </cell>
        </row>
        <row r="11625">
          <cell r="A11625" t="str">
            <v>Umbraculum umbraculum</v>
          </cell>
        </row>
        <row r="11626">
          <cell r="A11626" t="str">
            <v>Uncinais</v>
          </cell>
        </row>
        <row r="11627">
          <cell r="A11627" t="str">
            <v>Uncinais uncinata</v>
          </cell>
        </row>
        <row r="11628">
          <cell r="A11628" t="str">
            <v>Unciola</v>
          </cell>
        </row>
        <row r="11629">
          <cell r="A11629" t="str">
            <v>Unciola crenatipalma</v>
          </cell>
        </row>
        <row r="11630">
          <cell r="A11630" t="str">
            <v>Unciolidae</v>
          </cell>
        </row>
        <row r="11631">
          <cell r="A11631" t="str">
            <v>Unciolinae</v>
          </cell>
        </row>
        <row r="11632">
          <cell r="A11632" t="str">
            <v>Undeuchaeta</v>
          </cell>
        </row>
        <row r="11633">
          <cell r="A11633" t="str">
            <v>Undeuchaeta plumosa</v>
          </cell>
        </row>
        <row r="11634">
          <cell r="A11634" t="str">
            <v>Ungulina</v>
          </cell>
        </row>
        <row r="11635">
          <cell r="A11635" t="str">
            <v>Ungulina cuneata</v>
          </cell>
        </row>
        <row r="11636">
          <cell r="A11636" t="str">
            <v>Ungulinidae</v>
          </cell>
        </row>
        <row r="11637">
          <cell r="A11637" t="str">
            <v>Ungulinoidea</v>
          </cell>
        </row>
        <row r="11638">
          <cell r="A11638" t="str">
            <v>Unio</v>
          </cell>
        </row>
        <row r="11639">
          <cell r="A11639" t="str">
            <v>Unio crassus</v>
          </cell>
        </row>
        <row r="11640">
          <cell r="A11640" t="str">
            <v>Unio elongatulus</v>
          </cell>
        </row>
        <row r="11641">
          <cell r="A11641" t="str">
            <v>Unio elongatulus turtonii</v>
          </cell>
        </row>
        <row r="11642">
          <cell r="A11642" t="str">
            <v>Unio mancus</v>
          </cell>
        </row>
        <row r="11643">
          <cell r="A11643" t="str">
            <v>Unio mancus turtonii</v>
          </cell>
        </row>
        <row r="11644">
          <cell r="A11644" t="str">
            <v>Unio pictorum</v>
          </cell>
        </row>
        <row r="11645">
          <cell r="A11645" t="str">
            <v>Unio tumidus</v>
          </cell>
        </row>
        <row r="11646">
          <cell r="A11646" t="str">
            <v>Unionacea</v>
          </cell>
        </row>
        <row r="11647">
          <cell r="A11647" t="str">
            <v>Unionidae</v>
          </cell>
        </row>
        <row r="11648">
          <cell r="A11648" t="str">
            <v>Unionoida</v>
          </cell>
        </row>
        <row r="11649">
          <cell r="A11649" t="str">
            <v>Unipeltata</v>
          </cell>
        </row>
        <row r="11650">
          <cell r="A11650" t="str">
            <v>Unniella</v>
          </cell>
        </row>
        <row r="11651">
          <cell r="A11651" t="str">
            <v>Upogebia</v>
          </cell>
        </row>
        <row r="11652">
          <cell r="A11652" t="str">
            <v>Upogebia deltaura</v>
          </cell>
        </row>
        <row r="11653">
          <cell r="A11653" t="str">
            <v>Upogebia pusilla</v>
          </cell>
        </row>
        <row r="11654">
          <cell r="A11654" t="str">
            <v>Upogebia stellata</v>
          </cell>
        </row>
        <row r="11655">
          <cell r="A11655" t="str">
            <v>Upogebia tipica</v>
          </cell>
        </row>
        <row r="11656">
          <cell r="A11656" t="str">
            <v>Upogebiidae</v>
          </cell>
        </row>
        <row r="11657">
          <cell r="A11657" t="str">
            <v>Uracis</v>
          </cell>
        </row>
        <row r="11658">
          <cell r="A11658" t="str">
            <v>Uracis fastigiata</v>
          </cell>
        </row>
        <row r="11659">
          <cell r="A11659" t="str">
            <v>Uracis imbuta</v>
          </cell>
        </row>
        <row r="11660">
          <cell r="A11660" t="str">
            <v>Uracis infumata</v>
          </cell>
        </row>
        <row r="11661">
          <cell r="A11661" t="str">
            <v>Uracis ovipositrix</v>
          </cell>
        </row>
        <row r="11662">
          <cell r="A11662" t="str">
            <v>Uracis siemensi</v>
          </cell>
        </row>
        <row r="11663">
          <cell r="A11663" t="str">
            <v>Uristidae</v>
          </cell>
        </row>
        <row r="11664">
          <cell r="A11664" t="str">
            <v>Urnatella</v>
          </cell>
        </row>
        <row r="11665">
          <cell r="A11665" t="str">
            <v>Urnatella dniestriensis</v>
          </cell>
        </row>
        <row r="11666">
          <cell r="A11666" t="str">
            <v>Urnatella gracilis</v>
          </cell>
        </row>
        <row r="11667">
          <cell r="A11667" t="str">
            <v>Urnatella indica</v>
          </cell>
        </row>
        <row r="11668">
          <cell r="A11668" t="str">
            <v>Urnatella walkerii</v>
          </cell>
        </row>
        <row r="11669">
          <cell r="A11669" t="str">
            <v>Urocaridella</v>
          </cell>
        </row>
        <row r="11670">
          <cell r="A11670" t="str">
            <v>Urocaridella antonbruunii</v>
          </cell>
        </row>
        <row r="11671">
          <cell r="A11671" t="str">
            <v>Uromunna</v>
          </cell>
        </row>
        <row r="11672">
          <cell r="A11672" t="str">
            <v>Uromunna petiti</v>
          </cell>
        </row>
        <row r="11673">
          <cell r="A11673" t="str">
            <v>Urothoe</v>
          </cell>
        </row>
        <row r="11674">
          <cell r="A11674" t="str">
            <v>Urothoe brevicornis</v>
          </cell>
        </row>
        <row r="11675">
          <cell r="A11675" t="str">
            <v>Urothoe corsica</v>
          </cell>
        </row>
        <row r="11676">
          <cell r="A11676" t="str">
            <v>Urothoe elegans</v>
          </cell>
        </row>
        <row r="11677">
          <cell r="A11677" t="str">
            <v>Urothoe grimaldii</v>
          </cell>
        </row>
        <row r="11678">
          <cell r="A11678" t="str">
            <v>Urothoe intermedia</v>
          </cell>
        </row>
        <row r="11679">
          <cell r="A11679" t="str">
            <v>Urothoe marina</v>
          </cell>
        </row>
        <row r="11680">
          <cell r="A11680" t="str">
            <v>Urothoe poseidonis</v>
          </cell>
        </row>
        <row r="11681">
          <cell r="A11681" t="str">
            <v>Urothoe pulchella</v>
          </cell>
        </row>
        <row r="11682">
          <cell r="A11682" t="str">
            <v>Urothoidae</v>
          </cell>
        </row>
        <row r="11683">
          <cell r="A11683" t="str">
            <v>Urticina</v>
          </cell>
        </row>
        <row r="11684">
          <cell r="A11684" t="str">
            <v>Urticina eques</v>
          </cell>
        </row>
        <row r="11685">
          <cell r="A11685" t="str">
            <v>Urticina felina</v>
          </cell>
        </row>
        <row r="11686">
          <cell r="A11686" t="str">
            <v>Valvata</v>
          </cell>
        </row>
        <row r="11687">
          <cell r="A11687" t="str">
            <v>Valvata cristata</v>
          </cell>
        </row>
        <row r="11688">
          <cell r="A11688" t="str">
            <v>Valvata macrostoma</v>
          </cell>
        </row>
        <row r="11689">
          <cell r="A11689" t="str">
            <v>Valvata piscinalis</v>
          </cell>
        </row>
        <row r="11690">
          <cell r="A11690" t="str">
            <v>Valvata pulchella</v>
          </cell>
        </row>
        <row r="11691">
          <cell r="A11691" t="str">
            <v>Valvata studeri</v>
          </cell>
        </row>
        <row r="11692">
          <cell r="A11692" t="str">
            <v>Valvatacea</v>
          </cell>
        </row>
        <row r="11693">
          <cell r="A11693" t="str">
            <v>Valvatida</v>
          </cell>
        </row>
        <row r="11694">
          <cell r="A11694" t="str">
            <v>Valvatidae</v>
          </cell>
        </row>
        <row r="11695">
          <cell r="A11695" t="str">
            <v>Valvifera</v>
          </cell>
        </row>
        <row r="11696">
          <cell r="A11696" t="str">
            <v>Vanikoroidea</v>
          </cell>
        </row>
        <row r="11697">
          <cell r="A11697" t="str">
            <v>Vanoyia</v>
          </cell>
        </row>
        <row r="11698">
          <cell r="A11698" t="str">
            <v>Vanoyia tenuicornis</v>
          </cell>
        </row>
        <row r="11699">
          <cell r="A11699" t="str">
            <v>Varuna</v>
          </cell>
        </row>
        <row r="11700">
          <cell r="A11700" t="str">
            <v>Varuna litterata</v>
          </cell>
        </row>
        <row r="11701">
          <cell r="A11701" t="str">
            <v>Varunidae</v>
          </cell>
        </row>
        <row r="11702">
          <cell r="A11702" t="str">
            <v>Varuninae</v>
          </cell>
        </row>
        <row r="11703">
          <cell r="A11703" t="str">
            <v>Vatellini</v>
          </cell>
        </row>
        <row r="11704">
          <cell r="A11704" t="str">
            <v>Vaunthompsonia</v>
          </cell>
        </row>
        <row r="11705">
          <cell r="A11705" t="str">
            <v>Vaunthompsonia cristata</v>
          </cell>
        </row>
        <row r="11706">
          <cell r="A11706" t="str">
            <v>Vaunthompsoniinae</v>
          </cell>
        </row>
        <row r="11707">
          <cell r="A11707" t="str">
            <v>Vejdovskyella</v>
          </cell>
        </row>
        <row r="11708">
          <cell r="A11708" t="str">
            <v>Vejdovskyella comata</v>
          </cell>
        </row>
        <row r="11709">
          <cell r="A11709" t="str">
            <v>Vejdovskyella intermedia</v>
          </cell>
        </row>
        <row r="11710">
          <cell r="A11710" t="str">
            <v>Velella</v>
          </cell>
        </row>
        <row r="11711">
          <cell r="A11711" t="str">
            <v>Velella velella</v>
          </cell>
        </row>
        <row r="11712">
          <cell r="A11712" t="str">
            <v>Velia</v>
          </cell>
        </row>
        <row r="11713">
          <cell r="A11713" t="str">
            <v>Velia caprai</v>
          </cell>
        </row>
        <row r="11714">
          <cell r="A11714" t="str">
            <v>Velia sarda</v>
          </cell>
        </row>
        <row r="11715">
          <cell r="A11715" t="str">
            <v>Velia saulii</v>
          </cell>
        </row>
        <row r="11716">
          <cell r="A11716" t="str">
            <v>Veliidae</v>
          </cell>
        </row>
        <row r="11717">
          <cell r="A11717" t="str">
            <v>Veliinae</v>
          </cell>
        </row>
        <row r="11718">
          <cell r="A11718" t="str">
            <v>Velutinidae</v>
          </cell>
        </row>
        <row r="11719">
          <cell r="A11719" t="str">
            <v>Velutinoidea</v>
          </cell>
        </row>
        <row r="11720">
          <cell r="A11720" t="str">
            <v>Veneridae</v>
          </cell>
        </row>
        <row r="11721">
          <cell r="A11721" t="str">
            <v>Veneroida</v>
          </cell>
        </row>
        <row r="11722">
          <cell r="A11722" t="str">
            <v>Veneroidea</v>
          </cell>
        </row>
        <row r="11723">
          <cell r="A11723" t="str">
            <v>Venerupis</v>
          </cell>
        </row>
        <row r="11724">
          <cell r="A11724" t="str">
            <v>Venerupis aurea</v>
          </cell>
        </row>
        <row r="11725">
          <cell r="A11725" t="str">
            <v>Venerupis corrugata</v>
          </cell>
        </row>
        <row r="11726">
          <cell r="A11726" t="str">
            <v>Venerupis decussata</v>
          </cell>
        </row>
        <row r="11727">
          <cell r="A11727" t="str">
            <v>Venerupis philippinarum</v>
          </cell>
        </row>
        <row r="11728">
          <cell r="A11728" t="str">
            <v>Venerupis saxatilis</v>
          </cell>
        </row>
        <row r="11729">
          <cell r="A11729" t="str">
            <v>Venerupis senegalensis</v>
          </cell>
        </row>
        <row r="11730">
          <cell r="A11730" t="str">
            <v>Venus</v>
          </cell>
        </row>
        <row r="11731">
          <cell r="A11731" t="str">
            <v>Venus casina</v>
          </cell>
        </row>
        <row r="11732">
          <cell r="A11732" t="str">
            <v>Venus verrucosa</v>
          </cell>
        </row>
        <row r="11733">
          <cell r="A11733" t="str">
            <v>Veretillidae</v>
          </cell>
        </row>
        <row r="11734">
          <cell r="A11734" t="str">
            <v>Veretillum</v>
          </cell>
        </row>
        <row r="11735">
          <cell r="A11735" t="str">
            <v>Veretillum cynomorium</v>
          </cell>
        </row>
        <row r="11736">
          <cell r="A11736" t="str">
            <v>Vermetidae</v>
          </cell>
        </row>
        <row r="11737">
          <cell r="A11737" t="str">
            <v>Vermetoidea</v>
          </cell>
        </row>
        <row r="11738">
          <cell r="A11738" t="str">
            <v>Vermetus</v>
          </cell>
        </row>
        <row r="11739">
          <cell r="A11739" t="str">
            <v>Vermiliopsis</v>
          </cell>
        </row>
        <row r="11740">
          <cell r="A11740" t="str">
            <v>Vermiliopsis infundibulum</v>
          </cell>
        </row>
        <row r="11741">
          <cell r="A11741" t="str">
            <v>Vermiliopsis monodiscus</v>
          </cell>
        </row>
        <row r="11742">
          <cell r="A11742" t="str">
            <v>Vermiliopsis striaticeps</v>
          </cell>
        </row>
        <row r="11743">
          <cell r="A11743" t="str">
            <v>Verongiida</v>
          </cell>
        </row>
        <row r="11744">
          <cell r="A11744" t="str">
            <v>Verongimorpha</v>
          </cell>
        </row>
        <row r="11745">
          <cell r="A11745" t="str">
            <v>Verruca</v>
          </cell>
        </row>
        <row r="11746">
          <cell r="A11746" t="str">
            <v>Verruca stroemia</v>
          </cell>
        </row>
        <row r="11747">
          <cell r="A11747" t="str">
            <v>Verrucidae</v>
          </cell>
        </row>
        <row r="11748">
          <cell r="A11748" t="str">
            <v>Verrucomorpha</v>
          </cell>
        </row>
        <row r="11749">
          <cell r="A11749" t="str">
            <v>Vesicularia</v>
          </cell>
        </row>
        <row r="11750">
          <cell r="A11750" t="str">
            <v>Vesicularia spinosa</v>
          </cell>
        </row>
        <row r="11751">
          <cell r="A11751" t="str">
            <v>Vesiculariidae</v>
          </cell>
        </row>
        <row r="11752">
          <cell r="A11752" t="str">
            <v>Vesicularina</v>
          </cell>
        </row>
        <row r="11753">
          <cell r="A11753" t="str">
            <v>Vesicularioidea</v>
          </cell>
        </row>
        <row r="11754">
          <cell r="A11754" t="str">
            <v>Vetigastropoda</v>
          </cell>
        </row>
        <row r="11755">
          <cell r="A11755" t="str">
            <v>Vexilla</v>
          </cell>
        </row>
        <row r="11756">
          <cell r="A11756" t="str">
            <v>Vexilla vexillum</v>
          </cell>
        </row>
        <row r="11757">
          <cell r="A11757" t="str">
            <v>Vexillum</v>
          </cell>
        </row>
        <row r="11758">
          <cell r="A11758" t="str">
            <v>Vexillum (Costellaria)</v>
          </cell>
        </row>
        <row r="11759">
          <cell r="A11759" t="str">
            <v>Vexillum (Costellaria) filistriatum</v>
          </cell>
        </row>
        <row r="11760">
          <cell r="A11760" t="str">
            <v>Vexillum acupictum</v>
          </cell>
        </row>
        <row r="11761">
          <cell r="A11761" t="str">
            <v>Vexillum ebenus</v>
          </cell>
        </row>
        <row r="11762">
          <cell r="A11762" t="str">
            <v>Vexillum exasperatum</v>
          </cell>
        </row>
        <row r="11763">
          <cell r="A11763" t="str">
            <v>Vexillum filistriatum</v>
          </cell>
        </row>
        <row r="11764">
          <cell r="A11764" t="str">
            <v>Vexillum macandrewi</v>
          </cell>
        </row>
        <row r="11765">
          <cell r="A11765" t="str">
            <v>Vexillum malcolmense</v>
          </cell>
        </row>
        <row r="11766">
          <cell r="A11766" t="str">
            <v>Virgularia</v>
          </cell>
        </row>
        <row r="11767">
          <cell r="A11767" t="str">
            <v>Virgularia mirabilis</v>
          </cell>
        </row>
        <row r="11768">
          <cell r="A11768" t="str">
            <v>Virgularia tuberculata</v>
          </cell>
        </row>
        <row r="11769">
          <cell r="A11769" t="str">
            <v>Virgulariidae</v>
          </cell>
        </row>
        <row r="11770">
          <cell r="A11770" t="str">
            <v>Vitreolina</v>
          </cell>
        </row>
        <row r="11771">
          <cell r="A11771" t="str">
            <v>Vitreolina curva</v>
          </cell>
        </row>
        <row r="11772">
          <cell r="A11772" t="str">
            <v>Vitreolina philippi</v>
          </cell>
        </row>
        <row r="11773">
          <cell r="A11773" t="str">
            <v>Viviparidae</v>
          </cell>
        </row>
        <row r="11774">
          <cell r="A11774" t="str">
            <v>Viviparus</v>
          </cell>
        </row>
        <row r="11775">
          <cell r="A11775" t="str">
            <v>Viviparus contectus</v>
          </cell>
        </row>
        <row r="11776">
          <cell r="A11776" t="str">
            <v>Viviparus viviparus</v>
          </cell>
        </row>
        <row r="11777">
          <cell r="A11777" t="str">
            <v>Vokesimurex</v>
          </cell>
        </row>
        <row r="11778">
          <cell r="A11778" t="str">
            <v>Vokesimurex donmoorei</v>
          </cell>
        </row>
        <row r="11779">
          <cell r="A11779" t="str">
            <v>Vokesimurex messorium</v>
          </cell>
        </row>
        <row r="11780">
          <cell r="A11780" t="str">
            <v>Volvarina</v>
          </cell>
        </row>
        <row r="11781">
          <cell r="A11781" t="str">
            <v>Volvarina lactea</v>
          </cell>
        </row>
        <row r="11782">
          <cell r="A11782" t="str">
            <v>Volvulella</v>
          </cell>
        </row>
        <row r="11783">
          <cell r="A11783" t="str">
            <v>Volvulella panamica</v>
          </cell>
        </row>
        <row r="11784">
          <cell r="A11784" t="str">
            <v>Waltzohyphius</v>
          </cell>
        </row>
        <row r="11785">
          <cell r="A11785" t="str">
            <v>Waltzohyphius roberti</v>
          </cell>
        </row>
        <row r="11786">
          <cell r="A11786" t="str">
            <v>Watersipora</v>
          </cell>
        </row>
        <row r="11787">
          <cell r="A11787" t="str">
            <v>Watersipora subatra</v>
          </cell>
        </row>
        <row r="11788">
          <cell r="A11788" t="str">
            <v>Watersipora subtorquata</v>
          </cell>
        </row>
        <row r="11789">
          <cell r="A11789" t="str">
            <v>Watersiporidae</v>
          </cell>
        </row>
        <row r="11790">
          <cell r="A11790" t="str">
            <v>Weberiella</v>
          </cell>
        </row>
        <row r="11791">
          <cell r="A11791" t="str">
            <v>Weberiella rhomboides</v>
          </cell>
        </row>
        <row r="11792">
          <cell r="A11792" t="str">
            <v>Websterinereis</v>
          </cell>
        </row>
        <row r="11793">
          <cell r="A11793" t="str">
            <v>Websterinereis glauca</v>
          </cell>
        </row>
        <row r="11794">
          <cell r="A11794" t="str">
            <v>Weinkauffia</v>
          </cell>
        </row>
        <row r="11795">
          <cell r="A11795" t="str">
            <v>Weinkauffia turgidula</v>
          </cell>
        </row>
        <row r="11796">
          <cell r="A11796" t="str">
            <v>Westwoodilla</v>
          </cell>
        </row>
        <row r="11797">
          <cell r="A11797" t="str">
            <v>Westwoodilla caecula</v>
          </cell>
        </row>
        <row r="11798">
          <cell r="A11798" t="str">
            <v>Westwoodilla rectirostris</v>
          </cell>
        </row>
        <row r="11799">
          <cell r="A11799" t="str">
            <v>Wiedemannia</v>
          </cell>
        </row>
        <row r="11800">
          <cell r="A11800" t="str">
            <v>Wilhelmia</v>
          </cell>
        </row>
        <row r="11801">
          <cell r="A11801" t="str">
            <v>Wirthiella</v>
          </cell>
        </row>
        <row r="11802">
          <cell r="A11802" t="str">
            <v>Wormaldia</v>
          </cell>
        </row>
        <row r="11803">
          <cell r="A11803" t="str">
            <v>Wormaldia copiosa</v>
          </cell>
        </row>
        <row r="11804">
          <cell r="A11804" t="str">
            <v>Wormaldia occipitalis</v>
          </cell>
        </row>
        <row r="11805">
          <cell r="A11805" t="str">
            <v>Wormaldia pulla</v>
          </cell>
        </row>
        <row r="11806">
          <cell r="A11806" t="str">
            <v>Wormaldia subnigra</v>
          </cell>
        </row>
        <row r="11807">
          <cell r="A11807" t="str">
            <v>Wormaldia triangulifera</v>
          </cell>
        </row>
        <row r="11808">
          <cell r="A11808" t="str">
            <v>Wormaldia variegata</v>
          </cell>
        </row>
        <row r="11809">
          <cell r="A11809" t="str">
            <v>Xaiva</v>
          </cell>
        </row>
        <row r="11810">
          <cell r="A11810" t="str">
            <v>Xaiva biguttata</v>
          </cell>
        </row>
        <row r="11811">
          <cell r="A11811" t="str">
            <v>Xanthidae</v>
          </cell>
        </row>
        <row r="11812">
          <cell r="A11812" t="str">
            <v>Xanthinae</v>
          </cell>
        </row>
        <row r="11813">
          <cell r="A11813" t="str">
            <v>Xantho</v>
          </cell>
        </row>
        <row r="11814">
          <cell r="A11814" t="str">
            <v>Xantho hydrophilus</v>
          </cell>
        </row>
        <row r="11815">
          <cell r="A11815" t="str">
            <v>Xantho pilipes</v>
          </cell>
        </row>
        <row r="11816">
          <cell r="A11816" t="str">
            <v>Xantho poressa</v>
          </cell>
        </row>
        <row r="11817">
          <cell r="A11817" t="str">
            <v>Xanthocalanus</v>
          </cell>
        </row>
        <row r="11818">
          <cell r="A11818" t="str">
            <v>Xanthochlorus</v>
          </cell>
        </row>
        <row r="11819">
          <cell r="A11819" t="str">
            <v>Xanthoidea</v>
          </cell>
        </row>
        <row r="11820">
          <cell r="A11820" t="str">
            <v>Xanthoperla</v>
          </cell>
        </row>
        <row r="11821">
          <cell r="A11821" t="str">
            <v>Xanthoperla apicalis</v>
          </cell>
        </row>
        <row r="11822">
          <cell r="A11822" t="str">
            <v>Xenelmis</v>
          </cell>
        </row>
        <row r="11823">
          <cell r="A11823" t="str">
            <v>Xenia</v>
          </cell>
        </row>
        <row r="11824">
          <cell r="A11824" t="str">
            <v>Xeniidae</v>
          </cell>
        </row>
        <row r="11825">
          <cell r="A11825" t="str">
            <v>Xenochironomus</v>
          </cell>
        </row>
        <row r="11826">
          <cell r="A11826" t="str">
            <v>Xenopelopia</v>
          </cell>
        </row>
        <row r="11827">
          <cell r="A11827" t="str">
            <v>Xenophora</v>
          </cell>
        </row>
        <row r="11828">
          <cell r="A11828" t="str">
            <v>Xenophora conchyliophora</v>
          </cell>
        </row>
        <row r="11829">
          <cell r="A11829" t="str">
            <v>Xenophoridae</v>
          </cell>
        </row>
        <row r="11830">
          <cell r="A11830" t="str">
            <v>Xenophoroidea</v>
          </cell>
        </row>
        <row r="11831">
          <cell r="A11831" t="str">
            <v>Xenophthalmodes</v>
          </cell>
        </row>
        <row r="11832">
          <cell r="A11832" t="str">
            <v>Xenophthalmodes morsei</v>
          </cell>
        </row>
        <row r="11833">
          <cell r="A11833" t="str">
            <v>Xenophthalmodinae</v>
          </cell>
        </row>
        <row r="11834">
          <cell r="A11834" t="str">
            <v>Xenostrobus</v>
          </cell>
        </row>
        <row r="11835">
          <cell r="A11835" t="str">
            <v>Xenostrobus securis</v>
          </cell>
        </row>
        <row r="11836">
          <cell r="A11836" t="str">
            <v>Xenosyllis</v>
          </cell>
        </row>
        <row r="11837">
          <cell r="A11837" t="str">
            <v>Xenosyllis scabra</v>
          </cell>
        </row>
        <row r="11838">
          <cell r="A11838" t="str">
            <v>Xestochironomus</v>
          </cell>
        </row>
        <row r="11839">
          <cell r="A11839" t="str">
            <v>Xestospongia</v>
          </cell>
        </row>
        <row r="11840">
          <cell r="A11840" t="str">
            <v>Xestospongia muta</v>
          </cell>
        </row>
        <row r="11841">
          <cell r="A11841" t="str">
            <v>Xiphandrium</v>
          </cell>
        </row>
        <row r="11842">
          <cell r="A11842" t="str">
            <v>Xiphocarididae</v>
          </cell>
        </row>
        <row r="11843">
          <cell r="A11843" t="str">
            <v>Xiphocaris</v>
          </cell>
        </row>
        <row r="11844">
          <cell r="A11844" t="str">
            <v>Xiphocaris elongata</v>
          </cell>
        </row>
        <row r="11845">
          <cell r="A11845" t="str">
            <v>Xiphocentron</v>
          </cell>
        </row>
        <row r="11846">
          <cell r="A11846" t="str">
            <v>Xiphocentron fuscum</v>
          </cell>
        </row>
        <row r="11847">
          <cell r="A11847" t="str">
            <v>Xiphocentronidae</v>
          </cell>
        </row>
        <row r="11848">
          <cell r="A11848" t="str">
            <v>Xiphocentroninae</v>
          </cell>
        </row>
        <row r="11849">
          <cell r="A11849" t="str">
            <v>Xironogiton</v>
          </cell>
        </row>
        <row r="11850">
          <cell r="A11850" t="str">
            <v>Xylotopus</v>
          </cell>
        </row>
        <row r="11851">
          <cell r="A11851" t="str">
            <v>Ylodes</v>
          </cell>
        </row>
        <row r="11852">
          <cell r="A11852" t="str">
            <v>Yola</v>
          </cell>
        </row>
        <row r="11853">
          <cell r="A11853" t="str">
            <v>Yola bicarinata</v>
          </cell>
        </row>
        <row r="11854">
          <cell r="A11854" t="str">
            <v>Yola bicarinata obscurior</v>
          </cell>
        </row>
        <row r="11855">
          <cell r="A11855" t="str">
            <v>Yoldiidae</v>
          </cell>
        </row>
        <row r="11856">
          <cell r="A11856" t="str">
            <v>Zaitha</v>
          </cell>
        </row>
        <row r="11857">
          <cell r="A11857" t="str">
            <v>Zalutschia</v>
          </cell>
        </row>
        <row r="11858">
          <cell r="A11858" t="str">
            <v>Zanclea</v>
          </cell>
        </row>
        <row r="11859">
          <cell r="A11859" t="str">
            <v>Zanclea costata</v>
          </cell>
        </row>
        <row r="11860">
          <cell r="A11860" t="str">
            <v>Zanclea sessilis</v>
          </cell>
        </row>
        <row r="11861">
          <cell r="A11861" t="str">
            <v>Zancleidae</v>
          </cell>
        </row>
        <row r="11862">
          <cell r="A11862" t="str">
            <v>Zavrelia</v>
          </cell>
        </row>
        <row r="11863">
          <cell r="A11863" t="str">
            <v>Zavreliella</v>
          </cell>
        </row>
        <row r="11864">
          <cell r="A11864" t="str">
            <v>Zavrelimyia</v>
          </cell>
        </row>
        <row r="11865">
          <cell r="A11865" t="str">
            <v>Zelusia</v>
          </cell>
        </row>
        <row r="11866">
          <cell r="A11866" t="str">
            <v>Zenithoptera</v>
          </cell>
        </row>
        <row r="11867">
          <cell r="A11867" t="str">
            <v>Zenithoptera americana</v>
          </cell>
        </row>
        <row r="11868">
          <cell r="A11868" t="str">
            <v>Zenithoptera viola</v>
          </cell>
        </row>
        <row r="11869">
          <cell r="A11869" t="str">
            <v>Zeuxo</v>
          </cell>
        </row>
        <row r="11870">
          <cell r="A11870" t="str">
            <v>Zeuxo (Zeuxo)</v>
          </cell>
        </row>
        <row r="11871">
          <cell r="A11871" t="str">
            <v>Zeuxo holdichi</v>
          </cell>
        </row>
        <row r="11872">
          <cell r="A11872" t="str">
            <v>Zoantharia</v>
          </cell>
        </row>
        <row r="11873">
          <cell r="A11873" t="str">
            <v>Zoanthidae</v>
          </cell>
        </row>
        <row r="11874">
          <cell r="A11874" t="str">
            <v>Zoanthidea</v>
          </cell>
        </row>
        <row r="11875">
          <cell r="A11875" t="str">
            <v>Zoanthus</v>
          </cell>
        </row>
        <row r="11876">
          <cell r="A11876" t="str">
            <v>Zonophora</v>
          </cell>
        </row>
        <row r="11877">
          <cell r="A11877" t="str">
            <v>Zonophora batesi</v>
          </cell>
        </row>
        <row r="11878">
          <cell r="A11878" t="str">
            <v>Zonophora calippus</v>
          </cell>
        </row>
        <row r="11879">
          <cell r="A11879" t="str">
            <v>Zosiminae</v>
          </cell>
        </row>
        <row r="11880">
          <cell r="A11880" t="str">
            <v>Zumatrichia</v>
          </cell>
        </row>
        <row r="11881">
          <cell r="A11881" t="str">
            <v>Zwicknia</v>
          </cell>
        </row>
        <row r="11882">
          <cell r="A11882" t="str">
            <v>Zygonix torridus</v>
          </cell>
        </row>
        <row r="11883">
          <cell r="A11883" t="str">
            <v>Zygonyx</v>
          </cell>
        </row>
        <row r="11884">
          <cell r="A11884" t="str">
            <v>Zygoptera</v>
          </cell>
        </row>
        <row r="11885">
          <cell r="A11885" t="str">
            <v>Zyxommatini</v>
          </cell>
        </row>
        <row r="11886">
          <cell r="A11886" t="str">
            <v>[unassigned] Caenogastropoda</v>
          </cell>
        </row>
        <row r="11887">
          <cell r="A11887" t="str">
            <v>[unassigned] Cladobranchia</v>
          </cell>
        </row>
        <row r="11888">
          <cell r="A11888" t="str">
            <v>[unassigned] Euheterodonta</v>
          </cell>
        </row>
        <row r="11889">
          <cell r="A11889" t="str">
            <v>[unassigned] Heterobranchia</v>
          </cell>
        </row>
        <row r="11890">
          <cell r="A11890" t="str">
            <v>Code de l'appellation du taxon</v>
          </cell>
        </row>
        <row r="11891">
          <cell r="A11891">
            <v>29621</v>
          </cell>
        </row>
        <row r="11892">
          <cell r="A11892">
            <v>29727</v>
          </cell>
        </row>
        <row r="11893">
          <cell r="A11893">
            <v>41522</v>
          </cell>
        </row>
        <row r="11894">
          <cell r="A11894">
            <v>41630</v>
          </cell>
        </row>
        <row r="11895">
          <cell r="A11895">
            <v>2899</v>
          </cell>
        </row>
        <row r="11896">
          <cell r="A11896">
            <v>30121</v>
          </cell>
        </row>
        <row r="11897">
          <cell r="A11897">
            <v>30531</v>
          </cell>
        </row>
        <row r="11898">
          <cell r="A11898">
            <v>19194</v>
          </cell>
        </row>
        <row r="11899">
          <cell r="A11899">
            <v>2781</v>
          </cell>
        </row>
        <row r="11900">
          <cell r="A11900">
            <v>23980</v>
          </cell>
        </row>
        <row r="11901">
          <cell r="A11901">
            <v>41074</v>
          </cell>
        </row>
        <row r="11902">
          <cell r="A11902">
            <v>24010</v>
          </cell>
        </row>
        <row r="11903">
          <cell r="A11903">
            <v>24011</v>
          </cell>
        </row>
        <row r="11904">
          <cell r="A11904">
            <v>21532</v>
          </cell>
        </row>
        <row r="11905">
          <cell r="A11905">
            <v>21533</v>
          </cell>
        </row>
        <row r="11906">
          <cell r="A11906">
            <v>23490</v>
          </cell>
        </row>
        <row r="11907">
          <cell r="A11907">
            <v>21534</v>
          </cell>
        </row>
        <row r="11908">
          <cell r="A11908">
            <v>24481</v>
          </cell>
        </row>
        <row r="11909">
          <cell r="A11909">
            <v>27394</v>
          </cell>
        </row>
        <row r="11910">
          <cell r="A11910">
            <v>27418</v>
          </cell>
        </row>
        <row r="11911">
          <cell r="A11911">
            <v>23491</v>
          </cell>
        </row>
        <row r="11912">
          <cell r="A11912">
            <v>23509</v>
          </cell>
        </row>
        <row r="11913">
          <cell r="A11913">
            <v>23493</v>
          </cell>
        </row>
        <row r="11914">
          <cell r="A11914">
            <v>24482</v>
          </cell>
        </row>
        <row r="11915">
          <cell r="A11915">
            <v>30123</v>
          </cell>
        </row>
        <row r="11916">
          <cell r="A11916">
            <v>25036</v>
          </cell>
        </row>
        <row r="11917">
          <cell r="A11917">
            <v>19250</v>
          </cell>
        </row>
        <row r="11918">
          <cell r="A11918">
            <v>43324</v>
          </cell>
        </row>
        <row r="11919">
          <cell r="A11919">
            <v>19184</v>
          </cell>
        </row>
        <row r="11920">
          <cell r="A11920">
            <v>21535</v>
          </cell>
        </row>
        <row r="11921">
          <cell r="A11921">
            <v>21536</v>
          </cell>
        </row>
        <row r="11922">
          <cell r="A11922">
            <v>21537</v>
          </cell>
        </row>
        <row r="11923">
          <cell r="A11923">
            <v>21538</v>
          </cell>
        </row>
        <row r="11924">
          <cell r="A11924">
            <v>21539</v>
          </cell>
        </row>
        <row r="11925">
          <cell r="A11925">
            <v>27365</v>
          </cell>
        </row>
        <row r="11926">
          <cell r="A11926">
            <v>21540</v>
          </cell>
        </row>
        <row r="11927">
          <cell r="A11927">
            <v>21541</v>
          </cell>
        </row>
        <row r="11928">
          <cell r="A11928">
            <v>21542</v>
          </cell>
        </row>
        <row r="11929">
          <cell r="A11929">
            <v>21543</v>
          </cell>
        </row>
        <row r="11930">
          <cell r="A11930">
            <v>43867</v>
          </cell>
        </row>
        <row r="11931">
          <cell r="A11931">
            <v>44001</v>
          </cell>
        </row>
        <row r="11932">
          <cell r="A11932">
            <v>43390</v>
          </cell>
        </row>
        <row r="11933">
          <cell r="A11933">
            <v>35597</v>
          </cell>
        </row>
        <row r="11934">
          <cell r="A11934">
            <v>41076</v>
          </cell>
        </row>
        <row r="11935">
          <cell r="A11935">
            <v>35904</v>
          </cell>
        </row>
        <row r="11936">
          <cell r="A11936">
            <v>35905</v>
          </cell>
        </row>
        <row r="11937">
          <cell r="A11937">
            <v>3620</v>
          </cell>
        </row>
        <row r="11938">
          <cell r="A11938">
            <v>27281</v>
          </cell>
        </row>
        <row r="11939">
          <cell r="A11939">
            <v>4187</v>
          </cell>
        </row>
        <row r="11940">
          <cell r="A11940">
            <v>3621</v>
          </cell>
        </row>
        <row r="11941">
          <cell r="A11941">
            <v>22861</v>
          </cell>
        </row>
        <row r="11942">
          <cell r="A11942">
            <v>27282</v>
          </cell>
        </row>
        <row r="11943">
          <cell r="A11943">
            <v>4186</v>
          </cell>
        </row>
        <row r="11944">
          <cell r="A11944">
            <v>25393</v>
          </cell>
        </row>
        <row r="11945">
          <cell r="A11945">
            <v>25440</v>
          </cell>
        </row>
        <row r="11946">
          <cell r="A11946">
            <v>29194</v>
          </cell>
        </row>
        <row r="11947">
          <cell r="A11947">
            <v>25292</v>
          </cell>
        </row>
        <row r="11948">
          <cell r="A11948">
            <v>24483</v>
          </cell>
        </row>
        <row r="11949">
          <cell r="A11949">
            <v>2941</v>
          </cell>
        </row>
        <row r="11950">
          <cell r="A11950">
            <v>3782</v>
          </cell>
        </row>
        <row r="11951">
          <cell r="A11951">
            <v>3783</v>
          </cell>
        </row>
        <row r="11952">
          <cell r="A11952">
            <v>29273</v>
          </cell>
        </row>
        <row r="11953">
          <cell r="A11953">
            <v>29642</v>
          </cell>
        </row>
        <row r="11954">
          <cell r="A11954">
            <v>4325</v>
          </cell>
        </row>
        <row r="11955">
          <cell r="A11955">
            <v>4326</v>
          </cell>
        </row>
        <row r="11956">
          <cell r="A11956">
            <v>35712</v>
          </cell>
        </row>
        <row r="11957">
          <cell r="A11957">
            <v>35913</v>
          </cell>
        </row>
        <row r="11958">
          <cell r="A11958">
            <v>21544</v>
          </cell>
        </row>
        <row r="11959">
          <cell r="A11959">
            <v>21545</v>
          </cell>
        </row>
        <row r="11960">
          <cell r="A11960">
            <v>39514</v>
          </cell>
        </row>
        <row r="11961">
          <cell r="A11961">
            <v>41524</v>
          </cell>
        </row>
        <row r="11962">
          <cell r="A11962">
            <v>35008</v>
          </cell>
        </row>
        <row r="11963">
          <cell r="A11963">
            <v>41525</v>
          </cell>
        </row>
        <row r="11964">
          <cell r="A11964">
            <v>3667</v>
          </cell>
        </row>
        <row r="11965">
          <cell r="A11965">
            <v>39585</v>
          </cell>
        </row>
        <row r="11966">
          <cell r="A11966">
            <v>31777</v>
          </cell>
        </row>
        <row r="11967">
          <cell r="A11967">
            <v>31781</v>
          </cell>
        </row>
        <row r="11968">
          <cell r="A11968">
            <v>39586</v>
          </cell>
        </row>
        <row r="11969">
          <cell r="A11969">
            <v>31778</v>
          </cell>
        </row>
        <row r="11970">
          <cell r="A11970">
            <v>31779</v>
          </cell>
        </row>
        <row r="11971">
          <cell r="A11971">
            <v>31780</v>
          </cell>
        </row>
        <row r="11972">
          <cell r="A11972">
            <v>3668</v>
          </cell>
        </row>
        <row r="11973">
          <cell r="A11973">
            <v>3669</v>
          </cell>
        </row>
        <row r="11974">
          <cell r="A11974">
            <v>3670</v>
          </cell>
        </row>
        <row r="11975">
          <cell r="A11975">
            <v>3671</v>
          </cell>
        </row>
        <row r="11976">
          <cell r="A11976">
            <v>3672</v>
          </cell>
        </row>
        <row r="11977">
          <cell r="A11977">
            <v>3673</v>
          </cell>
        </row>
        <row r="11978">
          <cell r="A11978">
            <v>3666</v>
          </cell>
        </row>
        <row r="11979">
          <cell r="A11979">
            <v>43394</v>
          </cell>
        </row>
        <row r="11980">
          <cell r="A11980">
            <v>43868</v>
          </cell>
        </row>
        <row r="11981">
          <cell r="A11981">
            <v>42938</v>
          </cell>
        </row>
        <row r="11982">
          <cell r="A11982">
            <v>42727</v>
          </cell>
        </row>
        <row r="11983">
          <cell r="A11983">
            <v>5151</v>
          </cell>
        </row>
        <row r="11984">
          <cell r="A11984">
            <v>43634</v>
          </cell>
        </row>
        <row r="11985">
          <cell r="A11985">
            <v>25547</v>
          </cell>
        </row>
        <row r="11986">
          <cell r="A11986">
            <v>378</v>
          </cell>
        </row>
        <row r="11987">
          <cell r="A11987">
            <v>5127</v>
          </cell>
        </row>
        <row r="11988">
          <cell r="A11988">
            <v>5128</v>
          </cell>
        </row>
        <row r="11989">
          <cell r="A11989">
            <v>25537</v>
          </cell>
        </row>
        <row r="11990">
          <cell r="A11990">
            <v>851</v>
          </cell>
        </row>
        <row r="11991">
          <cell r="A11991">
            <v>2945</v>
          </cell>
        </row>
        <row r="11992">
          <cell r="A11992">
            <v>2946</v>
          </cell>
        </row>
        <row r="11993">
          <cell r="A11993">
            <v>44498</v>
          </cell>
        </row>
        <row r="11994">
          <cell r="A11994">
            <v>19235</v>
          </cell>
        </row>
        <row r="11995">
          <cell r="A11995">
            <v>20356</v>
          </cell>
        </row>
        <row r="11996">
          <cell r="A11996">
            <v>19367</v>
          </cell>
        </row>
        <row r="11997">
          <cell r="A11997">
            <v>19368</v>
          </cell>
        </row>
        <row r="11998">
          <cell r="A11998">
            <v>20357</v>
          </cell>
        </row>
        <row r="11999">
          <cell r="A11999">
            <v>3985</v>
          </cell>
        </row>
        <row r="12000">
          <cell r="A12000">
            <v>3986</v>
          </cell>
        </row>
        <row r="12001">
          <cell r="A12001">
            <v>3987</v>
          </cell>
        </row>
        <row r="12002">
          <cell r="A12002">
            <v>29644</v>
          </cell>
        </row>
        <row r="12003">
          <cell r="A12003">
            <v>29471</v>
          </cell>
        </row>
        <row r="12004">
          <cell r="A12004">
            <v>29635</v>
          </cell>
        </row>
        <row r="12005">
          <cell r="A12005">
            <v>33857</v>
          </cell>
        </row>
        <row r="12006">
          <cell r="A12006">
            <v>29631</v>
          </cell>
        </row>
        <row r="12007">
          <cell r="A12007">
            <v>43869</v>
          </cell>
        </row>
        <row r="12008">
          <cell r="A12008">
            <v>44307</v>
          </cell>
        </row>
        <row r="12009">
          <cell r="A12009">
            <v>34989</v>
          </cell>
        </row>
        <row r="12010">
          <cell r="A12010">
            <v>35656</v>
          </cell>
        </row>
        <row r="12011">
          <cell r="A12011">
            <v>4234</v>
          </cell>
        </row>
        <row r="12012">
          <cell r="A12012">
            <v>24013</v>
          </cell>
        </row>
        <row r="12013">
          <cell r="A12013">
            <v>45920</v>
          </cell>
        </row>
        <row r="12014">
          <cell r="A12014">
            <v>33858</v>
          </cell>
        </row>
        <row r="12015">
          <cell r="A12015">
            <v>24485</v>
          </cell>
        </row>
        <row r="12016">
          <cell r="A12016">
            <v>39773</v>
          </cell>
        </row>
        <row r="12017">
          <cell r="A12017">
            <v>21546</v>
          </cell>
        </row>
        <row r="12018">
          <cell r="A12018">
            <v>567</v>
          </cell>
        </row>
        <row r="12019">
          <cell r="A12019">
            <v>29466</v>
          </cell>
        </row>
        <row r="12020">
          <cell r="A12020">
            <v>29614</v>
          </cell>
        </row>
        <row r="12021">
          <cell r="A12021">
            <v>29749</v>
          </cell>
        </row>
        <row r="12022">
          <cell r="A12022">
            <v>40602</v>
          </cell>
        </row>
        <row r="12023">
          <cell r="A12023">
            <v>24486</v>
          </cell>
        </row>
        <row r="12024">
          <cell r="A12024">
            <v>25693</v>
          </cell>
        </row>
        <row r="12025">
          <cell r="A12025">
            <v>24014</v>
          </cell>
        </row>
        <row r="12026">
          <cell r="A12026">
            <v>23265</v>
          </cell>
        </row>
        <row r="12027">
          <cell r="A12027">
            <v>45315</v>
          </cell>
        </row>
        <row r="12028">
          <cell r="A12028">
            <v>45467</v>
          </cell>
        </row>
        <row r="12029">
          <cell r="A12029">
            <v>31132</v>
          </cell>
        </row>
        <row r="12030">
          <cell r="A12030">
            <v>35914</v>
          </cell>
        </row>
        <row r="12031">
          <cell r="A12031">
            <v>23138</v>
          </cell>
        </row>
        <row r="12032">
          <cell r="A12032">
            <v>39532</v>
          </cell>
        </row>
        <row r="12033">
          <cell r="A12033">
            <v>2800</v>
          </cell>
        </row>
        <row r="12034">
          <cell r="A12034">
            <v>29476</v>
          </cell>
        </row>
        <row r="12035">
          <cell r="A12035">
            <v>24487</v>
          </cell>
        </row>
        <row r="12036">
          <cell r="A12036">
            <v>25038</v>
          </cell>
        </row>
        <row r="12037">
          <cell r="A12037">
            <v>35338</v>
          </cell>
        </row>
        <row r="12038">
          <cell r="A12038">
            <v>30124</v>
          </cell>
        </row>
        <row r="12039">
          <cell r="A12039">
            <v>1032</v>
          </cell>
        </row>
        <row r="12040">
          <cell r="A12040">
            <v>41527</v>
          </cell>
        </row>
        <row r="12041">
          <cell r="A12041">
            <v>1033</v>
          </cell>
        </row>
        <row r="12042">
          <cell r="A12042">
            <v>1034</v>
          </cell>
        </row>
        <row r="12043">
          <cell r="A12043">
            <v>45316</v>
          </cell>
        </row>
        <row r="12044">
          <cell r="A12044">
            <v>46830</v>
          </cell>
        </row>
        <row r="12045">
          <cell r="A12045">
            <v>45712</v>
          </cell>
        </row>
        <row r="12046">
          <cell r="A12046">
            <v>45713</v>
          </cell>
        </row>
        <row r="12047">
          <cell r="A12047">
            <v>45468</v>
          </cell>
        </row>
        <row r="12048">
          <cell r="A12048">
            <v>46831</v>
          </cell>
        </row>
        <row r="12049">
          <cell r="A12049">
            <v>21587</v>
          </cell>
        </row>
        <row r="12050">
          <cell r="A12050">
            <v>35595</v>
          </cell>
        </row>
        <row r="12051">
          <cell r="A12051">
            <v>35915</v>
          </cell>
        </row>
        <row r="12052">
          <cell r="A12052">
            <v>35916</v>
          </cell>
        </row>
        <row r="12053">
          <cell r="A12053">
            <v>44216</v>
          </cell>
        </row>
        <row r="12054">
          <cell r="A12054">
            <v>35917</v>
          </cell>
        </row>
        <row r="12055">
          <cell r="A12055">
            <v>41993</v>
          </cell>
        </row>
        <row r="12056">
          <cell r="A12056">
            <v>45714</v>
          </cell>
        </row>
        <row r="12057">
          <cell r="A12057">
            <v>41084</v>
          </cell>
        </row>
        <row r="12058">
          <cell r="A12058">
            <v>35919</v>
          </cell>
        </row>
        <row r="12059">
          <cell r="A12059">
            <v>35920</v>
          </cell>
        </row>
        <row r="12060">
          <cell r="A12060">
            <v>35922</v>
          </cell>
        </row>
        <row r="12061">
          <cell r="A12061">
            <v>35924</v>
          </cell>
        </row>
        <row r="12062">
          <cell r="A12062">
            <v>35925</v>
          </cell>
        </row>
        <row r="12063">
          <cell r="A12063">
            <v>35927</v>
          </cell>
        </row>
        <row r="12064">
          <cell r="A12064">
            <v>35928</v>
          </cell>
        </row>
        <row r="12065">
          <cell r="A12065">
            <v>41085</v>
          </cell>
        </row>
        <row r="12066">
          <cell r="A12066">
            <v>41086</v>
          </cell>
        </row>
        <row r="12067">
          <cell r="A12067">
            <v>35929</v>
          </cell>
        </row>
        <row r="12068">
          <cell r="A12068">
            <v>35930</v>
          </cell>
        </row>
        <row r="12069">
          <cell r="A12069">
            <v>35931</v>
          </cell>
        </row>
        <row r="12070">
          <cell r="A12070">
            <v>41087</v>
          </cell>
        </row>
        <row r="12071">
          <cell r="A12071">
            <v>41088</v>
          </cell>
        </row>
        <row r="12072">
          <cell r="A12072">
            <v>43099</v>
          </cell>
        </row>
        <row r="12073">
          <cell r="A12073">
            <v>41089</v>
          </cell>
        </row>
        <row r="12074">
          <cell r="A12074">
            <v>41090</v>
          </cell>
        </row>
        <row r="12075">
          <cell r="A12075">
            <v>35932</v>
          </cell>
        </row>
        <row r="12076">
          <cell r="A12076">
            <v>35926</v>
          </cell>
        </row>
        <row r="12077">
          <cell r="A12077">
            <v>41091</v>
          </cell>
        </row>
        <row r="12078">
          <cell r="A12078">
            <v>41092</v>
          </cell>
        </row>
        <row r="12079">
          <cell r="A12079">
            <v>41093</v>
          </cell>
        </row>
        <row r="12080">
          <cell r="A12080">
            <v>41994</v>
          </cell>
        </row>
        <row r="12081">
          <cell r="A12081">
            <v>35933</v>
          </cell>
        </row>
        <row r="12082">
          <cell r="A12082">
            <v>41995</v>
          </cell>
        </row>
        <row r="12083">
          <cell r="A12083">
            <v>41094</v>
          </cell>
        </row>
        <row r="12084">
          <cell r="A12084">
            <v>41095</v>
          </cell>
        </row>
        <row r="12085">
          <cell r="A12085">
            <v>35934</v>
          </cell>
        </row>
        <row r="12086">
          <cell r="A12086">
            <v>35935</v>
          </cell>
        </row>
        <row r="12087">
          <cell r="A12087">
            <v>35010</v>
          </cell>
        </row>
        <row r="12088">
          <cell r="A12088">
            <v>2902</v>
          </cell>
        </row>
        <row r="12089">
          <cell r="A12089">
            <v>21547</v>
          </cell>
        </row>
        <row r="12090">
          <cell r="A12090">
            <v>21548</v>
          </cell>
        </row>
        <row r="12091">
          <cell r="A12091">
            <v>21549</v>
          </cell>
        </row>
        <row r="12092">
          <cell r="A12092">
            <v>31261</v>
          </cell>
        </row>
        <row r="12093">
          <cell r="A12093">
            <v>35297</v>
          </cell>
        </row>
        <row r="12094">
          <cell r="A12094">
            <v>42730</v>
          </cell>
        </row>
        <row r="12095">
          <cell r="A12095">
            <v>23981</v>
          </cell>
        </row>
        <row r="12096">
          <cell r="A12096">
            <v>24015</v>
          </cell>
        </row>
        <row r="12097">
          <cell r="A12097">
            <v>23218</v>
          </cell>
        </row>
        <row r="12098">
          <cell r="A12098">
            <v>21550</v>
          </cell>
        </row>
        <row r="12099">
          <cell r="A12099">
            <v>24489</v>
          </cell>
        </row>
        <row r="12100">
          <cell r="A12100">
            <v>25040</v>
          </cell>
        </row>
        <row r="12101">
          <cell r="A12101">
            <v>38742</v>
          </cell>
        </row>
        <row r="12102">
          <cell r="A12102">
            <v>23258</v>
          </cell>
        </row>
        <row r="12103">
          <cell r="A12103">
            <v>35748</v>
          </cell>
        </row>
        <row r="12104">
          <cell r="A12104">
            <v>23982</v>
          </cell>
        </row>
        <row r="12105">
          <cell r="A12105">
            <v>30534</v>
          </cell>
        </row>
        <row r="12106">
          <cell r="A12106">
            <v>43870</v>
          </cell>
        </row>
        <row r="12107">
          <cell r="A12107">
            <v>30742</v>
          </cell>
        </row>
        <row r="12108">
          <cell r="A12108">
            <v>29465</v>
          </cell>
        </row>
        <row r="12109">
          <cell r="A12109">
            <v>29618</v>
          </cell>
        </row>
        <row r="12110">
          <cell r="A12110">
            <v>25441</v>
          </cell>
        </row>
        <row r="12111">
          <cell r="A12111">
            <v>29467</v>
          </cell>
        </row>
        <row r="12112">
          <cell r="A12112">
            <v>42926</v>
          </cell>
        </row>
        <row r="12113">
          <cell r="A12113">
            <v>23170</v>
          </cell>
        </row>
        <row r="12114">
          <cell r="A12114">
            <v>3171</v>
          </cell>
        </row>
        <row r="12115">
          <cell r="A12115">
            <v>21551</v>
          </cell>
        </row>
        <row r="12116">
          <cell r="A12116">
            <v>21552</v>
          </cell>
        </row>
        <row r="12117">
          <cell r="A12117">
            <v>9820</v>
          </cell>
        </row>
        <row r="12118">
          <cell r="A12118">
            <v>320</v>
          </cell>
        </row>
        <row r="12119">
          <cell r="A12119">
            <v>2373</v>
          </cell>
        </row>
        <row r="12120">
          <cell r="A12120">
            <v>2374</v>
          </cell>
        </row>
        <row r="12121">
          <cell r="A12121">
            <v>21553</v>
          </cell>
        </row>
        <row r="12122">
          <cell r="A12122">
            <v>21554</v>
          </cell>
        </row>
        <row r="12123">
          <cell r="A12123">
            <v>21555</v>
          </cell>
        </row>
        <row r="12124">
          <cell r="A12124">
            <v>21556</v>
          </cell>
        </row>
        <row r="12125">
          <cell r="A12125">
            <v>30127</v>
          </cell>
        </row>
        <row r="12126">
          <cell r="A12126">
            <v>30533</v>
          </cell>
        </row>
        <row r="12127">
          <cell r="A12127">
            <v>798</v>
          </cell>
        </row>
        <row r="12128">
          <cell r="A12128">
            <v>31131</v>
          </cell>
        </row>
        <row r="12129">
          <cell r="A12129">
            <v>4522</v>
          </cell>
        </row>
        <row r="12130">
          <cell r="A12130">
            <v>43397</v>
          </cell>
        </row>
        <row r="12131">
          <cell r="A12131">
            <v>45318</v>
          </cell>
        </row>
        <row r="12132">
          <cell r="A12132">
            <v>21557</v>
          </cell>
        </row>
        <row r="12133">
          <cell r="A12133">
            <v>27366</v>
          </cell>
        </row>
        <row r="12134">
          <cell r="A12134">
            <v>21558</v>
          </cell>
        </row>
        <row r="12135">
          <cell r="A12135">
            <v>25293</v>
          </cell>
        </row>
        <row r="12136">
          <cell r="A12136">
            <v>24016</v>
          </cell>
        </row>
        <row r="12137">
          <cell r="A12137">
            <v>43333</v>
          </cell>
        </row>
        <row r="12138">
          <cell r="A12138">
            <v>4559</v>
          </cell>
        </row>
        <row r="12139">
          <cell r="A12139">
            <v>27388</v>
          </cell>
        </row>
        <row r="12140">
          <cell r="A12140">
            <v>21559</v>
          </cell>
        </row>
        <row r="12141">
          <cell r="A12141">
            <v>4560</v>
          </cell>
        </row>
        <row r="12142">
          <cell r="A12142">
            <v>4462</v>
          </cell>
        </row>
        <row r="12143">
          <cell r="A12143">
            <v>4463</v>
          </cell>
        </row>
        <row r="12144">
          <cell r="A12144">
            <v>30767</v>
          </cell>
        </row>
        <row r="12145">
          <cell r="A12145">
            <v>4464</v>
          </cell>
        </row>
        <row r="12146">
          <cell r="A12146">
            <v>4461</v>
          </cell>
        </row>
        <row r="12147">
          <cell r="A12147">
            <v>27259</v>
          </cell>
        </row>
        <row r="12148">
          <cell r="A12148">
            <v>21560</v>
          </cell>
        </row>
        <row r="12149">
          <cell r="A12149">
            <v>21561</v>
          </cell>
        </row>
        <row r="12150">
          <cell r="A12150">
            <v>21562</v>
          </cell>
        </row>
        <row r="12151">
          <cell r="A12151">
            <v>674</v>
          </cell>
        </row>
        <row r="12152">
          <cell r="A12152">
            <v>2630</v>
          </cell>
        </row>
        <row r="12153">
          <cell r="A12153">
            <v>2631</v>
          </cell>
        </row>
        <row r="12154">
          <cell r="A12154">
            <v>2632</v>
          </cell>
        </row>
        <row r="12155">
          <cell r="A12155">
            <v>2633</v>
          </cell>
        </row>
        <row r="12156">
          <cell r="A12156">
            <v>31799</v>
          </cell>
        </row>
        <row r="12157">
          <cell r="A12157">
            <v>2634</v>
          </cell>
        </row>
        <row r="12158">
          <cell r="A12158">
            <v>2635</v>
          </cell>
        </row>
        <row r="12159">
          <cell r="A12159">
            <v>2636</v>
          </cell>
        </row>
        <row r="12160">
          <cell r="A12160">
            <v>2637</v>
          </cell>
        </row>
        <row r="12161">
          <cell r="A12161">
            <v>2638</v>
          </cell>
        </row>
        <row r="12162">
          <cell r="A12162">
            <v>669</v>
          </cell>
        </row>
        <row r="12163">
          <cell r="A12163">
            <v>21563</v>
          </cell>
        </row>
        <row r="12164">
          <cell r="A12164">
            <v>21564</v>
          </cell>
        </row>
        <row r="12165">
          <cell r="A12165">
            <v>21565</v>
          </cell>
        </row>
        <row r="12166">
          <cell r="A12166">
            <v>30870</v>
          </cell>
        </row>
        <row r="12167">
          <cell r="A12167">
            <v>30901</v>
          </cell>
        </row>
        <row r="12168">
          <cell r="A12168">
            <v>43398</v>
          </cell>
        </row>
        <row r="12169">
          <cell r="A12169">
            <v>30803</v>
          </cell>
        </row>
        <row r="12170">
          <cell r="A12170">
            <v>30545</v>
          </cell>
        </row>
        <row r="12171">
          <cell r="A12171">
            <v>3674</v>
          </cell>
        </row>
        <row r="12172">
          <cell r="A12172">
            <v>32836</v>
          </cell>
        </row>
        <row r="12173">
          <cell r="A12173">
            <v>32837</v>
          </cell>
        </row>
        <row r="12174">
          <cell r="A12174">
            <v>3675</v>
          </cell>
        </row>
        <row r="12175">
          <cell r="A12175">
            <v>3676</v>
          </cell>
        </row>
        <row r="12176">
          <cell r="A12176">
            <v>43302</v>
          </cell>
        </row>
        <row r="12177">
          <cell r="A12177">
            <v>43337</v>
          </cell>
        </row>
        <row r="12178">
          <cell r="A12178">
            <v>43319</v>
          </cell>
        </row>
        <row r="12179">
          <cell r="A12179">
            <v>43346</v>
          </cell>
        </row>
        <row r="12180">
          <cell r="A12180">
            <v>32506</v>
          </cell>
        </row>
        <row r="12181">
          <cell r="A12181">
            <v>44352</v>
          </cell>
        </row>
        <row r="12182">
          <cell r="A12182">
            <v>20571</v>
          </cell>
        </row>
        <row r="12183">
          <cell r="A12183">
            <v>555</v>
          </cell>
        </row>
        <row r="12184">
          <cell r="A12184">
            <v>2503</v>
          </cell>
        </row>
        <row r="12185">
          <cell r="A12185">
            <v>2502</v>
          </cell>
        </row>
        <row r="12186">
          <cell r="A12186">
            <v>37498</v>
          </cell>
        </row>
        <row r="12187">
          <cell r="A12187">
            <v>4504</v>
          </cell>
        </row>
        <row r="12188">
          <cell r="A12188">
            <v>4505</v>
          </cell>
        </row>
        <row r="12189">
          <cell r="A12189">
            <v>25041</v>
          </cell>
        </row>
        <row r="12190">
          <cell r="A12190">
            <v>4503</v>
          </cell>
        </row>
        <row r="12191">
          <cell r="A12191">
            <v>9812</v>
          </cell>
        </row>
        <row r="12192">
          <cell r="A12192">
            <v>191</v>
          </cell>
        </row>
        <row r="12193">
          <cell r="A12193">
            <v>2271</v>
          </cell>
        </row>
        <row r="12194">
          <cell r="A12194">
            <v>2267</v>
          </cell>
        </row>
        <row r="12195">
          <cell r="A12195">
            <v>2268</v>
          </cell>
        </row>
        <row r="12196">
          <cell r="A12196">
            <v>2269</v>
          </cell>
        </row>
        <row r="12197">
          <cell r="A12197">
            <v>45514</v>
          </cell>
        </row>
        <row r="12198">
          <cell r="A12198">
            <v>2270</v>
          </cell>
        </row>
        <row r="12199">
          <cell r="A12199">
            <v>2272</v>
          </cell>
        </row>
        <row r="12200">
          <cell r="A12200">
            <v>5218</v>
          </cell>
        </row>
        <row r="12201">
          <cell r="A12201">
            <v>45716</v>
          </cell>
        </row>
        <row r="12202">
          <cell r="A12202">
            <v>45922</v>
          </cell>
        </row>
        <row r="12203">
          <cell r="A12203">
            <v>45923</v>
          </cell>
        </row>
        <row r="12204">
          <cell r="A12204">
            <v>45924</v>
          </cell>
        </row>
        <row r="12205">
          <cell r="A12205">
            <v>35011</v>
          </cell>
        </row>
        <row r="12206">
          <cell r="A12206">
            <v>4466</v>
          </cell>
        </row>
        <row r="12207">
          <cell r="A12207">
            <v>4467</v>
          </cell>
        </row>
        <row r="12208">
          <cell r="A12208">
            <v>40600</v>
          </cell>
        </row>
        <row r="12209">
          <cell r="A12209">
            <v>21566</v>
          </cell>
        </row>
        <row r="12210">
          <cell r="A12210">
            <v>21567</v>
          </cell>
        </row>
        <row r="12211">
          <cell r="A12211">
            <v>4527</v>
          </cell>
        </row>
        <row r="12212">
          <cell r="A12212">
            <v>22863</v>
          </cell>
        </row>
        <row r="12213">
          <cell r="A12213">
            <v>4528</v>
          </cell>
        </row>
        <row r="12214">
          <cell r="A12214">
            <v>24491</v>
          </cell>
        </row>
        <row r="12215">
          <cell r="A12215">
            <v>30128</v>
          </cell>
        </row>
        <row r="12216">
          <cell r="A12216">
            <v>25043</v>
          </cell>
        </row>
        <row r="12217">
          <cell r="A12217">
            <v>35218</v>
          </cell>
        </row>
        <row r="12218">
          <cell r="A12218">
            <v>30129</v>
          </cell>
        </row>
        <row r="12219">
          <cell r="A12219">
            <v>35936</v>
          </cell>
        </row>
        <row r="12220">
          <cell r="A12220">
            <v>30130</v>
          </cell>
        </row>
        <row r="12221">
          <cell r="A12221">
            <v>29634</v>
          </cell>
        </row>
        <row r="12222">
          <cell r="A12222">
            <v>30131</v>
          </cell>
        </row>
        <row r="12223">
          <cell r="A12223">
            <v>42965</v>
          </cell>
        </row>
        <row r="12224">
          <cell r="A12224">
            <v>30132</v>
          </cell>
        </row>
        <row r="12225">
          <cell r="A12225">
            <v>29763</v>
          </cell>
        </row>
        <row r="12226">
          <cell r="A12226">
            <v>35115</v>
          </cell>
        </row>
        <row r="12227">
          <cell r="A12227">
            <v>29650</v>
          </cell>
        </row>
        <row r="12228">
          <cell r="A12228">
            <v>29761</v>
          </cell>
        </row>
        <row r="12229">
          <cell r="A12229">
            <v>29759</v>
          </cell>
        </row>
        <row r="12230">
          <cell r="A12230">
            <v>43399</v>
          </cell>
        </row>
        <row r="12231">
          <cell r="A12231">
            <v>30133</v>
          </cell>
        </row>
        <row r="12232">
          <cell r="A12232">
            <v>29279</v>
          </cell>
        </row>
        <row r="12233">
          <cell r="A12233">
            <v>23134</v>
          </cell>
        </row>
        <row r="12234">
          <cell r="A12234">
            <v>201</v>
          </cell>
        </row>
        <row r="12235">
          <cell r="A12235">
            <v>2289</v>
          </cell>
        </row>
        <row r="12236">
          <cell r="A12236">
            <v>2290</v>
          </cell>
        </row>
        <row r="12237">
          <cell r="A12237">
            <v>21568</v>
          </cell>
        </row>
        <row r="12238">
          <cell r="A12238">
            <v>21571</v>
          </cell>
        </row>
        <row r="12239">
          <cell r="A12239">
            <v>25553</v>
          </cell>
        </row>
        <row r="12240">
          <cell r="A12240">
            <v>5114</v>
          </cell>
        </row>
        <row r="12241">
          <cell r="A12241">
            <v>1083</v>
          </cell>
        </row>
        <row r="12242">
          <cell r="A12242">
            <v>3086</v>
          </cell>
        </row>
        <row r="12243">
          <cell r="A12243">
            <v>254</v>
          </cell>
        </row>
        <row r="12244">
          <cell r="A12244">
            <v>2329</v>
          </cell>
        </row>
        <row r="12245">
          <cell r="A12245">
            <v>2330</v>
          </cell>
        </row>
        <row r="12246">
          <cell r="A12246">
            <v>2331</v>
          </cell>
        </row>
        <row r="12247">
          <cell r="A12247">
            <v>29637</v>
          </cell>
        </row>
        <row r="12248">
          <cell r="A12248">
            <v>29724</v>
          </cell>
        </row>
        <row r="12249">
          <cell r="A12249">
            <v>29464</v>
          </cell>
        </row>
        <row r="12250">
          <cell r="A12250">
            <v>35611</v>
          </cell>
        </row>
        <row r="12251">
          <cell r="A12251">
            <v>35285</v>
          </cell>
        </row>
        <row r="12252">
          <cell r="A12252">
            <v>45319</v>
          </cell>
        </row>
        <row r="12253">
          <cell r="A12253">
            <v>45470</v>
          </cell>
        </row>
        <row r="12254">
          <cell r="A12254">
            <v>23983</v>
          </cell>
        </row>
        <row r="12255">
          <cell r="A12255">
            <v>24017</v>
          </cell>
        </row>
        <row r="12256">
          <cell r="A12256">
            <v>23260</v>
          </cell>
        </row>
        <row r="12257">
          <cell r="A12257">
            <v>39457</v>
          </cell>
        </row>
        <row r="12258">
          <cell r="A12258">
            <v>30544</v>
          </cell>
        </row>
        <row r="12259">
          <cell r="A12259">
            <v>30807</v>
          </cell>
        </row>
        <row r="12260">
          <cell r="A12260">
            <v>32269</v>
          </cell>
        </row>
        <row r="12261">
          <cell r="A12261">
            <v>32287</v>
          </cell>
        </row>
        <row r="12262">
          <cell r="A12262">
            <v>41790</v>
          </cell>
        </row>
        <row r="12263">
          <cell r="A12263">
            <v>31144</v>
          </cell>
        </row>
        <row r="12264">
          <cell r="A12264">
            <v>41791</v>
          </cell>
        </row>
        <row r="12265">
          <cell r="A12265">
            <v>25295</v>
          </cell>
        </row>
        <row r="12266">
          <cell r="A12266">
            <v>25046</v>
          </cell>
        </row>
        <row r="12267">
          <cell r="A12267">
            <v>39598</v>
          </cell>
        </row>
        <row r="12268">
          <cell r="A12268">
            <v>24495</v>
          </cell>
        </row>
        <row r="12269">
          <cell r="A12269">
            <v>29469</v>
          </cell>
        </row>
        <row r="12270">
          <cell r="A12270">
            <v>39617</v>
          </cell>
        </row>
        <row r="12271">
          <cell r="A12271">
            <v>40599</v>
          </cell>
        </row>
        <row r="12272">
          <cell r="A12272">
            <v>29584</v>
          </cell>
        </row>
        <row r="12273">
          <cell r="A12273">
            <v>29719</v>
          </cell>
        </row>
        <row r="12274">
          <cell r="A12274">
            <v>29730</v>
          </cell>
        </row>
        <row r="12275">
          <cell r="A12275">
            <v>29463</v>
          </cell>
        </row>
        <row r="12276">
          <cell r="A12276">
            <v>25047</v>
          </cell>
        </row>
        <row r="12277">
          <cell r="A12277">
            <v>29638</v>
          </cell>
        </row>
        <row r="12278">
          <cell r="A12278">
            <v>41996</v>
          </cell>
        </row>
        <row r="12279">
          <cell r="A12279">
            <v>29743</v>
          </cell>
        </row>
        <row r="12280">
          <cell r="A12280">
            <v>30143</v>
          </cell>
        </row>
        <row r="12281">
          <cell r="A12281">
            <v>29795</v>
          </cell>
        </row>
        <row r="12282">
          <cell r="A12282">
            <v>29871</v>
          </cell>
        </row>
        <row r="12283">
          <cell r="A12283">
            <v>29356</v>
          </cell>
        </row>
        <row r="12284">
          <cell r="A12284">
            <v>29633</v>
          </cell>
        </row>
        <row r="12285">
          <cell r="A12285">
            <v>44548</v>
          </cell>
        </row>
        <row r="12286">
          <cell r="A12286">
            <v>42731</v>
          </cell>
        </row>
        <row r="12287">
          <cell r="A12287">
            <v>43091</v>
          </cell>
        </row>
        <row r="12288">
          <cell r="A12288">
            <v>21572</v>
          </cell>
        </row>
        <row r="12289">
          <cell r="A12289">
            <v>21573</v>
          </cell>
        </row>
        <row r="12290">
          <cell r="A12290">
            <v>21574</v>
          </cell>
        </row>
        <row r="12291">
          <cell r="A12291">
            <v>35283</v>
          </cell>
        </row>
        <row r="12292">
          <cell r="A12292">
            <v>35625</v>
          </cell>
        </row>
        <row r="12293">
          <cell r="A12293">
            <v>20418</v>
          </cell>
        </row>
        <row r="12294">
          <cell r="A12294">
            <v>24497</v>
          </cell>
        </row>
        <row r="12295">
          <cell r="A12295">
            <v>24366</v>
          </cell>
        </row>
        <row r="12296">
          <cell r="A12296">
            <v>24367</v>
          </cell>
        </row>
        <row r="12297">
          <cell r="A12297">
            <v>23369</v>
          </cell>
        </row>
        <row r="12298">
          <cell r="A12298">
            <v>23984</v>
          </cell>
        </row>
        <row r="12299">
          <cell r="A12299">
            <v>2339</v>
          </cell>
        </row>
        <row r="12300">
          <cell r="A12300">
            <v>42598</v>
          </cell>
        </row>
        <row r="12301">
          <cell r="A12301">
            <v>2340</v>
          </cell>
        </row>
        <row r="12302">
          <cell r="A12302">
            <v>5081</v>
          </cell>
        </row>
        <row r="12303">
          <cell r="A12303">
            <v>43400</v>
          </cell>
        </row>
        <row r="12304">
          <cell r="A12304">
            <v>43871</v>
          </cell>
        </row>
        <row r="12305">
          <cell r="A12305">
            <v>4083</v>
          </cell>
        </row>
        <row r="12306">
          <cell r="A12306">
            <v>43026</v>
          </cell>
        </row>
        <row r="12307">
          <cell r="A12307">
            <v>202</v>
          </cell>
        </row>
        <row r="12308">
          <cell r="A12308">
            <v>203</v>
          </cell>
        </row>
        <row r="12309">
          <cell r="A12309">
            <v>4074</v>
          </cell>
        </row>
        <row r="12310">
          <cell r="A12310">
            <v>3633</v>
          </cell>
        </row>
        <row r="12311">
          <cell r="A12311">
            <v>19166</v>
          </cell>
        </row>
        <row r="12312">
          <cell r="A12312">
            <v>3828</v>
          </cell>
        </row>
        <row r="12313">
          <cell r="A12313">
            <v>23333</v>
          </cell>
        </row>
        <row r="12314">
          <cell r="A12314">
            <v>3829</v>
          </cell>
        </row>
        <row r="12315">
          <cell r="A12315">
            <v>45320</v>
          </cell>
        </row>
        <row r="12316">
          <cell r="A12316">
            <v>3830</v>
          </cell>
        </row>
        <row r="12317">
          <cell r="A12317">
            <v>3831</v>
          </cell>
        </row>
        <row r="12318">
          <cell r="A12318">
            <v>3815</v>
          </cell>
        </row>
        <row r="12319">
          <cell r="A12319">
            <v>29462</v>
          </cell>
        </row>
        <row r="12320">
          <cell r="A12320">
            <v>29639</v>
          </cell>
        </row>
        <row r="12321">
          <cell r="A12321">
            <v>35311</v>
          </cell>
        </row>
        <row r="12322">
          <cell r="A12322">
            <v>29607</v>
          </cell>
        </row>
        <row r="12323">
          <cell r="A12323">
            <v>35592</v>
          </cell>
        </row>
        <row r="12324">
          <cell r="A12324">
            <v>41096</v>
          </cell>
        </row>
        <row r="12325">
          <cell r="A12325">
            <v>21575</v>
          </cell>
        </row>
        <row r="12326">
          <cell r="A12326">
            <v>21576</v>
          </cell>
        </row>
        <row r="12327">
          <cell r="A12327">
            <v>23412</v>
          </cell>
        </row>
        <row r="12328">
          <cell r="A12328">
            <v>23985</v>
          </cell>
        </row>
        <row r="12329">
          <cell r="A12329">
            <v>30144</v>
          </cell>
        </row>
        <row r="12330">
          <cell r="A12330">
            <v>30532</v>
          </cell>
        </row>
        <row r="12331">
          <cell r="A12331">
            <v>42412</v>
          </cell>
        </row>
        <row r="12332">
          <cell r="A12332">
            <v>22860</v>
          </cell>
        </row>
        <row r="12333">
          <cell r="A12333">
            <v>31129</v>
          </cell>
        </row>
        <row r="12334">
          <cell r="A12334">
            <v>41998</v>
          </cell>
        </row>
        <row r="12335">
          <cell r="A12335">
            <v>31199</v>
          </cell>
        </row>
        <row r="12336">
          <cell r="A12336">
            <v>41999</v>
          </cell>
        </row>
        <row r="12337">
          <cell r="A12337">
            <v>35114</v>
          </cell>
        </row>
        <row r="12338">
          <cell r="A12338">
            <v>29438</v>
          </cell>
        </row>
        <row r="12339">
          <cell r="A12339">
            <v>33867</v>
          </cell>
        </row>
        <row r="12340">
          <cell r="A12340">
            <v>21577</v>
          </cell>
        </row>
        <row r="12341">
          <cell r="A12341">
            <v>21578</v>
          </cell>
        </row>
        <row r="12342">
          <cell r="A12342">
            <v>21579</v>
          </cell>
        </row>
        <row r="12343">
          <cell r="A12343">
            <v>21580</v>
          </cell>
        </row>
        <row r="12344">
          <cell r="A12344">
            <v>5110</v>
          </cell>
        </row>
        <row r="12345">
          <cell r="A12345">
            <v>356</v>
          </cell>
        </row>
        <row r="12346">
          <cell r="A12346">
            <v>30113</v>
          </cell>
        </row>
        <row r="12347">
          <cell r="A12347">
            <v>357</v>
          </cell>
        </row>
        <row r="12348">
          <cell r="A12348">
            <v>41938</v>
          </cell>
        </row>
        <row r="12349">
          <cell r="A12349">
            <v>41940</v>
          </cell>
        </row>
        <row r="12350">
          <cell r="A12350">
            <v>20430</v>
          </cell>
        </row>
        <row r="12351">
          <cell r="A12351">
            <v>20485</v>
          </cell>
        </row>
        <row r="12352">
          <cell r="A12352">
            <v>361</v>
          </cell>
        </row>
        <row r="12353">
          <cell r="A12353">
            <v>362</v>
          </cell>
        </row>
        <row r="12354">
          <cell r="A12354">
            <v>2384</v>
          </cell>
        </row>
        <row r="12355">
          <cell r="A12355">
            <v>30145</v>
          </cell>
        </row>
        <row r="12356">
          <cell r="A12356">
            <v>25442</v>
          </cell>
        </row>
        <row r="12357">
          <cell r="A12357">
            <v>29612</v>
          </cell>
        </row>
        <row r="12358">
          <cell r="A12358">
            <v>29649</v>
          </cell>
        </row>
        <row r="12359">
          <cell r="A12359">
            <v>29764</v>
          </cell>
        </row>
        <row r="12360">
          <cell r="A12360">
            <v>23986</v>
          </cell>
        </row>
        <row r="12361">
          <cell r="A12361">
            <v>44438</v>
          </cell>
        </row>
        <row r="12362">
          <cell r="A12362">
            <v>24018</v>
          </cell>
        </row>
        <row r="12363">
          <cell r="A12363">
            <v>24019</v>
          </cell>
        </row>
        <row r="12364">
          <cell r="A12364">
            <v>35065</v>
          </cell>
        </row>
        <row r="12365">
          <cell r="A12365">
            <v>24020</v>
          </cell>
        </row>
        <row r="12366">
          <cell r="A12366">
            <v>24021</v>
          </cell>
        </row>
        <row r="12367">
          <cell r="A12367">
            <v>35066</v>
          </cell>
        </row>
        <row r="12368">
          <cell r="A12368">
            <v>30146</v>
          </cell>
        </row>
        <row r="12369">
          <cell r="A12369">
            <v>35067</v>
          </cell>
        </row>
        <row r="12370">
          <cell r="A12370">
            <v>30147</v>
          </cell>
        </row>
        <row r="12371">
          <cell r="A12371">
            <v>30150</v>
          </cell>
        </row>
        <row r="12372">
          <cell r="A12372">
            <v>35068</v>
          </cell>
        </row>
        <row r="12373">
          <cell r="A12373">
            <v>41097</v>
          </cell>
        </row>
        <row r="12374">
          <cell r="A12374">
            <v>30151</v>
          </cell>
        </row>
        <row r="12375">
          <cell r="A12375">
            <v>35069</v>
          </cell>
        </row>
        <row r="12376">
          <cell r="A12376">
            <v>35070</v>
          </cell>
        </row>
        <row r="12377">
          <cell r="A12377">
            <v>24022</v>
          </cell>
        </row>
        <row r="12378">
          <cell r="A12378">
            <v>31284</v>
          </cell>
        </row>
        <row r="12379">
          <cell r="A12379">
            <v>24023</v>
          </cell>
        </row>
        <row r="12380">
          <cell r="A12380">
            <v>24024</v>
          </cell>
        </row>
        <row r="12381">
          <cell r="A12381">
            <v>31296</v>
          </cell>
        </row>
        <row r="12382">
          <cell r="A12382">
            <v>24025</v>
          </cell>
        </row>
        <row r="12383">
          <cell r="A12383">
            <v>29435</v>
          </cell>
        </row>
        <row r="12384">
          <cell r="A12384">
            <v>30152</v>
          </cell>
        </row>
        <row r="12385">
          <cell r="A12385">
            <v>24026</v>
          </cell>
        </row>
        <row r="12386">
          <cell r="A12386">
            <v>41098</v>
          </cell>
        </row>
        <row r="12387">
          <cell r="A12387">
            <v>23294</v>
          </cell>
        </row>
        <row r="12388">
          <cell r="A12388">
            <v>23370</v>
          </cell>
        </row>
        <row r="12389">
          <cell r="A12389">
            <v>23987</v>
          </cell>
        </row>
        <row r="12390">
          <cell r="A12390">
            <v>24499</v>
          </cell>
        </row>
        <row r="12391">
          <cell r="A12391">
            <v>23988</v>
          </cell>
        </row>
        <row r="12392">
          <cell r="A12392">
            <v>39685</v>
          </cell>
        </row>
        <row r="12393">
          <cell r="A12393">
            <v>29458</v>
          </cell>
        </row>
        <row r="12394">
          <cell r="A12394">
            <v>30153</v>
          </cell>
        </row>
        <row r="12395">
          <cell r="A12395">
            <v>38768</v>
          </cell>
        </row>
        <row r="12396">
          <cell r="A12396">
            <v>39686</v>
          </cell>
        </row>
        <row r="12397">
          <cell r="A12397">
            <v>4225</v>
          </cell>
        </row>
        <row r="12398">
          <cell r="A12398">
            <v>39497</v>
          </cell>
        </row>
        <row r="12399">
          <cell r="A12399">
            <v>23155</v>
          </cell>
        </row>
        <row r="12400">
          <cell r="A12400">
            <v>39589</v>
          </cell>
        </row>
        <row r="12401">
          <cell r="A12401">
            <v>33868</v>
          </cell>
        </row>
        <row r="12402">
          <cell r="A12402">
            <v>35422</v>
          </cell>
        </row>
        <row r="12403">
          <cell r="A12403">
            <v>34108</v>
          </cell>
        </row>
        <row r="12404">
          <cell r="A12404">
            <v>37795</v>
          </cell>
        </row>
        <row r="12405">
          <cell r="A12405">
            <v>956</v>
          </cell>
        </row>
        <row r="12406">
          <cell r="A12406">
            <v>31055</v>
          </cell>
        </row>
        <row r="12407">
          <cell r="A12407">
            <v>19303</v>
          </cell>
        </row>
        <row r="12408">
          <cell r="A12408">
            <v>20370</v>
          </cell>
        </row>
        <row r="12409">
          <cell r="A12409">
            <v>39814</v>
          </cell>
        </row>
        <row r="12410">
          <cell r="A12410">
            <v>23371</v>
          </cell>
        </row>
        <row r="12411">
          <cell r="A12411">
            <v>23989</v>
          </cell>
        </row>
        <row r="12412">
          <cell r="A12412">
            <v>33869</v>
          </cell>
        </row>
        <row r="12413">
          <cell r="A12413">
            <v>35730</v>
          </cell>
        </row>
        <row r="12414">
          <cell r="A12414">
            <v>35941</v>
          </cell>
        </row>
        <row r="12415">
          <cell r="A12415">
            <v>42001</v>
          </cell>
        </row>
        <row r="12416">
          <cell r="A12416">
            <v>23390</v>
          </cell>
        </row>
        <row r="12417">
          <cell r="A12417">
            <v>23991</v>
          </cell>
        </row>
        <row r="12418">
          <cell r="A12418">
            <v>29722</v>
          </cell>
        </row>
        <row r="12419">
          <cell r="A12419">
            <v>29812</v>
          </cell>
        </row>
        <row r="12420">
          <cell r="A12420">
            <v>24500</v>
          </cell>
        </row>
        <row r="12421">
          <cell r="A12421">
            <v>25049</v>
          </cell>
        </row>
        <row r="12422">
          <cell r="A12422">
            <v>30154</v>
          </cell>
        </row>
        <row r="12423">
          <cell r="A12423">
            <v>25296</v>
          </cell>
        </row>
        <row r="12424">
          <cell r="A12424">
            <v>26426</v>
          </cell>
        </row>
        <row r="12425">
          <cell r="A12425">
            <v>4437</v>
          </cell>
        </row>
        <row r="12426">
          <cell r="A12426">
            <v>4438</v>
          </cell>
        </row>
        <row r="12427">
          <cell r="A12427">
            <v>21</v>
          </cell>
        </row>
        <row r="12428">
          <cell r="A12428">
            <v>22</v>
          </cell>
        </row>
        <row r="12429">
          <cell r="A12429">
            <v>23</v>
          </cell>
        </row>
        <row r="12430">
          <cell r="A12430">
            <v>24</v>
          </cell>
        </row>
        <row r="12431">
          <cell r="A12431">
            <v>25</v>
          </cell>
        </row>
        <row r="12432">
          <cell r="A12432">
            <v>23243</v>
          </cell>
        </row>
        <row r="12433">
          <cell r="A12433">
            <v>24501</v>
          </cell>
        </row>
        <row r="12434">
          <cell r="A12434">
            <v>45307</v>
          </cell>
        </row>
        <row r="12435">
          <cell r="A12435">
            <v>42002</v>
          </cell>
        </row>
        <row r="12436">
          <cell r="A12436">
            <v>40598</v>
          </cell>
        </row>
        <row r="12437">
          <cell r="A12437">
            <v>24502</v>
          </cell>
        </row>
        <row r="12438">
          <cell r="A12438">
            <v>25050</v>
          </cell>
        </row>
        <row r="12439">
          <cell r="A12439">
            <v>3114</v>
          </cell>
        </row>
        <row r="12440">
          <cell r="A12440">
            <v>30155</v>
          </cell>
        </row>
        <row r="12441">
          <cell r="A12441">
            <v>30535</v>
          </cell>
        </row>
        <row r="12442">
          <cell r="A12442">
            <v>24503</v>
          </cell>
        </row>
        <row r="12443">
          <cell r="A12443">
            <v>25051</v>
          </cell>
        </row>
        <row r="12444">
          <cell r="A12444">
            <v>30156</v>
          </cell>
        </row>
        <row r="12445">
          <cell r="A12445">
            <v>43019</v>
          </cell>
        </row>
        <row r="12446">
          <cell r="A12446">
            <v>35268</v>
          </cell>
        </row>
        <row r="12447">
          <cell r="A12447">
            <v>41099</v>
          </cell>
        </row>
        <row r="12448">
          <cell r="A12448">
            <v>41100</v>
          </cell>
        </row>
        <row r="12449">
          <cell r="A12449">
            <v>23413</v>
          </cell>
        </row>
        <row r="12450">
          <cell r="A12450">
            <v>23992</v>
          </cell>
        </row>
        <row r="12451">
          <cell r="A12451">
            <v>24504</v>
          </cell>
        </row>
        <row r="12452">
          <cell r="A12452">
            <v>39654</v>
          </cell>
        </row>
        <row r="12453">
          <cell r="A12453">
            <v>34932</v>
          </cell>
        </row>
        <row r="12454">
          <cell r="A12454">
            <v>29477</v>
          </cell>
        </row>
        <row r="12455">
          <cell r="A12455">
            <v>31128</v>
          </cell>
        </row>
        <row r="12456">
          <cell r="A12456">
            <v>24948</v>
          </cell>
        </row>
        <row r="12457">
          <cell r="A12457">
            <v>24949</v>
          </cell>
        </row>
        <row r="12458">
          <cell r="A12458">
            <v>26425</v>
          </cell>
        </row>
        <row r="12459">
          <cell r="A12459">
            <v>30157</v>
          </cell>
        </row>
        <row r="12460">
          <cell r="A12460">
            <v>24027</v>
          </cell>
        </row>
        <row r="12461">
          <cell r="A12461">
            <v>42158</v>
          </cell>
        </row>
        <row r="12462">
          <cell r="A12462">
            <v>42366</v>
          </cell>
        </row>
        <row r="12463">
          <cell r="A12463">
            <v>20425</v>
          </cell>
        </row>
        <row r="12464">
          <cell r="A12464">
            <v>23993</v>
          </cell>
        </row>
        <row r="12465">
          <cell r="A12465">
            <v>29320</v>
          </cell>
        </row>
        <row r="12466">
          <cell r="A12466">
            <v>24028</v>
          </cell>
        </row>
        <row r="12467">
          <cell r="A12467">
            <v>24029</v>
          </cell>
        </row>
        <row r="12468">
          <cell r="A12468">
            <v>24950</v>
          </cell>
        </row>
        <row r="12469">
          <cell r="A12469">
            <v>24030</v>
          </cell>
        </row>
        <row r="12470">
          <cell r="A12470">
            <v>46832</v>
          </cell>
        </row>
        <row r="12471">
          <cell r="A12471">
            <v>42928</v>
          </cell>
        </row>
        <row r="12472">
          <cell r="A12472">
            <v>23295</v>
          </cell>
        </row>
        <row r="12473">
          <cell r="A12473">
            <v>39565</v>
          </cell>
        </row>
        <row r="12474">
          <cell r="A12474">
            <v>20404</v>
          </cell>
        </row>
        <row r="12475">
          <cell r="A12475">
            <v>21581</v>
          </cell>
        </row>
        <row r="12476">
          <cell r="A12476">
            <v>21582</v>
          </cell>
        </row>
        <row r="12477">
          <cell r="A12477">
            <v>21583</v>
          </cell>
        </row>
        <row r="12478">
          <cell r="A12478">
            <v>21584</v>
          </cell>
        </row>
        <row r="12479">
          <cell r="A12479">
            <v>31297</v>
          </cell>
        </row>
        <row r="12480">
          <cell r="A12480">
            <v>281</v>
          </cell>
        </row>
        <row r="12481">
          <cell r="A12481">
            <v>39075</v>
          </cell>
        </row>
        <row r="12482">
          <cell r="A12482">
            <v>2334</v>
          </cell>
        </row>
        <row r="12483">
          <cell r="A12483">
            <v>282</v>
          </cell>
        </row>
        <row r="12484">
          <cell r="A12484">
            <v>580</v>
          </cell>
        </row>
        <row r="12485">
          <cell r="A12485">
            <v>2521</v>
          </cell>
        </row>
        <row r="12486">
          <cell r="A12486">
            <v>2522</v>
          </cell>
        </row>
        <row r="12487">
          <cell r="A12487">
            <v>2523</v>
          </cell>
        </row>
        <row r="12488">
          <cell r="A12488">
            <v>9833</v>
          </cell>
        </row>
        <row r="12489">
          <cell r="A12489">
            <v>5163</v>
          </cell>
        </row>
        <row r="12490">
          <cell r="A12490">
            <v>20572</v>
          </cell>
        </row>
        <row r="12491">
          <cell r="A12491">
            <v>21585</v>
          </cell>
        </row>
        <row r="12492">
          <cell r="A12492">
            <v>21586</v>
          </cell>
        </row>
        <row r="12493">
          <cell r="A12493">
            <v>21588</v>
          </cell>
        </row>
        <row r="12494">
          <cell r="A12494">
            <v>21589</v>
          </cell>
        </row>
        <row r="12495">
          <cell r="A12495">
            <v>30158</v>
          </cell>
        </row>
        <row r="12496">
          <cell r="A12496">
            <v>45717</v>
          </cell>
        </row>
        <row r="12497">
          <cell r="A12497">
            <v>21590</v>
          </cell>
        </row>
        <row r="12498">
          <cell r="A12498">
            <v>30538</v>
          </cell>
        </row>
        <row r="12499">
          <cell r="A12499">
            <v>27358</v>
          </cell>
        </row>
        <row r="12500">
          <cell r="A12500">
            <v>45321</v>
          </cell>
        </row>
        <row r="12501">
          <cell r="A12501">
            <v>41101</v>
          </cell>
        </row>
        <row r="12502">
          <cell r="A12502">
            <v>21591</v>
          </cell>
        </row>
        <row r="12503">
          <cell r="A12503">
            <v>31094</v>
          </cell>
        </row>
        <row r="12504">
          <cell r="A12504">
            <v>27357</v>
          </cell>
        </row>
        <row r="12505">
          <cell r="A12505">
            <v>21592</v>
          </cell>
        </row>
        <row r="12506">
          <cell r="A12506">
            <v>3927</v>
          </cell>
        </row>
        <row r="12507">
          <cell r="A12507">
            <v>3931</v>
          </cell>
        </row>
        <row r="12508">
          <cell r="A12508">
            <v>3936</v>
          </cell>
        </row>
        <row r="12509">
          <cell r="A12509">
            <v>3934</v>
          </cell>
        </row>
        <row r="12510">
          <cell r="A12510">
            <v>3928</v>
          </cell>
        </row>
        <row r="12511">
          <cell r="A12511">
            <v>3933</v>
          </cell>
        </row>
        <row r="12512">
          <cell r="A12512">
            <v>3929</v>
          </cell>
        </row>
        <row r="12513">
          <cell r="A12513">
            <v>3930</v>
          </cell>
        </row>
        <row r="12514">
          <cell r="A12514">
            <v>3935</v>
          </cell>
        </row>
        <row r="12515">
          <cell r="A12515">
            <v>3932</v>
          </cell>
        </row>
        <row r="12516">
          <cell r="A12516">
            <v>35099</v>
          </cell>
        </row>
        <row r="12517">
          <cell r="A12517">
            <v>24031</v>
          </cell>
        </row>
        <row r="12518">
          <cell r="A12518">
            <v>21593</v>
          </cell>
        </row>
        <row r="12519">
          <cell r="A12519">
            <v>25052</v>
          </cell>
        </row>
        <row r="12520">
          <cell r="A12520">
            <v>19165</v>
          </cell>
        </row>
        <row r="12521">
          <cell r="A12521">
            <v>21594</v>
          </cell>
        </row>
        <row r="12522">
          <cell r="A12522">
            <v>21595</v>
          </cell>
        </row>
        <row r="12523">
          <cell r="A12523">
            <v>675</v>
          </cell>
        </row>
        <row r="12524">
          <cell r="A12524">
            <v>21596</v>
          </cell>
        </row>
        <row r="12525">
          <cell r="A12525">
            <v>21597</v>
          </cell>
        </row>
        <row r="12526">
          <cell r="A12526">
            <v>2639</v>
          </cell>
        </row>
        <row r="12527">
          <cell r="A12527">
            <v>32530</v>
          </cell>
        </row>
        <row r="12528">
          <cell r="A12528">
            <v>27258</v>
          </cell>
        </row>
        <row r="12529">
          <cell r="A12529">
            <v>2640</v>
          </cell>
        </row>
        <row r="12530">
          <cell r="A12530">
            <v>4327</v>
          </cell>
        </row>
        <row r="12531">
          <cell r="A12531">
            <v>4328</v>
          </cell>
        </row>
        <row r="12532">
          <cell r="A12532">
            <v>43862</v>
          </cell>
        </row>
        <row r="12533">
          <cell r="A12533">
            <v>40597</v>
          </cell>
        </row>
        <row r="12534">
          <cell r="A12534">
            <v>30159</v>
          </cell>
        </row>
        <row r="12535">
          <cell r="A12535">
            <v>30550</v>
          </cell>
        </row>
        <row r="12536">
          <cell r="A12536">
            <v>24505</v>
          </cell>
        </row>
        <row r="12537">
          <cell r="A12537">
            <v>30160</v>
          </cell>
        </row>
        <row r="12538">
          <cell r="A12538">
            <v>31126</v>
          </cell>
        </row>
        <row r="12539">
          <cell r="A12539">
            <v>35355</v>
          </cell>
        </row>
        <row r="12540">
          <cell r="A12540">
            <v>29440</v>
          </cell>
        </row>
        <row r="12541">
          <cell r="A12541">
            <v>1027</v>
          </cell>
        </row>
        <row r="12542">
          <cell r="A12542">
            <v>41939</v>
          </cell>
        </row>
        <row r="12543">
          <cell r="A12543">
            <v>1028</v>
          </cell>
        </row>
        <row r="12544">
          <cell r="A12544">
            <v>1029</v>
          </cell>
        </row>
        <row r="12545">
          <cell r="A12545">
            <v>30573</v>
          </cell>
        </row>
        <row r="12546">
          <cell r="A12546">
            <v>30796</v>
          </cell>
        </row>
        <row r="12547">
          <cell r="A12547">
            <v>30797</v>
          </cell>
        </row>
        <row r="12548">
          <cell r="A12548">
            <v>30161</v>
          </cell>
        </row>
        <row r="12549">
          <cell r="A12549">
            <v>24032</v>
          </cell>
        </row>
        <row r="12550">
          <cell r="A12550">
            <v>33872</v>
          </cell>
        </row>
        <row r="12551">
          <cell r="A12551">
            <v>24506</v>
          </cell>
        </row>
        <row r="12552">
          <cell r="A12552">
            <v>21598</v>
          </cell>
        </row>
        <row r="12553">
          <cell r="A12553">
            <v>21599</v>
          </cell>
        </row>
        <row r="12554">
          <cell r="A12554">
            <v>33873</v>
          </cell>
        </row>
        <row r="12555">
          <cell r="A12555">
            <v>33874</v>
          </cell>
        </row>
        <row r="12556">
          <cell r="A12556">
            <v>30542</v>
          </cell>
        </row>
        <row r="12557">
          <cell r="A12557">
            <v>31481</v>
          </cell>
        </row>
        <row r="12558">
          <cell r="A12558">
            <v>31499</v>
          </cell>
        </row>
        <row r="12559">
          <cell r="A12559">
            <v>43312</v>
          </cell>
        </row>
        <row r="12560">
          <cell r="A12560">
            <v>43326</v>
          </cell>
        </row>
        <row r="12561">
          <cell r="A12561">
            <v>43360</v>
          </cell>
        </row>
        <row r="12562">
          <cell r="A12562">
            <v>21600</v>
          </cell>
        </row>
        <row r="12563">
          <cell r="A12563">
            <v>729</v>
          </cell>
        </row>
        <row r="12564">
          <cell r="A12564">
            <v>2720</v>
          </cell>
        </row>
        <row r="12565">
          <cell r="A12565">
            <v>31759</v>
          </cell>
        </row>
        <row r="12566">
          <cell r="A12566">
            <v>41772</v>
          </cell>
        </row>
        <row r="12567">
          <cell r="A12567">
            <v>44361</v>
          </cell>
        </row>
        <row r="12568">
          <cell r="A12568">
            <v>9787</v>
          </cell>
        </row>
        <row r="12569">
          <cell r="A12569">
            <v>1010</v>
          </cell>
        </row>
        <row r="12570">
          <cell r="A12570">
            <v>3036</v>
          </cell>
        </row>
        <row r="12571">
          <cell r="A12571">
            <v>32615</v>
          </cell>
        </row>
        <row r="12572">
          <cell r="A12572">
            <v>3037</v>
          </cell>
        </row>
        <row r="12573">
          <cell r="A12573">
            <v>3139</v>
          </cell>
        </row>
        <row r="12574">
          <cell r="A12574">
            <v>3138</v>
          </cell>
        </row>
        <row r="12575">
          <cell r="A12575">
            <v>29453</v>
          </cell>
        </row>
        <row r="12576">
          <cell r="A12576">
            <v>3327</v>
          </cell>
        </row>
        <row r="12577">
          <cell r="A12577">
            <v>43299</v>
          </cell>
        </row>
        <row r="12578">
          <cell r="A12578">
            <v>44224</v>
          </cell>
        </row>
        <row r="12579">
          <cell r="A12579">
            <v>44273</v>
          </cell>
        </row>
        <row r="12580">
          <cell r="A12580">
            <v>3172</v>
          </cell>
        </row>
        <row r="12581">
          <cell r="A12581">
            <v>23056</v>
          </cell>
        </row>
        <row r="12582">
          <cell r="A12582">
            <v>30162</v>
          </cell>
        </row>
        <row r="12583">
          <cell r="A12583">
            <v>30536</v>
          </cell>
        </row>
        <row r="12584">
          <cell r="A12584">
            <v>23184</v>
          </cell>
        </row>
        <row r="12585">
          <cell r="A12585">
            <v>1038</v>
          </cell>
        </row>
        <row r="12586">
          <cell r="A12586">
            <v>9791</v>
          </cell>
        </row>
        <row r="12587">
          <cell r="A12587">
            <v>3046</v>
          </cell>
        </row>
        <row r="12588">
          <cell r="A12588">
            <v>30163</v>
          </cell>
        </row>
        <row r="12589">
          <cell r="A12589">
            <v>30727</v>
          </cell>
        </row>
        <row r="12590">
          <cell r="A12590">
            <v>40596</v>
          </cell>
        </row>
        <row r="12591">
          <cell r="A12591">
            <v>3748</v>
          </cell>
        </row>
        <row r="12592">
          <cell r="A12592">
            <v>3749</v>
          </cell>
        </row>
        <row r="12593">
          <cell r="A12593">
            <v>21601</v>
          </cell>
        </row>
        <row r="12594">
          <cell r="A12594">
            <v>5082</v>
          </cell>
        </row>
        <row r="12595">
          <cell r="A12595">
            <v>5083</v>
          </cell>
        </row>
        <row r="12596">
          <cell r="A12596">
            <v>25540</v>
          </cell>
        </row>
        <row r="12597">
          <cell r="A12597">
            <v>21602</v>
          </cell>
        </row>
        <row r="12598">
          <cell r="A12598">
            <v>31097</v>
          </cell>
        </row>
        <row r="12599">
          <cell r="A12599">
            <v>23477</v>
          </cell>
        </row>
        <row r="12600">
          <cell r="A12600">
            <v>21603</v>
          </cell>
        </row>
        <row r="12601">
          <cell r="A12601">
            <v>21604</v>
          </cell>
        </row>
        <row r="12602">
          <cell r="A12602">
            <v>21605</v>
          </cell>
        </row>
        <row r="12603">
          <cell r="A12603">
            <v>23327</v>
          </cell>
        </row>
        <row r="12604">
          <cell r="A12604">
            <v>3901</v>
          </cell>
        </row>
        <row r="12605">
          <cell r="A12605">
            <v>33875</v>
          </cell>
        </row>
        <row r="12606">
          <cell r="A12606">
            <v>42003</v>
          </cell>
        </row>
        <row r="12607">
          <cell r="A12607">
            <v>34109</v>
          </cell>
        </row>
        <row r="12608">
          <cell r="A12608">
            <v>797</v>
          </cell>
        </row>
        <row r="12609">
          <cell r="A12609">
            <v>32529</v>
          </cell>
        </row>
        <row r="12610">
          <cell r="A12610">
            <v>4201</v>
          </cell>
        </row>
        <row r="12611">
          <cell r="A12611">
            <v>23252</v>
          </cell>
        </row>
        <row r="12612">
          <cell r="A12612">
            <v>24033</v>
          </cell>
        </row>
        <row r="12613">
          <cell r="A12613">
            <v>43880</v>
          </cell>
        </row>
        <row r="12614">
          <cell r="A12614">
            <v>45322</v>
          </cell>
        </row>
        <row r="12615">
          <cell r="A12615">
            <v>24507</v>
          </cell>
        </row>
        <row r="12616">
          <cell r="A12616">
            <v>24508</v>
          </cell>
        </row>
        <row r="12617">
          <cell r="A12617">
            <v>24509</v>
          </cell>
        </row>
        <row r="12618">
          <cell r="A12618">
            <v>33876</v>
          </cell>
        </row>
        <row r="12619">
          <cell r="A12619">
            <v>42393</v>
          </cell>
        </row>
        <row r="12620">
          <cell r="A12620">
            <v>3137</v>
          </cell>
        </row>
        <row r="12621">
          <cell r="A12621">
            <v>42394</v>
          </cell>
        </row>
        <row r="12622">
          <cell r="A12622">
            <v>25443</v>
          </cell>
        </row>
        <row r="12623">
          <cell r="A12623">
            <v>26423</v>
          </cell>
        </row>
        <row r="12624">
          <cell r="A12624">
            <v>26422</v>
          </cell>
        </row>
        <row r="12625">
          <cell r="A12625">
            <v>29193</v>
          </cell>
        </row>
        <row r="12626">
          <cell r="A12626">
            <v>23994</v>
          </cell>
        </row>
        <row r="12627">
          <cell r="A12627">
            <v>30164</v>
          </cell>
        </row>
        <row r="12628">
          <cell r="A12628">
            <v>24034</v>
          </cell>
        </row>
        <row r="12629">
          <cell r="A12629">
            <v>24035</v>
          </cell>
        </row>
        <row r="12630">
          <cell r="A12630">
            <v>29451</v>
          </cell>
        </row>
        <row r="12631">
          <cell r="A12631">
            <v>30165</v>
          </cell>
        </row>
        <row r="12632">
          <cell r="A12632">
            <v>24036</v>
          </cell>
        </row>
        <row r="12633">
          <cell r="A12633">
            <v>24037</v>
          </cell>
        </row>
        <row r="12634">
          <cell r="A12634">
            <v>29907</v>
          </cell>
        </row>
        <row r="12635">
          <cell r="A12635">
            <v>30077</v>
          </cell>
        </row>
        <row r="12636">
          <cell r="A12636">
            <v>29874</v>
          </cell>
        </row>
        <row r="12637">
          <cell r="A12637">
            <v>39646</v>
          </cell>
        </row>
        <row r="12638">
          <cell r="A12638">
            <v>39641</v>
          </cell>
        </row>
        <row r="12639">
          <cell r="A12639">
            <v>30537</v>
          </cell>
        </row>
        <row r="12640">
          <cell r="A12640">
            <v>30776</v>
          </cell>
        </row>
        <row r="12641">
          <cell r="A12641">
            <v>29800</v>
          </cell>
        </row>
        <row r="12642">
          <cell r="A12642">
            <v>35277</v>
          </cell>
        </row>
        <row r="12643">
          <cell r="A12643">
            <v>35602</v>
          </cell>
        </row>
        <row r="12644">
          <cell r="A12644">
            <v>30170</v>
          </cell>
        </row>
        <row r="12645">
          <cell r="A12645">
            <v>35329</v>
          </cell>
        </row>
        <row r="12646">
          <cell r="A12646">
            <v>29870</v>
          </cell>
        </row>
        <row r="12647">
          <cell r="A12647">
            <v>31125</v>
          </cell>
        </row>
        <row r="12648">
          <cell r="A12648">
            <v>29869</v>
          </cell>
        </row>
        <row r="12649">
          <cell r="A12649">
            <v>23199</v>
          </cell>
        </row>
        <row r="12650">
          <cell r="A12650">
            <v>4411</v>
          </cell>
        </row>
        <row r="12651">
          <cell r="A12651">
            <v>847</v>
          </cell>
        </row>
        <row r="12652">
          <cell r="A12652">
            <v>42004</v>
          </cell>
        </row>
        <row r="12653">
          <cell r="A12653">
            <v>42159</v>
          </cell>
        </row>
        <row r="12654">
          <cell r="A12654">
            <v>44261</v>
          </cell>
        </row>
        <row r="12655">
          <cell r="A12655">
            <v>4158</v>
          </cell>
        </row>
        <row r="12656">
          <cell r="A12656">
            <v>24038</v>
          </cell>
        </row>
        <row r="12657">
          <cell r="A12657">
            <v>24510</v>
          </cell>
        </row>
        <row r="12658">
          <cell r="A12658">
            <v>23995</v>
          </cell>
        </row>
        <row r="12659">
          <cell r="A12659">
            <v>23268</v>
          </cell>
        </row>
        <row r="12660">
          <cell r="A12660">
            <v>31881</v>
          </cell>
        </row>
        <row r="12661">
          <cell r="A12661">
            <v>2936</v>
          </cell>
        </row>
        <row r="12662">
          <cell r="A12662">
            <v>21606</v>
          </cell>
        </row>
        <row r="12663">
          <cell r="A12663">
            <v>21607</v>
          </cell>
        </row>
        <row r="12664">
          <cell r="A12664">
            <v>21608</v>
          </cell>
        </row>
        <row r="12665">
          <cell r="A12665">
            <v>21609</v>
          </cell>
        </row>
        <row r="12666">
          <cell r="A12666">
            <v>19183</v>
          </cell>
        </row>
        <row r="12667">
          <cell r="A12667">
            <v>21610</v>
          </cell>
        </row>
        <row r="12668">
          <cell r="A12668">
            <v>21611</v>
          </cell>
        </row>
        <row r="12669">
          <cell r="A12669">
            <v>27396</v>
          </cell>
        </row>
        <row r="12670">
          <cell r="A12670">
            <v>21612</v>
          </cell>
        </row>
        <row r="12671">
          <cell r="A12671">
            <v>29452</v>
          </cell>
        </row>
        <row r="12672">
          <cell r="A12672">
            <v>44002</v>
          </cell>
        </row>
        <row r="12673">
          <cell r="A12673">
            <v>43881</v>
          </cell>
        </row>
        <row r="12674">
          <cell r="A12674">
            <v>759</v>
          </cell>
        </row>
        <row r="12675">
          <cell r="A12675">
            <v>38925</v>
          </cell>
        </row>
        <row r="12676">
          <cell r="A12676">
            <v>27331</v>
          </cell>
        </row>
        <row r="12677">
          <cell r="A12677">
            <v>9848</v>
          </cell>
        </row>
        <row r="12678">
          <cell r="A12678">
            <v>25730</v>
          </cell>
        </row>
        <row r="12679">
          <cell r="A12679">
            <v>34110</v>
          </cell>
        </row>
        <row r="12680">
          <cell r="A12680">
            <v>35116</v>
          </cell>
        </row>
        <row r="12681">
          <cell r="A12681">
            <v>43303</v>
          </cell>
        </row>
        <row r="12682">
          <cell r="A12682">
            <v>23401</v>
          </cell>
        </row>
        <row r="12683">
          <cell r="A12683">
            <v>23996</v>
          </cell>
        </row>
        <row r="12684">
          <cell r="A12684">
            <v>23997</v>
          </cell>
        </row>
        <row r="12685">
          <cell r="A12685">
            <v>23307</v>
          </cell>
        </row>
        <row r="12686">
          <cell r="A12686">
            <v>24512</v>
          </cell>
        </row>
        <row r="12687">
          <cell r="A12687">
            <v>31124</v>
          </cell>
        </row>
        <row r="12688">
          <cell r="A12688">
            <v>23998</v>
          </cell>
        </row>
        <row r="12689">
          <cell r="A12689">
            <v>22872</v>
          </cell>
        </row>
        <row r="12690">
          <cell r="A12690">
            <v>33877</v>
          </cell>
        </row>
        <row r="12691">
          <cell r="A12691">
            <v>42927</v>
          </cell>
        </row>
        <row r="12692">
          <cell r="A12692">
            <v>43407</v>
          </cell>
        </row>
        <row r="12693">
          <cell r="A12693">
            <v>279</v>
          </cell>
        </row>
        <row r="12694">
          <cell r="A12694">
            <v>42592</v>
          </cell>
        </row>
        <row r="12695">
          <cell r="A12695">
            <v>3136</v>
          </cell>
        </row>
        <row r="12696">
          <cell r="A12696">
            <v>941</v>
          </cell>
        </row>
        <row r="12697">
          <cell r="A12697">
            <v>24039</v>
          </cell>
        </row>
        <row r="12698">
          <cell r="A12698">
            <v>24513</v>
          </cell>
        </row>
        <row r="12699">
          <cell r="A12699">
            <v>24514</v>
          </cell>
        </row>
        <row r="12700">
          <cell r="A12700">
            <v>42735</v>
          </cell>
        </row>
        <row r="12701">
          <cell r="A12701">
            <v>35208</v>
          </cell>
        </row>
        <row r="12702">
          <cell r="A12702">
            <v>720</v>
          </cell>
        </row>
        <row r="12703">
          <cell r="A12703">
            <v>721</v>
          </cell>
        </row>
        <row r="12704">
          <cell r="A12704">
            <v>2714</v>
          </cell>
        </row>
        <row r="12705">
          <cell r="A12705">
            <v>4286</v>
          </cell>
        </row>
        <row r="12706">
          <cell r="A12706">
            <v>46833</v>
          </cell>
        </row>
        <row r="12707">
          <cell r="A12707">
            <v>24040</v>
          </cell>
        </row>
        <row r="12708">
          <cell r="A12708">
            <v>30166</v>
          </cell>
        </row>
        <row r="12709">
          <cell r="A12709">
            <v>26421</v>
          </cell>
        </row>
        <row r="12710">
          <cell r="A12710">
            <v>4287</v>
          </cell>
        </row>
        <row r="12711">
          <cell r="A12711">
            <v>24041</v>
          </cell>
        </row>
        <row r="12712">
          <cell r="A12712">
            <v>24042</v>
          </cell>
        </row>
        <row r="12713">
          <cell r="A12713">
            <v>30167</v>
          </cell>
        </row>
        <row r="12714">
          <cell r="A12714">
            <v>4383</v>
          </cell>
        </row>
        <row r="12715">
          <cell r="A12715">
            <v>29450</v>
          </cell>
        </row>
        <row r="12716">
          <cell r="A12716">
            <v>29608</v>
          </cell>
        </row>
        <row r="12717">
          <cell r="A12717">
            <v>23373</v>
          </cell>
        </row>
        <row r="12718">
          <cell r="A12718">
            <v>23999</v>
          </cell>
        </row>
        <row r="12719">
          <cell r="A12719">
            <v>27410</v>
          </cell>
        </row>
        <row r="12720">
          <cell r="A12720">
            <v>33878</v>
          </cell>
        </row>
        <row r="12721">
          <cell r="A12721">
            <v>27411</v>
          </cell>
        </row>
        <row r="12722">
          <cell r="A12722">
            <v>4236</v>
          </cell>
        </row>
        <row r="12723">
          <cell r="A12723">
            <v>24000</v>
          </cell>
        </row>
        <row r="12724">
          <cell r="A12724">
            <v>21613</v>
          </cell>
        </row>
        <row r="12725">
          <cell r="A12725">
            <v>27370</v>
          </cell>
        </row>
        <row r="12726">
          <cell r="A12726">
            <v>21614</v>
          </cell>
        </row>
        <row r="12727">
          <cell r="A12727">
            <v>21615</v>
          </cell>
        </row>
        <row r="12728">
          <cell r="A12728">
            <v>21616</v>
          </cell>
        </row>
        <row r="12729">
          <cell r="A12729">
            <v>31123</v>
          </cell>
        </row>
        <row r="12730">
          <cell r="A12730">
            <v>45323</v>
          </cell>
        </row>
        <row r="12731">
          <cell r="A12731">
            <v>45471</v>
          </cell>
        </row>
        <row r="12732">
          <cell r="A12732">
            <v>31197</v>
          </cell>
        </row>
        <row r="12733">
          <cell r="A12733">
            <v>31234</v>
          </cell>
        </row>
        <row r="12734">
          <cell r="A12734">
            <v>30169</v>
          </cell>
        </row>
        <row r="12735">
          <cell r="A12735">
            <v>30576</v>
          </cell>
        </row>
        <row r="12736">
          <cell r="A12736">
            <v>30770</v>
          </cell>
        </row>
        <row r="12737">
          <cell r="A12737">
            <v>748</v>
          </cell>
        </row>
        <row r="12738">
          <cell r="A12738">
            <v>2747</v>
          </cell>
        </row>
        <row r="12739">
          <cell r="A12739">
            <v>39808</v>
          </cell>
        </row>
        <row r="12740">
          <cell r="A12740">
            <v>996</v>
          </cell>
        </row>
        <row r="12741">
          <cell r="A12741">
            <v>3031</v>
          </cell>
        </row>
        <row r="12742">
          <cell r="A12742">
            <v>21617</v>
          </cell>
        </row>
        <row r="12743">
          <cell r="A12743">
            <v>29319</v>
          </cell>
        </row>
        <row r="12744">
          <cell r="A12744">
            <v>31298</v>
          </cell>
        </row>
        <row r="12745">
          <cell r="A12745">
            <v>29616</v>
          </cell>
        </row>
        <row r="12746">
          <cell r="A12746">
            <v>21618</v>
          </cell>
        </row>
        <row r="12747">
          <cell r="A12747">
            <v>45718</v>
          </cell>
        </row>
        <row r="12748">
          <cell r="A12748">
            <v>45472</v>
          </cell>
        </row>
        <row r="12749">
          <cell r="A12749">
            <v>21619</v>
          </cell>
        </row>
        <row r="12750">
          <cell r="A12750">
            <v>26420</v>
          </cell>
        </row>
        <row r="12751">
          <cell r="A12751">
            <v>23171</v>
          </cell>
        </row>
        <row r="12752">
          <cell r="A12752">
            <v>33879</v>
          </cell>
        </row>
        <row r="12753">
          <cell r="A12753">
            <v>34111</v>
          </cell>
        </row>
        <row r="12754">
          <cell r="A12754">
            <v>23365</v>
          </cell>
        </row>
        <row r="12755">
          <cell r="A12755">
            <v>31300</v>
          </cell>
        </row>
        <row r="12756">
          <cell r="A12756">
            <v>31081</v>
          </cell>
        </row>
        <row r="12757">
          <cell r="A12757">
            <v>39564</v>
          </cell>
        </row>
        <row r="12758">
          <cell r="A12758">
            <v>40594</v>
          </cell>
        </row>
        <row r="12759">
          <cell r="A12759">
            <v>31301</v>
          </cell>
        </row>
        <row r="12760">
          <cell r="A12760">
            <v>31480</v>
          </cell>
        </row>
        <row r="12761">
          <cell r="A12761">
            <v>19182</v>
          </cell>
        </row>
        <row r="12762">
          <cell r="A12762">
            <v>24516</v>
          </cell>
        </row>
        <row r="12763">
          <cell r="A12763">
            <v>25055</v>
          </cell>
        </row>
        <row r="12764">
          <cell r="A12764">
            <v>30174</v>
          </cell>
        </row>
        <row r="12765">
          <cell r="A12765">
            <v>30168</v>
          </cell>
        </row>
        <row r="12766">
          <cell r="A12766">
            <v>35225</v>
          </cell>
        </row>
        <row r="12767">
          <cell r="A12767">
            <v>25444</v>
          </cell>
        </row>
        <row r="12768">
          <cell r="A12768">
            <v>29617</v>
          </cell>
        </row>
        <row r="12769">
          <cell r="A12769">
            <v>29731</v>
          </cell>
        </row>
        <row r="12770">
          <cell r="A12770">
            <v>2782</v>
          </cell>
        </row>
        <row r="12771">
          <cell r="A12771">
            <v>25056</v>
          </cell>
        </row>
        <row r="12772">
          <cell r="A12772">
            <v>42007</v>
          </cell>
        </row>
        <row r="12773">
          <cell r="A12773">
            <v>35287</v>
          </cell>
        </row>
        <row r="12774">
          <cell r="A12774">
            <v>25297</v>
          </cell>
        </row>
        <row r="12775">
          <cell r="A12775">
            <v>24045</v>
          </cell>
        </row>
        <row r="12776">
          <cell r="A12776">
            <v>24517</v>
          </cell>
        </row>
        <row r="12777">
          <cell r="A12777">
            <v>24001</v>
          </cell>
        </row>
        <row r="12778">
          <cell r="A12778">
            <v>23449</v>
          </cell>
        </row>
        <row r="12779">
          <cell r="A12779">
            <v>25057</v>
          </cell>
        </row>
        <row r="12780">
          <cell r="A12780">
            <v>25298</v>
          </cell>
        </row>
        <row r="12781">
          <cell r="A12781">
            <v>41753</v>
          </cell>
        </row>
        <row r="12782">
          <cell r="A12782">
            <v>31760</v>
          </cell>
        </row>
        <row r="12783">
          <cell r="A12783">
            <v>24518</v>
          </cell>
        </row>
        <row r="12784">
          <cell r="A12784">
            <v>31086</v>
          </cell>
        </row>
        <row r="12785">
          <cell r="A12785">
            <v>30175</v>
          </cell>
        </row>
        <row r="12786">
          <cell r="A12786">
            <v>25059</v>
          </cell>
        </row>
        <row r="12787">
          <cell r="A12787">
            <v>25759</v>
          </cell>
        </row>
        <row r="12788">
          <cell r="A12788">
            <v>3324</v>
          </cell>
        </row>
        <row r="12789">
          <cell r="A12789">
            <v>35944</v>
          </cell>
        </row>
        <row r="12790">
          <cell r="A12790">
            <v>36305</v>
          </cell>
        </row>
        <row r="12791">
          <cell r="A12791">
            <v>4544</v>
          </cell>
        </row>
        <row r="12792">
          <cell r="A12792">
            <v>4545</v>
          </cell>
        </row>
        <row r="12793">
          <cell r="A12793">
            <v>4543</v>
          </cell>
        </row>
        <row r="12794">
          <cell r="A12794">
            <v>4542</v>
          </cell>
        </row>
        <row r="12795">
          <cell r="A12795">
            <v>23201</v>
          </cell>
        </row>
        <row r="12796">
          <cell r="A12796">
            <v>21620</v>
          </cell>
        </row>
        <row r="12797">
          <cell r="A12797">
            <v>27373</v>
          </cell>
        </row>
        <row r="12798">
          <cell r="A12798">
            <v>35288</v>
          </cell>
        </row>
        <row r="12799">
          <cell r="A12799">
            <v>27372</v>
          </cell>
        </row>
        <row r="12800">
          <cell r="A12800">
            <v>21621</v>
          </cell>
        </row>
        <row r="12801">
          <cell r="A12801">
            <v>23325</v>
          </cell>
        </row>
        <row r="12802">
          <cell r="A12802">
            <v>24002</v>
          </cell>
        </row>
        <row r="12803">
          <cell r="A12803">
            <v>26195</v>
          </cell>
        </row>
        <row r="12804">
          <cell r="A12804">
            <v>4097</v>
          </cell>
        </row>
        <row r="12805">
          <cell r="A12805">
            <v>21622</v>
          </cell>
        </row>
        <row r="12806">
          <cell r="A12806">
            <v>21623</v>
          </cell>
        </row>
        <row r="12807">
          <cell r="A12807">
            <v>23508</v>
          </cell>
        </row>
        <row r="12808">
          <cell r="A12808">
            <v>26419</v>
          </cell>
        </row>
        <row r="12809">
          <cell r="A12809">
            <v>29460</v>
          </cell>
        </row>
        <row r="12810">
          <cell r="A12810">
            <v>29630</v>
          </cell>
        </row>
        <row r="12811">
          <cell r="A12811">
            <v>39464</v>
          </cell>
        </row>
        <row r="12812">
          <cell r="A12812">
            <v>21624</v>
          </cell>
        </row>
        <row r="12813">
          <cell r="A12813">
            <v>21625</v>
          </cell>
        </row>
        <row r="12814">
          <cell r="A12814">
            <v>21626</v>
          </cell>
        </row>
        <row r="12815">
          <cell r="A12815">
            <v>21627</v>
          </cell>
        </row>
        <row r="12816">
          <cell r="A12816">
            <v>21628</v>
          </cell>
        </row>
        <row r="12817">
          <cell r="A12817">
            <v>21629</v>
          </cell>
        </row>
        <row r="12818">
          <cell r="A12818">
            <v>21630</v>
          </cell>
        </row>
        <row r="12819">
          <cell r="A12819">
            <v>21631</v>
          </cell>
        </row>
        <row r="12820">
          <cell r="A12820">
            <v>21632</v>
          </cell>
        </row>
        <row r="12821">
          <cell r="A12821">
            <v>4200</v>
          </cell>
        </row>
        <row r="12822">
          <cell r="A12822">
            <v>21633</v>
          </cell>
        </row>
        <row r="12823">
          <cell r="A12823">
            <v>21634</v>
          </cell>
        </row>
        <row r="12824">
          <cell r="A12824">
            <v>30177</v>
          </cell>
        </row>
        <row r="12825">
          <cell r="A12825">
            <v>26418</v>
          </cell>
        </row>
        <row r="12826">
          <cell r="A12826">
            <v>27393</v>
          </cell>
        </row>
        <row r="12827">
          <cell r="A12827">
            <v>45324</v>
          </cell>
        </row>
        <row r="12828">
          <cell r="A12828">
            <v>45473</v>
          </cell>
        </row>
        <row r="12829">
          <cell r="A12829">
            <v>21636</v>
          </cell>
        </row>
        <row r="12830">
          <cell r="A12830">
            <v>21637</v>
          </cell>
        </row>
        <row r="12831">
          <cell r="A12831">
            <v>45971</v>
          </cell>
        </row>
        <row r="12832">
          <cell r="A12832">
            <v>46835</v>
          </cell>
        </row>
        <row r="12833">
          <cell r="A12833">
            <v>38215</v>
          </cell>
        </row>
        <row r="12834">
          <cell r="A12834">
            <v>38216</v>
          </cell>
        </row>
        <row r="12835">
          <cell r="A12835">
            <v>38214</v>
          </cell>
        </row>
        <row r="12836">
          <cell r="A12836">
            <v>38213</v>
          </cell>
        </row>
        <row r="12837">
          <cell r="A12837">
            <v>710</v>
          </cell>
        </row>
        <row r="12838">
          <cell r="A12838">
            <v>711</v>
          </cell>
        </row>
        <row r="12839">
          <cell r="A12839">
            <v>19188</v>
          </cell>
        </row>
        <row r="12840">
          <cell r="A12840">
            <v>19164</v>
          </cell>
        </row>
        <row r="12841">
          <cell r="A12841">
            <v>21638</v>
          </cell>
        </row>
        <row r="12842">
          <cell r="A12842">
            <v>24046</v>
          </cell>
        </row>
        <row r="12843">
          <cell r="A12843">
            <v>24519</v>
          </cell>
        </row>
        <row r="12844">
          <cell r="A12844">
            <v>24520</v>
          </cell>
        </row>
        <row r="12845">
          <cell r="A12845">
            <v>24003</v>
          </cell>
        </row>
        <row r="12846">
          <cell r="A12846">
            <v>32571</v>
          </cell>
        </row>
        <row r="12847">
          <cell r="A12847">
            <v>35388</v>
          </cell>
        </row>
        <row r="12848">
          <cell r="A12848">
            <v>128</v>
          </cell>
        </row>
        <row r="12849">
          <cell r="A12849">
            <v>129</v>
          </cell>
        </row>
        <row r="12850">
          <cell r="A12850">
            <v>24047</v>
          </cell>
        </row>
        <row r="12851">
          <cell r="A12851">
            <v>42008</v>
          </cell>
        </row>
        <row r="12852">
          <cell r="A12852">
            <v>24521</v>
          </cell>
        </row>
        <row r="12853">
          <cell r="A12853">
            <v>24004</v>
          </cell>
        </row>
        <row r="12854">
          <cell r="A12854">
            <v>24048</v>
          </cell>
        </row>
        <row r="12855">
          <cell r="A12855">
            <v>26417</v>
          </cell>
        </row>
        <row r="12856">
          <cell r="A12856">
            <v>24522</v>
          </cell>
        </row>
        <row r="12857">
          <cell r="A12857">
            <v>20457</v>
          </cell>
        </row>
        <row r="12858">
          <cell r="A12858">
            <v>27255</v>
          </cell>
        </row>
        <row r="12859">
          <cell r="A12859">
            <v>20491</v>
          </cell>
        </row>
        <row r="12860">
          <cell r="A12860">
            <v>27257</v>
          </cell>
        </row>
        <row r="12861">
          <cell r="A12861">
            <v>21639</v>
          </cell>
        </row>
        <row r="12862">
          <cell r="A12862">
            <v>21640</v>
          </cell>
        </row>
        <row r="12863">
          <cell r="A12863">
            <v>27256</v>
          </cell>
        </row>
        <row r="12864">
          <cell r="A12864">
            <v>21641</v>
          </cell>
        </row>
        <row r="12865">
          <cell r="A12865">
            <v>21569</v>
          </cell>
        </row>
        <row r="12866">
          <cell r="A12866">
            <v>21570</v>
          </cell>
        </row>
        <row r="12867">
          <cell r="A12867">
            <v>21642</v>
          </cell>
        </row>
        <row r="12868">
          <cell r="A12868">
            <v>25060</v>
          </cell>
        </row>
        <row r="12869">
          <cell r="A12869">
            <v>25299</v>
          </cell>
        </row>
        <row r="12870">
          <cell r="A12870">
            <v>24523</v>
          </cell>
        </row>
        <row r="12871">
          <cell r="A12871">
            <v>21643</v>
          </cell>
        </row>
        <row r="12872">
          <cell r="A12872">
            <v>21644</v>
          </cell>
        </row>
        <row r="12873">
          <cell r="A12873">
            <v>21645</v>
          </cell>
        </row>
        <row r="12874">
          <cell r="A12874">
            <v>21646</v>
          </cell>
        </row>
        <row r="12875">
          <cell r="A12875">
            <v>2968</v>
          </cell>
        </row>
        <row r="12876">
          <cell r="A12876">
            <v>4743</v>
          </cell>
        </row>
        <row r="12877">
          <cell r="A12877">
            <v>2969</v>
          </cell>
        </row>
        <row r="12878">
          <cell r="A12878">
            <v>39073</v>
          </cell>
        </row>
        <row r="12879">
          <cell r="A12879">
            <v>21647</v>
          </cell>
        </row>
        <row r="12880">
          <cell r="A12880">
            <v>21648</v>
          </cell>
        </row>
        <row r="12881">
          <cell r="A12881">
            <v>45325</v>
          </cell>
        </row>
        <row r="12882">
          <cell r="A12882">
            <v>45474</v>
          </cell>
        </row>
        <row r="12883">
          <cell r="A12883">
            <v>45326</v>
          </cell>
        </row>
        <row r="12884">
          <cell r="A12884">
            <v>45475</v>
          </cell>
        </row>
        <row r="12885">
          <cell r="A12885">
            <v>24524</v>
          </cell>
        </row>
        <row r="12886">
          <cell r="A12886">
            <v>24049</v>
          </cell>
        </row>
        <row r="12887">
          <cell r="A12887">
            <v>24525</v>
          </cell>
        </row>
        <row r="12888">
          <cell r="A12888">
            <v>35350</v>
          </cell>
        </row>
        <row r="12889">
          <cell r="A12889">
            <v>35487</v>
          </cell>
        </row>
        <row r="12890">
          <cell r="A12890">
            <v>25061</v>
          </cell>
        </row>
        <row r="12891">
          <cell r="A12891">
            <v>30186</v>
          </cell>
        </row>
        <row r="12892">
          <cell r="A12892">
            <v>35739</v>
          </cell>
        </row>
        <row r="12893">
          <cell r="A12893">
            <v>30728</v>
          </cell>
        </row>
        <row r="12894">
          <cell r="A12894">
            <v>31122</v>
          </cell>
        </row>
        <row r="12895">
          <cell r="A12895">
            <v>31196</v>
          </cell>
        </row>
        <row r="12896">
          <cell r="A12896">
            <v>30176</v>
          </cell>
        </row>
        <row r="12897">
          <cell r="A12897">
            <v>30180</v>
          </cell>
        </row>
        <row r="12898">
          <cell r="A12898">
            <v>30622</v>
          </cell>
        </row>
        <row r="12899">
          <cell r="A12899">
            <v>34855</v>
          </cell>
        </row>
        <row r="12900">
          <cell r="A12900">
            <v>33880</v>
          </cell>
        </row>
        <row r="12901">
          <cell r="A12901">
            <v>31430</v>
          </cell>
        </row>
        <row r="12902">
          <cell r="A12902">
            <v>42009</v>
          </cell>
        </row>
        <row r="12903">
          <cell r="A12903">
            <v>39696</v>
          </cell>
        </row>
        <row r="12904">
          <cell r="A12904">
            <v>40592</v>
          </cell>
        </row>
        <row r="12905">
          <cell r="A12905">
            <v>40591</v>
          </cell>
        </row>
        <row r="12906">
          <cell r="A12906">
            <v>30172</v>
          </cell>
        </row>
        <row r="12907">
          <cell r="A12907">
            <v>30179</v>
          </cell>
        </row>
        <row r="12908">
          <cell r="A12908">
            <v>30178</v>
          </cell>
        </row>
        <row r="12909">
          <cell r="A12909">
            <v>30181</v>
          </cell>
        </row>
        <row r="12910">
          <cell r="A12910">
            <v>30185</v>
          </cell>
        </row>
        <row r="12911">
          <cell r="A12911">
            <v>25445</v>
          </cell>
        </row>
        <row r="12912">
          <cell r="A12912">
            <v>35654</v>
          </cell>
        </row>
        <row r="12913">
          <cell r="A12913">
            <v>30182</v>
          </cell>
        </row>
        <row r="12914">
          <cell r="A12914">
            <v>24526</v>
          </cell>
        </row>
        <row r="12915">
          <cell r="A12915">
            <v>35740</v>
          </cell>
        </row>
        <row r="12916">
          <cell r="A12916">
            <v>30183</v>
          </cell>
        </row>
        <row r="12917">
          <cell r="A12917">
            <v>30729</v>
          </cell>
        </row>
        <row r="12918">
          <cell r="A12918">
            <v>32531</v>
          </cell>
        </row>
        <row r="12919">
          <cell r="A12919">
            <v>39774</v>
          </cell>
        </row>
        <row r="12920">
          <cell r="A12920">
            <v>24050</v>
          </cell>
        </row>
        <row r="12921">
          <cell r="A12921">
            <v>24527</v>
          </cell>
        </row>
        <row r="12922">
          <cell r="A12922">
            <v>40590</v>
          </cell>
        </row>
        <row r="12923">
          <cell r="A12923">
            <v>45719</v>
          </cell>
        </row>
        <row r="12924">
          <cell r="A12924">
            <v>24528</v>
          </cell>
        </row>
        <row r="12925">
          <cell r="A12925">
            <v>41954</v>
          </cell>
        </row>
        <row r="12926">
          <cell r="A12926">
            <v>41955</v>
          </cell>
        </row>
        <row r="12927">
          <cell r="A12927">
            <v>1016</v>
          </cell>
        </row>
        <row r="12928">
          <cell r="A12928">
            <v>1017</v>
          </cell>
        </row>
        <row r="12929">
          <cell r="A12929">
            <v>23261</v>
          </cell>
        </row>
        <row r="12930">
          <cell r="A12930">
            <v>21649</v>
          </cell>
        </row>
        <row r="12931">
          <cell r="A12931">
            <v>21650</v>
          </cell>
        </row>
        <row r="12932">
          <cell r="A12932">
            <v>30193</v>
          </cell>
        </row>
        <row r="12933">
          <cell r="A12933">
            <v>30547</v>
          </cell>
        </row>
        <row r="12934">
          <cell r="A12934">
            <v>43316</v>
          </cell>
        </row>
        <row r="12935">
          <cell r="A12935">
            <v>43315</v>
          </cell>
        </row>
        <row r="12936">
          <cell r="A12936">
            <v>43317</v>
          </cell>
        </row>
        <row r="12937">
          <cell r="A12937">
            <v>43345</v>
          </cell>
        </row>
        <row r="12938">
          <cell r="A12938">
            <v>5193</v>
          </cell>
        </row>
        <row r="12939">
          <cell r="A12939">
            <v>20680</v>
          </cell>
        </row>
        <row r="12940">
          <cell r="A12940">
            <v>20679</v>
          </cell>
        </row>
        <row r="12941">
          <cell r="A12941">
            <v>20678</v>
          </cell>
        </row>
        <row r="12942">
          <cell r="A12942">
            <v>3135</v>
          </cell>
        </row>
        <row r="12943">
          <cell r="A12943">
            <v>29545</v>
          </cell>
        </row>
        <row r="12944">
          <cell r="A12944">
            <v>39619</v>
          </cell>
        </row>
        <row r="12945">
          <cell r="A12945">
            <v>27401</v>
          </cell>
        </row>
        <row r="12946">
          <cell r="A12946">
            <v>42161</v>
          </cell>
        </row>
        <row r="12947">
          <cell r="A12947">
            <v>42385</v>
          </cell>
        </row>
        <row r="12948">
          <cell r="A12948">
            <v>42365</v>
          </cell>
        </row>
        <row r="12949">
          <cell r="A12949">
            <v>42737</v>
          </cell>
        </row>
        <row r="12950">
          <cell r="A12950">
            <v>26415</v>
          </cell>
        </row>
        <row r="12951">
          <cell r="A12951">
            <v>29444</v>
          </cell>
        </row>
        <row r="12952">
          <cell r="A12952">
            <v>29370</v>
          </cell>
        </row>
        <row r="12953">
          <cell r="A12953">
            <v>41534</v>
          </cell>
        </row>
        <row r="12954">
          <cell r="A12954">
            <v>40588</v>
          </cell>
        </row>
        <row r="12955">
          <cell r="A12955">
            <v>41641</v>
          </cell>
        </row>
        <row r="12956">
          <cell r="A12956">
            <v>41725</v>
          </cell>
        </row>
        <row r="12957">
          <cell r="A12957">
            <v>880</v>
          </cell>
        </row>
        <row r="12958">
          <cell r="A12958">
            <v>23269</v>
          </cell>
        </row>
        <row r="12959">
          <cell r="A12959">
            <v>881</v>
          </cell>
        </row>
        <row r="12960">
          <cell r="A12960">
            <v>31735</v>
          </cell>
        </row>
        <row r="12961">
          <cell r="A12961">
            <v>882</v>
          </cell>
        </row>
        <row r="12962">
          <cell r="A12962">
            <v>5098</v>
          </cell>
        </row>
        <row r="12963">
          <cell r="A12963">
            <v>19249</v>
          </cell>
        </row>
        <row r="12964">
          <cell r="A12964">
            <v>23589</v>
          </cell>
        </row>
        <row r="12965">
          <cell r="A12965">
            <v>29434</v>
          </cell>
        </row>
        <row r="12966">
          <cell r="A12966">
            <v>29620</v>
          </cell>
        </row>
        <row r="12967">
          <cell r="A12967">
            <v>21651</v>
          </cell>
        </row>
        <row r="12968">
          <cell r="A12968">
            <v>21652</v>
          </cell>
        </row>
        <row r="12969">
          <cell r="A12969">
            <v>21653</v>
          </cell>
        </row>
        <row r="12970">
          <cell r="A12970">
            <v>21654</v>
          </cell>
        </row>
        <row r="12971">
          <cell r="A12971">
            <v>21655</v>
          </cell>
        </row>
        <row r="12972">
          <cell r="A12972">
            <v>23366</v>
          </cell>
        </row>
        <row r="12973">
          <cell r="A12973">
            <v>25301</v>
          </cell>
        </row>
        <row r="12974">
          <cell r="A12974">
            <v>25395</v>
          </cell>
        </row>
        <row r="12975">
          <cell r="A12975">
            <v>42011</v>
          </cell>
        </row>
        <row r="12976">
          <cell r="A12976">
            <v>25446</v>
          </cell>
        </row>
        <row r="12977">
          <cell r="A12977">
            <v>31431</v>
          </cell>
        </row>
        <row r="12978">
          <cell r="A12978">
            <v>31490</v>
          </cell>
        </row>
        <row r="12979">
          <cell r="A12979">
            <v>25396</v>
          </cell>
        </row>
        <row r="12980">
          <cell r="A12980">
            <v>24530</v>
          </cell>
        </row>
        <row r="12981">
          <cell r="A12981">
            <v>25063</v>
          </cell>
        </row>
        <row r="12982">
          <cell r="A12982">
            <v>44349</v>
          </cell>
        </row>
        <row r="12983">
          <cell r="A12983">
            <v>44350</v>
          </cell>
        </row>
        <row r="12984">
          <cell r="A12984">
            <v>44347</v>
          </cell>
        </row>
        <row r="12985">
          <cell r="A12985">
            <v>44348</v>
          </cell>
        </row>
        <row r="12986">
          <cell r="A12986">
            <v>864</v>
          </cell>
        </row>
        <row r="12987">
          <cell r="A12987">
            <v>3277</v>
          </cell>
        </row>
        <row r="12988">
          <cell r="A12988">
            <v>25447</v>
          </cell>
        </row>
        <row r="12989">
          <cell r="A12989">
            <v>32558</v>
          </cell>
        </row>
        <row r="12990">
          <cell r="A12990">
            <v>31827</v>
          </cell>
        </row>
        <row r="12991">
          <cell r="A12991">
            <v>26414</v>
          </cell>
        </row>
        <row r="12992">
          <cell r="A12992">
            <v>35120</v>
          </cell>
        </row>
        <row r="12993">
          <cell r="A12993">
            <v>42940</v>
          </cell>
        </row>
        <row r="12994">
          <cell r="A12994">
            <v>865</v>
          </cell>
        </row>
        <row r="12995">
          <cell r="A12995">
            <v>866</v>
          </cell>
        </row>
        <row r="12996">
          <cell r="A12996">
            <v>2965</v>
          </cell>
        </row>
        <row r="12997">
          <cell r="A12997">
            <v>2967</v>
          </cell>
        </row>
        <row r="12998">
          <cell r="A12998">
            <v>2966</v>
          </cell>
        </row>
        <row r="12999">
          <cell r="A12999">
            <v>2964</v>
          </cell>
        </row>
        <row r="13000">
          <cell r="A13000">
            <v>2963</v>
          </cell>
        </row>
        <row r="13001">
          <cell r="A13001">
            <v>30184</v>
          </cell>
        </row>
        <row r="13002">
          <cell r="A13002">
            <v>30540</v>
          </cell>
        </row>
        <row r="13003">
          <cell r="A13003">
            <v>30541</v>
          </cell>
        </row>
        <row r="13004">
          <cell r="A13004">
            <v>30539</v>
          </cell>
        </row>
        <row r="13005">
          <cell r="A13005">
            <v>23609</v>
          </cell>
        </row>
        <row r="13006">
          <cell r="A13006">
            <v>23274</v>
          </cell>
        </row>
        <row r="13007">
          <cell r="A13007">
            <v>24052</v>
          </cell>
        </row>
        <row r="13008">
          <cell r="A13008">
            <v>33882</v>
          </cell>
        </row>
        <row r="13009">
          <cell r="A13009">
            <v>24531</v>
          </cell>
        </row>
        <row r="13010">
          <cell r="A13010">
            <v>23610</v>
          </cell>
        </row>
        <row r="13011">
          <cell r="A13011">
            <v>24053</v>
          </cell>
        </row>
        <row r="13012">
          <cell r="A13012">
            <v>24532</v>
          </cell>
        </row>
        <row r="13013">
          <cell r="A13013">
            <v>23614</v>
          </cell>
        </row>
        <row r="13014">
          <cell r="A13014">
            <v>4541</v>
          </cell>
        </row>
        <row r="13015">
          <cell r="A13015">
            <v>23518</v>
          </cell>
        </row>
        <row r="13016">
          <cell r="A13016">
            <v>34112</v>
          </cell>
        </row>
        <row r="13017">
          <cell r="A13017">
            <v>23345</v>
          </cell>
        </row>
        <row r="13018">
          <cell r="A13018">
            <v>23616</v>
          </cell>
        </row>
        <row r="13019">
          <cell r="A13019">
            <v>23185</v>
          </cell>
        </row>
        <row r="13020">
          <cell r="A13020">
            <v>23100</v>
          </cell>
        </row>
        <row r="13021">
          <cell r="A13021">
            <v>39804</v>
          </cell>
        </row>
        <row r="13022">
          <cell r="A13022">
            <v>40585</v>
          </cell>
        </row>
        <row r="13023">
          <cell r="A13023">
            <v>41109</v>
          </cell>
        </row>
        <row r="13024">
          <cell r="A13024">
            <v>43409</v>
          </cell>
        </row>
        <row r="13025">
          <cell r="A13025">
            <v>35594</v>
          </cell>
        </row>
        <row r="13026">
          <cell r="A13026">
            <v>41110</v>
          </cell>
        </row>
        <row r="13027">
          <cell r="A13027">
            <v>35947</v>
          </cell>
        </row>
        <row r="13028">
          <cell r="A13028">
            <v>29754</v>
          </cell>
        </row>
        <row r="13029">
          <cell r="A13029">
            <v>35012</v>
          </cell>
        </row>
        <row r="13030">
          <cell r="A13030">
            <v>30581</v>
          </cell>
        </row>
        <row r="13031">
          <cell r="A13031">
            <v>30774</v>
          </cell>
        </row>
        <row r="13032">
          <cell r="A13032">
            <v>35131</v>
          </cell>
        </row>
        <row r="13033">
          <cell r="A13033">
            <v>30192</v>
          </cell>
        </row>
        <row r="13034">
          <cell r="A13034">
            <v>43657</v>
          </cell>
        </row>
        <row r="13035">
          <cell r="A13035">
            <v>43656</v>
          </cell>
        </row>
        <row r="13036">
          <cell r="A13036">
            <v>44308</v>
          </cell>
        </row>
        <row r="13037">
          <cell r="A13037">
            <v>44377</v>
          </cell>
        </row>
        <row r="13038">
          <cell r="A13038">
            <v>21656</v>
          </cell>
        </row>
        <row r="13039">
          <cell r="A13039">
            <v>21657</v>
          </cell>
        </row>
        <row r="13040">
          <cell r="A13040">
            <v>3173</v>
          </cell>
        </row>
        <row r="13041">
          <cell r="A13041">
            <v>834</v>
          </cell>
        </row>
        <row r="13042">
          <cell r="A13042">
            <v>3134</v>
          </cell>
        </row>
        <row r="13043">
          <cell r="A13043">
            <v>21658</v>
          </cell>
        </row>
        <row r="13044">
          <cell r="A13044">
            <v>20426</v>
          </cell>
        </row>
        <row r="13045">
          <cell r="A13045">
            <v>3954</v>
          </cell>
        </row>
        <row r="13046">
          <cell r="A13046">
            <v>3955</v>
          </cell>
        </row>
        <row r="13047">
          <cell r="A13047">
            <v>3956</v>
          </cell>
        </row>
        <row r="13048">
          <cell r="A13048">
            <v>3957</v>
          </cell>
        </row>
        <row r="13049">
          <cell r="A13049">
            <v>24054</v>
          </cell>
        </row>
        <row r="13050">
          <cell r="A13050">
            <v>3832</v>
          </cell>
        </row>
        <row r="13051">
          <cell r="A13051">
            <v>3833</v>
          </cell>
        </row>
        <row r="13052">
          <cell r="A13052">
            <v>27354</v>
          </cell>
        </row>
        <row r="13053">
          <cell r="A13053">
            <v>35403</v>
          </cell>
        </row>
        <row r="13054">
          <cell r="A13054">
            <v>838</v>
          </cell>
        </row>
        <row r="13055">
          <cell r="A13055">
            <v>839</v>
          </cell>
        </row>
        <row r="13056">
          <cell r="A13056">
            <v>3133</v>
          </cell>
        </row>
        <row r="13057">
          <cell r="A13057">
            <v>2909</v>
          </cell>
        </row>
        <row r="13058">
          <cell r="A13058">
            <v>31299</v>
          </cell>
        </row>
        <row r="13059">
          <cell r="A13059">
            <v>42012</v>
          </cell>
        </row>
        <row r="13060">
          <cell r="A13060">
            <v>31460</v>
          </cell>
        </row>
        <row r="13061">
          <cell r="A13061">
            <v>43318</v>
          </cell>
        </row>
        <row r="13062">
          <cell r="A13062">
            <v>311</v>
          </cell>
        </row>
        <row r="13063">
          <cell r="A13063">
            <v>2344</v>
          </cell>
        </row>
        <row r="13064">
          <cell r="A13064">
            <v>2345</v>
          </cell>
        </row>
        <row r="13065">
          <cell r="A13065">
            <v>2346</v>
          </cell>
        </row>
        <row r="13066">
          <cell r="A13066">
            <v>2347</v>
          </cell>
        </row>
        <row r="13067">
          <cell r="A13067">
            <v>2348</v>
          </cell>
        </row>
        <row r="13068">
          <cell r="A13068">
            <v>2350</v>
          </cell>
        </row>
        <row r="13069">
          <cell r="A13069">
            <v>2349</v>
          </cell>
        </row>
        <row r="13070">
          <cell r="A13070">
            <v>39558</v>
          </cell>
        </row>
        <row r="13071">
          <cell r="A13071">
            <v>36465</v>
          </cell>
        </row>
        <row r="13072">
          <cell r="A13072">
            <v>42738</v>
          </cell>
        </row>
        <row r="13073">
          <cell r="A13073">
            <v>43096</v>
          </cell>
        </row>
        <row r="13074">
          <cell r="A13074">
            <v>45327</v>
          </cell>
        </row>
        <row r="13075">
          <cell r="A13075">
            <v>35948</v>
          </cell>
        </row>
        <row r="13076">
          <cell r="A13076">
            <v>30721</v>
          </cell>
        </row>
        <row r="13077">
          <cell r="A13077">
            <v>23162</v>
          </cell>
        </row>
        <row r="13078">
          <cell r="A13078">
            <v>43307</v>
          </cell>
        </row>
        <row r="13079">
          <cell r="A13079">
            <v>43340</v>
          </cell>
        </row>
        <row r="13080">
          <cell r="A13080">
            <v>43341</v>
          </cell>
        </row>
        <row r="13081">
          <cell r="A13081">
            <v>820</v>
          </cell>
        </row>
        <row r="13082">
          <cell r="A13082">
            <v>840</v>
          </cell>
        </row>
        <row r="13083">
          <cell r="A13083">
            <v>2910</v>
          </cell>
        </row>
        <row r="13084">
          <cell r="A13084">
            <v>20490</v>
          </cell>
        </row>
        <row r="13085">
          <cell r="A13085">
            <v>21659</v>
          </cell>
        </row>
        <row r="13086">
          <cell r="A13086">
            <v>21660</v>
          </cell>
        </row>
        <row r="13087">
          <cell r="A13087">
            <v>21661</v>
          </cell>
        </row>
        <row r="13088">
          <cell r="A13088">
            <v>43883</v>
          </cell>
        </row>
        <row r="13089">
          <cell r="A13089">
            <v>21662</v>
          </cell>
        </row>
        <row r="13090">
          <cell r="A13090">
            <v>21663</v>
          </cell>
        </row>
        <row r="13091">
          <cell r="A13091">
            <v>20405</v>
          </cell>
        </row>
        <row r="13092">
          <cell r="A13092">
            <v>20305</v>
          </cell>
        </row>
        <row r="13093">
          <cell r="A13093">
            <v>20308</v>
          </cell>
        </row>
        <row r="13094">
          <cell r="A13094">
            <v>861</v>
          </cell>
        </row>
        <row r="13095">
          <cell r="A13095">
            <v>862</v>
          </cell>
        </row>
        <row r="13096">
          <cell r="A13096">
            <v>860</v>
          </cell>
        </row>
        <row r="13097">
          <cell r="A13097">
            <v>39512</v>
          </cell>
        </row>
        <row r="13098">
          <cell r="A13098">
            <v>40583</v>
          </cell>
        </row>
        <row r="13099">
          <cell r="A13099">
            <v>23312</v>
          </cell>
        </row>
        <row r="13100">
          <cell r="A13100">
            <v>23617</v>
          </cell>
        </row>
        <row r="13101">
          <cell r="A13101">
            <v>23618</v>
          </cell>
        </row>
        <row r="13102">
          <cell r="A13102">
            <v>35073</v>
          </cell>
        </row>
        <row r="13103">
          <cell r="A13103">
            <v>23619</v>
          </cell>
        </row>
        <row r="13104">
          <cell r="A13104">
            <v>23620</v>
          </cell>
        </row>
        <row r="13105">
          <cell r="A13105">
            <v>3283</v>
          </cell>
        </row>
        <row r="13106">
          <cell r="A13106">
            <v>25546</v>
          </cell>
        </row>
        <row r="13107">
          <cell r="A13107">
            <v>3284</v>
          </cell>
        </row>
        <row r="13108">
          <cell r="A13108">
            <v>41536</v>
          </cell>
        </row>
        <row r="13109">
          <cell r="A13109">
            <v>26412</v>
          </cell>
        </row>
        <row r="13110">
          <cell r="A13110">
            <v>29437</v>
          </cell>
        </row>
        <row r="13111">
          <cell r="A13111">
            <v>3683</v>
          </cell>
        </row>
        <row r="13112">
          <cell r="A13112">
            <v>34998</v>
          </cell>
        </row>
        <row r="13113">
          <cell r="A13113">
            <v>35663</v>
          </cell>
        </row>
        <row r="13114">
          <cell r="A13114">
            <v>24055</v>
          </cell>
        </row>
        <row r="13115">
          <cell r="A13115">
            <v>24533</v>
          </cell>
        </row>
        <row r="13116">
          <cell r="A13116">
            <v>2993</v>
          </cell>
        </row>
        <row r="13117">
          <cell r="A13117">
            <v>20747</v>
          </cell>
        </row>
        <row r="13118">
          <cell r="A13118">
            <v>9836</v>
          </cell>
        </row>
        <row r="13119">
          <cell r="A13119">
            <v>19317</v>
          </cell>
        </row>
        <row r="13120">
          <cell r="A13120">
            <v>19316</v>
          </cell>
        </row>
        <row r="13121">
          <cell r="A13121">
            <v>513</v>
          </cell>
        </row>
        <row r="13122">
          <cell r="A13122">
            <v>26110</v>
          </cell>
        </row>
        <row r="13123">
          <cell r="A13123">
            <v>26118</v>
          </cell>
        </row>
        <row r="13124">
          <cell r="A13124">
            <v>4160</v>
          </cell>
        </row>
        <row r="13125">
          <cell r="A13125">
            <v>4161</v>
          </cell>
        </row>
        <row r="13126">
          <cell r="A13126">
            <v>24056</v>
          </cell>
        </row>
        <row r="13127">
          <cell r="A13127">
            <v>24534</v>
          </cell>
        </row>
        <row r="13128">
          <cell r="A13128">
            <v>43411</v>
          </cell>
        </row>
        <row r="13129">
          <cell r="A13129">
            <v>23621</v>
          </cell>
        </row>
        <row r="13130">
          <cell r="A13130">
            <v>34982</v>
          </cell>
        </row>
        <row r="13131">
          <cell r="A13131">
            <v>35651</v>
          </cell>
        </row>
        <row r="13132">
          <cell r="A13132">
            <v>40582</v>
          </cell>
        </row>
        <row r="13133">
          <cell r="A13133">
            <v>23157</v>
          </cell>
        </row>
        <row r="13134">
          <cell r="A13134">
            <v>33884</v>
          </cell>
        </row>
        <row r="13135">
          <cell r="A13135">
            <v>35635</v>
          </cell>
        </row>
        <row r="13136">
          <cell r="A13136">
            <v>867</v>
          </cell>
        </row>
        <row r="13137">
          <cell r="A13137">
            <v>868</v>
          </cell>
        </row>
        <row r="13138">
          <cell r="A13138">
            <v>869</v>
          </cell>
        </row>
        <row r="13139">
          <cell r="A13139">
            <v>20414</v>
          </cell>
        </row>
        <row r="13140">
          <cell r="A13140">
            <v>33885</v>
          </cell>
        </row>
        <row r="13141">
          <cell r="A13141">
            <v>4275</v>
          </cell>
        </row>
        <row r="13142">
          <cell r="A13142">
            <v>4276</v>
          </cell>
        </row>
        <row r="13143">
          <cell r="A13143">
            <v>29439</v>
          </cell>
        </row>
        <row r="13144">
          <cell r="A13144">
            <v>27314</v>
          </cell>
        </row>
        <row r="13145">
          <cell r="A13145">
            <v>4277</v>
          </cell>
        </row>
        <row r="13146">
          <cell r="A13146">
            <v>27402</v>
          </cell>
        </row>
        <row r="13147">
          <cell r="A13147">
            <v>24535</v>
          </cell>
        </row>
        <row r="13148">
          <cell r="A13148">
            <v>45328</v>
          </cell>
        </row>
        <row r="13149">
          <cell r="A13149">
            <v>24364</v>
          </cell>
        </row>
        <row r="13150">
          <cell r="A13150">
            <v>41111</v>
          </cell>
        </row>
        <row r="13151">
          <cell r="A13151">
            <v>31432</v>
          </cell>
        </row>
        <row r="13152">
          <cell r="A13152">
            <v>30189</v>
          </cell>
        </row>
        <row r="13153">
          <cell r="A13153">
            <v>30187</v>
          </cell>
        </row>
        <row r="13154">
          <cell r="A13154">
            <v>3023</v>
          </cell>
        </row>
        <row r="13155">
          <cell r="A13155">
            <v>3024</v>
          </cell>
        </row>
        <row r="13156">
          <cell r="A13156">
            <v>19248</v>
          </cell>
        </row>
        <row r="13157">
          <cell r="A13157">
            <v>21664</v>
          </cell>
        </row>
        <row r="13158">
          <cell r="A13158">
            <v>21665</v>
          </cell>
        </row>
        <row r="13159">
          <cell r="A13159">
            <v>24536</v>
          </cell>
        </row>
        <row r="13160">
          <cell r="A13160">
            <v>25064</v>
          </cell>
        </row>
        <row r="13161">
          <cell r="A13161">
            <v>4045</v>
          </cell>
        </row>
        <row r="13162">
          <cell r="A13162">
            <v>30543</v>
          </cell>
        </row>
        <row r="13163">
          <cell r="A13163">
            <v>29623</v>
          </cell>
        </row>
        <row r="13164">
          <cell r="A13164">
            <v>30188</v>
          </cell>
        </row>
        <row r="13165">
          <cell r="A13165">
            <v>29742</v>
          </cell>
        </row>
        <row r="13166">
          <cell r="A13166">
            <v>30190</v>
          </cell>
        </row>
        <row r="13167">
          <cell r="A13167">
            <v>30198</v>
          </cell>
        </row>
        <row r="13168">
          <cell r="A13168">
            <v>40581</v>
          </cell>
        </row>
        <row r="13169">
          <cell r="A13169">
            <v>29365</v>
          </cell>
        </row>
        <row r="13170">
          <cell r="A13170">
            <v>9831</v>
          </cell>
        </row>
        <row r="13171">
          <cell r="A13171">
            <v>10229</v>
          </cell>
        </row>
        <row r="13172">
          <cell r="A13172">
            <v>23339</v>
          </cell>
        </row>
        <row r="13173">
          <cell r="A13173">
            <v>35048</v>
          </cell>
        </row>
        <row r="13174">
          <cell r="A13174">
            <v>30194</v>
          </cell>
        </row>
        <row r="13175">
          <cell r="A13175">
            <v>30546</v>
          </cell>
        </row>
        <row r="13176">
          <cell r="A13176">
            <v>4046</v>
          </cell>
        </row>
        <row r="13177">
          <cell r="A13177">
            <v>4047</v>
          </cell>
        </row>
        <row r="13178">
          <cell r="A13178">
            <v>30722</v>
          </cell>
        </row>
        <row r="13179">
          <cell r="A13179">
            <v>21666</v>
          </cell>
        </row>
        <row r="13180">
          <cell r="A13180">
            <v>21667</v>
          </cell>
        </row>
        <row r="13181">
          <cell r="A13181">
            <v>21668</v>
          </cell>
        </row>
        <row r="13182">
          <cell r="A13182">
            <v>21669</v>
          </cell>
        </row>
        <row r="13183">
          <cell r="A13183">
            <v>31120</v>
          </cell>
        </row>
        <row r="13184">
          <cell r="A13184">
            <v>31195</v>
          </cell>
        </row>
        <row r="13185">
          <cell r="A13185">
            <v>42739</v>
          </cell>
        </row>
        <row r="13186">
          <cell r="A13186">
            <v>21670</v>
          </cell>
        </row>
        <row r="13187">
          <cell r="A13187">
            <v>21671</v>
          </cell>
        </row>
        <row r="13188">
          <cell r="A13188">
            <v>31802</v>
          </cell>
        </row>
        <row r="13189">
          <cell r="A13189">
            <v>19181</v>
          </cell>
        </row>
        <row r="13190">
          <cell r="A13190">
            <v>26411</v>
          </cell>
        </row>
        <row r="13191">
          <cell r="A13191">
            <v>29473</v>
          </cell>
        </row>
        <row r="13192">
          <cell r="A13192">
            <v>363</v>
          </cell>
        </row>
        <row r="13193">
          <cell r="A13193">
            <v>21672</v>
          </cell>
        </row>
        <row r="13194">
          <cell r="A13194">
            <v>364</v>
          </cell>
        </row>
        <row r="13195">
          <cell r="A13195">
            <v>2386</v>
          </cell>
        </row>
        <row r="13196">
          <cell r="A13196">
            <v>365</v>
          </cell>
        </row>
        <row r="13197">
          <cell r="A13197">
            <v>381</v>
          </cell>
        </row>
        <row r="13198">
          <cell r="A13198">
            <v>366</v>
          </cell>
        </row>
        <row r="13199">
          <cell r="A13199">
            <v>382</v>
          </cell>
        </row>
        <row r="13200">
          <cell r="A13200">
            <v>367</v>
          </cell>
        </row>
        <row r="13201">
          <cell r="A13201">
            <v>368</v>
          </cell>
        </row>
        <row r="13202">
          <cell r="A13202">
            <v>369</v>
          </cell>
        </row>
        <row r="13203">
          <cell r="A13203">
            <v>2387</v>
          </cell>
        </row>
        <row r="13204">
          <cell r="A13204">
            <v>3174</v>
          </cell>
        </row>
        <row r="13205">
          <cell r="A13205">
            <v>9794</v>
          </cell>
        </row>
        <row r="13206">
          <cell r="A13206">
            <v>32268</v>
          </cell>
        </row>
        <row r="13207">
          <cell r="A13207">
            <v>370</v>
          </cell>
        </row>
        <row r="13208">
          <cell r="A13208">
            <v>371</v>
          </cell>
        </row>
        <row r="13209">
          <cell r="A13209">
            <v>372</v>
          </cell>
        </row>
        <row r="13210">
          <cell r="A13210">
            <v>31732</v>
          </cell>
        </row>
        <row r="13211">
          <cell r="A13211">
            <v>373</v>
          </cell>
        </row>
        <row r="13212">
          <cell r="A13212">
            <v>2385</v>
          </cell>
        </row>
        <row r="13213">
          <cell r="A13213">
            <v>374</v>
          </cell>
        </row>
        <row r="13214">
          <cell r="A13214">
            <v>375</v>
          </cell>
        </row>
        <row r="13215">
          <cell r="A13215">
            <v>376</v>
          </cell>
        </row>
        <row r="13216">
          <cell r="A13216">
            <v>377</v>
          </cell>
        </row>
        <row r="13217">
          <cell r="A13217">
            <v>26119</v>
          </cell>
        </row>
        <row r="13218">
          <cell r="A13218">
            <v>30824</v>
          </cell>
        </row>
        <row r="13219">
          <cell r="A13219">
            <v>379</v>
          </cell>
        </row>
        <row r="13220">
          <cell r="A13220">
            <v>380</v>
          </cell>
        </row>
        <row r="13221">
          <cell r="A13221">
            <v>21673</v>
          </cell>
        </row>
        <row r="13222">
          <cell r="A13222">
            <v>31231</v>
          </cell>
        </row>
        <row r="13223">
          <cell r="A13223">
            <v>31679</v>
          </cell>
        </row>
        <row r="13224">
          <cell r="A13224">
            <v>32246</v>
          </cell>
        </row>
        <row r="13225">
          <cell r="A13225">
            <v>23204</v>
          </cell>
        </row>
        <row r="13226">
          <cell r="A13226">
            <v>4403</v>
          </cell>
        </row>
        <row r="13227">
          <cell r="A13227">
            <v>23326</v>
          </cell>
        </row>
        <row r="13228">
          <cell r="A13228">
            <v>34114</v>
          </cell>
        </row>
        <row r="13229">
          <cell r="A13229">
            <v>23154</v>
          </cell>
        </row>
        <row r="13230">
          <cell r="A13230">
            <v>3652</v>
          </cell>
        </row>
        <row r="13231">
          <cell r="A13231">
            <v>29619</v>
          </cell>
        </row>
        <row r="13232">
          <cell r="A13232">
            <v>39717</v>
          </cell>
        </row>
        <row r="13233">
          <cell r="A13233">
            <v>29737</v>
          </cell>
        </row>
        <row r="13234">
          <cell r="A13234">
            <v>3653</v>
          </cell>
        </row>
        <row r="13235">
          <cell r="A13235">
            <v>3654</v>
          </cell>
        </row>
        <row r="13236">
          <cell r="A13236">
            <v>3655</v>
          </cell>
        </row>
        <row r="13237">
          <cell r="A13237">
            <v>26407</v>
          </cell>
        </row>
        <row r="13238">
          <cell r="A13238">
            <v>3656</v>
          </cell>
        </row>
        <row r="13239">
          <cell r="A13239">
            <v>3657</v>
          </cell>
        </row>
        <row r="13240">
          <cell r="A13240">
            <v>3658</v>
          </cell>
        </row>
        <row r="13241">
          <cell r="A13241">
            <v>22875</v>
          </cell>
        </row>
        <row r="13242">
          <cell r="A13242">
            <v>21674</v>
          </cell>
        </row>
        <row r="13243">
          <cell r="A13243">
            <v>45329</v>
          </cell>
        </row>
        <row r="13244">
          <cell r="A13244">
            <v>21675</v>
          </cell>
        </row>
        <row r="13245">
          <cell r="A13245">
            <v>32510</v>
          </cell>
        </row>
        <row r="13246">
          <cell r="A13246">
            <v>20603</v>
          </cell>
        </row>
        <row r="13247">
          <cell r="A13247">
            <v>29459</v>
          </cell>
        </row>
        <row r="13248">
          <cell r="A13248">
            <v>29601</v>
          </cell>
        </row>
        <row r="13249">
          <cell r="A13249">
            <v>26406</v>
          </cell>
        </row>
        <row r="13250">
          <cell r="A13250">
            <v>37061</v>
          </cell>
        </row>
        <row r="13251">
          <cell r="A13251">
            <v>21676</v>
          </cell>
        </row>
        <row r="13252">
          <cell r="A13252">
            <v>40579</v>
          </cell>
        </row>
        <row r="13253">
          <cell r="A13253">
            <v>37801</v>
          </cell>
        </row>
        <row r="13254">
          <cell r="A13254">
            <v>21677</v>
          </cell>
        </row>
        <row r="13255">
          <cell r="A13255">
            <v>4741</v>
          </cell>
        </row>
        <row r="13256">
          <cell r="A13256">
            <v>21678</v>
          </cell>
        </row>
        <row r="13257">
          <cell r="A13257">
            <v>21679</v>
          </cell>
        </row>
        <row r="13258">
          <cell r="A13258">
            <v>30195</v>
          </cell>
        </row>
        <row r="13259">
          <cell r="A13259">
            <v>45330</v>
          </cell>
        </row>
        <row r="13260">
          <cell r="A13260">
            <v>30626</v>
          </cell>
        </row>
        <row r="13261">
          <cell r="A13261">
            <v>1011</v>
          </cell>
        </row>
        <row r="13262">
          <cell r="A13262">
            <v>1012</v>
          </cell>
        </row>
        <row r="13263">
          <cell r="A13263">
            <v>4289</v>
          </cell>
        </row>
        <row r="13264">
          <cell r="A13264">
            <v>23624</v>
          </cell>
        </row>
        <row r="13265">
          <cell r="A13265">
            <v>23625</v>
          </cell>
        </row>
        <row r="13266">
          <cell r="A13266">
            <v>23626</v>
          </cell>
        </row>
        <row r="13267">
          <cell r="A13267">
            <v>30204</v>
          </cell>
        </row>
        <row r="13268">
          <cell r="A13268">
            <v>30196</v>
          </cell>
        </row>
        <row r="13269">
          <cell r="A13269">
            <v>31119</v>
          </cell>
        </row>
        <row r="13270">
          <cell r="A13270">
            <v>25449</v>
          </cell>
        </row>
        <row r="13271">
          <cell r="A13271">
            <v>23627</v>
          </cell>
        </row>
        <row r="13272">
          <cell r="A13272">
            <v>30199</v>
          </cell>
        </row>
        <row r="13273">
          <cell r="A13273">
            <v>24057</v>
          </cell>
        </row>
        <row r="13274">
          <cell r="A13274">
            <v>30197</v>
          </cell>
        </row>
        <row r="13275">
          <cell r="A13275">
            <v>23628</v>
          </cell>
        </row>
        <row r="13276">
          <cell r="A13276">
            <v>30200</v>
          </cell>
        </row>
        <row r="13277">
          <cell r="A13277">
            <v>35092</v>
          </cell>
        </row>
        <row r="13278">
          <cell r="A13278">
            <v>23629</v>
          </cell>
        </row>
        <row r="13279">
          <cell r="A13279">
            <v>39848</v>
          </cell>
        </row>
        <row r="13280">
          <cell r="A13280">
            <v>2974</v>
          </cell>
        </row>
        <row r="13281">
          <cell r="A13281">
            <v>2975</v>
          </cell>
        </row>
        <row r="13282">
          <cell r="A13282">
            <v>2976</v>
          </cell>
        </row>
        <row r="13283">
          <cell r="A13283">
            <v>2762</v>
          </cell>
        </row>
        <row r="13284">
          <cell r="A13284">
            <v>3079</v>
          </cell>
        </row>
        <row r="13285">
          <cell r="A13285">
            <v>3080</v>
          </cell>
        </row>
        <row r="13286">
          <cell r="A13286">
            <v>10199</v>
          </cell>
        </row>
        <row r="13287">
          <cell r="A13287">
            <v>45476</v>
          </cell>
        </row>
        <row r="13288">
          <cell r="A13288">
            <v>45721</v>
          </cell>
        </row>
        <row r="13289">
          <cell r="A13289">
            <v>45331</v>
          </cell>
        </row>
        <row r="13290">
          <cell r="A13290">
            <v>19270</v>
          </cell>
        </row>
        <row r="13291">
          <cell r="A13291">
            <v>19253</v>
          </cell>
        </row>
        <row r="13292">
          <cell r="A13292">
            <v>23453</v>
          </cell>
        </row>
        <row r="13293">
          <cell r="A13293">
            <v>24537</v>
          </cell>
        </row>
        <row r="13294">
          <cell r="A13294">
            <v>23630</v>
          </cell>
        </row>
        <row r="13295">
          <cell r="A13295">
            <v>35294</v>
          </cell>
        </row>
        <row r="13296">
          <cell r="A13296">
            <v>982</v>
          </cell>
        </row>
        <row r="13297">
          <cell r="A13297">
            <v>41802</v>
          </cell>
        </row>
        <row r="13298">
          <cell r="A13298">
            <v>21680</v>
          </cell>
        </row>
        <row r="13299">
          <cell r="A13299">
            <v>21681</v>
          </cell>
        </row>
        <row r="13300">
          <cell r="A13300">
            <v>20437</v>
          </cell>
        </row>
        <row r="13301">
          <cell r="A13301">
            <v>21682</v>
          </cell>
        </row>
        <row r="13302">
          <cell r="A13302">
            <v>21683</v>
          </cell>
        </row>
        <row r="13303">
          <cell r="A13303">
            <v>21684</v>
          </cell>
        </row>
        <row r="13304">
          <cell r="A13304">
            <v>21685</v>
          </cell>
        </row>
        <row r="13305">
          <cell r="A13305">
            <v>21686</v>
          </cell>
        </row>
        <row r="13306">
          <cell r="A13306">
            <v>21687</v>
          </cell>
        </row>
        <row r="13307">
          <cell r="A13307">
            <v>20438</v>
          </cell>
        </row>
        <row r="13308">
          <cell r="A13308">
            <v>21688</v>
          </cell>
        </row>
        <row r="13309">
          <cell r="A13309">
            <v>328</v>
          </cell>
        </row>
        <row r="13310">
          <cell r="A13310">
            <v>2376</v>
          </cell>
        </row>
        <row r="13311">
          <cell r="A13311">
            <v>32243</v>
          </cell>
        </row>
        <row r="13312">
          <cell r="A13312">
            <v>2377</v>
          </cell>
        </row>
        <row r="13313">
          <cell r="A13313">
            <v>2378</v>
          </cell>
        </row>
        <row r="13314">
          <cell r="A13314">
            <v>333</v>
          </cell>
        </row>
        <row r="13315">
          <cell r="A13315">
            <v>334</v>
          </cell>
        </row>
        <row r="13316">
          <cell r="A13316">
            <v>327</v>
          </cell>
        </row>
        <row r="13317">
          <cell r="A13317">
            <v>329</v>
          </cell>
        </row>
        <row r="13318">
          <cell r="A13318">
            <v>2379</v>
          </cell>
        </row>
        <row r="13319">
          <cell r="A13319">
            <v>331</v>
          </cell>
        </row>
        <row r="13320">
          <cell r="A13320">
            <v>332</v>
          </cell>
        </row>
        <row r="13321">
          <cell r="A13321">
            <v>784</v>
          </cell>
        </row>
        <row r="13322">
          <cell r="A13322">
            <v>41722</v>
          </cell>
        </row>
        <row r="13323">
          <cell r="A13323">
            <v>825</v>
          </cell>
        </row>
        <row r="13324">
          <cell r="A13324">
            <v>41539</v>
          </cell>
        </row>
        <row r="13325">
          <cell r="A13325">
            <v>41645</v>
          </cell>
        </row>
        <row r="13326">
          <cell r="A13326">
            <v>4170</v>
          </cell>
        </row>
        <row r="13327">
          <cell r="A13327">
            <v>4171</v>
          </cell>
        </row>
        <row r="13328">
          <cell r="A13328">
            <v>23631</v>
          </cell>
        </row>
        <row r="13329">
          <cell r="A13329">
            <v>24058</v>
          </cell>
        </row>
        <row r="13330">
          <cell r="A13330">
            <v>20724</v>
          </cell>
        </row>
        <row r="13331">
          <cell r="A13331">
            <v>2518</v>
          </cell>
        </row>
        <row r="13332">
          <cell r="A13332">
            <v>595</v>
          </cell>
        </row>
        <row r="13333">
          <cell r="A13333">
            <v>2544</v>
          </cell>
        </row>
        <row r="13334">
          <cell r="A13334">
            <v>2545</v>
          </cell>
        </row>
        <row r="13335">
          <cell r="A13335">
            <v>2546</v>
          </cell>
        </row>
        <row r="13336">
          <cell r="A13336">
            <v>26405</v>
          </cell>
        </row>
        <row r="13337">
          <cell r="A13337">
            <v>29433</v>
          </cell>
        </row>
        <row r="13338">
          <cell r="A13338">
            <v>130</v>
          </cell>
        </row>
        <row r="13339">
          <cell r="A13339">
            <v>131</v>
          </cell>
        </row>
        <row r="13340">
          <cell r="A13340">
            <v>21689</v>
          </cell>
        </row>
        <row r="13341">
          <cell r="A13341">
            <v>21690</v>
          </cell>
        </row>
        <row r="13342">
          <cell r="A13342">
            <v>2872</v>
          </cell>
        </row>
        <row r="13343">
          <cell r="A13343">
            <v>34992</v>
          </cell>
        </row>
        <row r="13344">
          <cell r="A13344">
            <v>35667</v>
          </cell>
        </row>
        <row r="13345">
          <cell r="A13345">
            <v>41800</v>
          </cell>
        </row>
        <row r="13346">
          <cell r="A13346">
            <v>41799</v>
          </cell>
        </row>
        <row r="13347">
          <cell r="A13347">
            <v>38926</v>
          </cell>
        </row>
        <row r="13348">
          <cell r="A13348">
            <v>29788</v>
          </cell>
        </row>
        <row r="13349">
          <cell r="A13349">
            <v>29877</v>
          </cell>
        </row>
        <row r="13350">
          <cell r="A13350">
            <v>2981</v>
          </cell>
        </row>
        <row r="13351">
          <cell r="A13351">
            <v>2982</v>
          </cell>
        </row>
        <row r="13352">
          <cell r="A13352">
            <v>20573</v>
          </cell>
        </row>
        <row r="13353">
          <cell r="A13353">
            <v>532</v>
          </cell>
        </row>
        <row r="13354">
          <cell r="A13354">
            <v>2434</v>
          </cell>
        </row>
        <row r="13355">
          <cell r="A13355">
            <v>2428</v>
          </cell>
        </row>
        <row r="13356">
          <cell r="A13356">
            <v>2429</v>
          </cell>
        </row>
        <row r="13357">
          <cell r="A13357">
            <v>2430</v>
          </cell>
        </row>
        <row r="13358">
          <cell r="A13358">
            <v>2431</v>
          </cell>
        </row>
        <row r="13359">
          <cell r="A13359">
            <v>2432</v>
          </cell>
        </row>
        <row r="13360">
          <cell r="A13360">
            <v>2433</v>
          </cell>
        </row>
        <row r="13361">
          <cell r="A13361">
            <v>2435</v>
          </cell>
        </row>
        <row r="13362">
          <cell r="A13362">
            <v>2436</v>
          </cell>
        </row>
        <row r="13363">
          <cell r="A13363">
            <v>35630</v>
          </cell>
        </row>
        <row r="13364">
          <cell r="A13364">
            <v>35950</v>
          </cell>
        </row>
        <row r="13365">
          <cell r="A13365">
            <v>40578</v>
          </cell>
        </row>
        <row r="13366">
          <cell r="A13366">
            <v>40963</v>
          </cell>
        </row>
        <row r="13367">
          <cell r="A13367">
            <v>21691</v>
          </cell>
        </row>
        <row r="13368">
          <cell r="A13368">
            <v>21692</v>
          </cell>
        </row>
        <row r="13369">
          <cell r="A13369">
            <v>21693</v>
          </cell>
        </row>
        <row r="13370">
          <cell r="A13370">
            <v>21694</v>
          </cell>
        </row>
        <row r="13371">
          <cell r="A13371">
            <v>29456</v>
          </cell>
        </row>
        <row r="13372">
          <cell r="A13372">
            <v>30211</v>
          </cell>
        </row>
        <row r="13373">
          <cell r="A13373">
            <v>32497</v>
          </cell>
        </row>
        <row r="13374">
          <cell r="A13374">
            <v>29609</v>
          </cell>
        </row>
        <row r="13375">
          <cell r="A13375">
            <v>29810</v>
          </cell>
        </row>
        <row r="13376">
          <cell r="A13376">
            <v>994</v>
          </cell>
        </row>
        <row r="13377">
          <cell r="A13377">
            <v>3029</v>
          </cell>
        </row>
        <row r="13378">
          <cell r="A13378">
            <v>3030</v>
          </cell>
        </row>
        <row r="13379">
          <cell r="A13379">
            <v>993</v>
          </cell>
        </row>
        <row r="13380">
          <cell r="A13380">
            <v>39444</v>
          </cell>
        </row>
        <row r="13381">
          <cell r="A13381">
            <v>23632</v>
          </cell>
        </row>
        <row r="13382">
          <cell r="A13382">
            <v>24059</v>
          </cell>
        </row>
        <row r="13383">
          <cell r="A13383">
            <v>25760</v>
          </cell>
        </row>
        <row r="13384">
          <cell r="A13384">
            <v>5125</v>
          </cell>
        </row>
        <row r="13385">
          <cell r="A13385">
            <v>41113</v>
          </cell>
        </row>
        <row r="13386">
          <cell r="A13386">
            <v>41540</v>
          </cell>
        </row>
        <row r="13387">
          <cell r="A13387">
            <v>21695</v>
          </cell>
        </row>
        <row r="13388">
          <cell r="A13388">
            <v>21696</v>
          </cell>
        </row>
        <row r="13389">
          <cell r="A13389">
            <v>749</v>
          </cell>
        </row>
        <row r="13390">
          <cell r="A13390">
            <v>747</v>
          </cell>
        </row>
        <row r="13391">
          <cell r="A13391">
            <v>23402</v>
          </cell>
        </row>
        <row r="13392">
          <cell r="A13392">
            <v>29338</v>
          </cell>
        </row>
        <row r="13393">
          <cell r="A13393">
            <v>24539</v>
          </cell>
        </row>
        <row r="13394">
          <cell r="A13394">
            <v>23403</v>
          </cell>
        </row>
        <row r="13395">
          <cell r="A13395">
            <v>33887</v>
          </cell>
        </row>
        <row r="13396">
          <cell r="A13396">
            <v>23633</v>
          </cell>
        </row>
        <row r="13397">
          <cell r="A13397">
            <v>24061</v>
          </cell>
        </row>
        <row r="13398">
          <cell r="A13398">
            <v>30201</v>
          </cell>
        </row>
        <row r="13399">
          <cell r="A13399">
            <v>33890</v>
          </cell>
        </row>
        <row r="13400">
          <cell r="A13400">
            <v>45332</v>
          </cell>
        </row>
        <row r="13401">
          <cell r="A13401">
            <v>25450</v>
          </cell>
        </row>
        <row r="13402">
          <cell r="A13402">
            <v>24540</v>
          </cell>
        </row>
        <row r="13403">
          <cell r="A13403">
            <v>23354</v>
          </cell>
        </row>
        <row r="13404">
          <cell r="A13404">
            <v>23634</v>
          </cell>
        </row>
        <row r="13405">
          <cell r="A13405">
            <v>41114</v>
          </cell>
        </row>
        <row r="13406">
          <cell r="A13406">
            <v>43416</v>
          </cell>
        </row>
        <row r="13407">
          <cell r="A13407">
            <v>41541</v>
          </cell>
        </row>
        <row r="13408">
          <cell r="A13408">
            <v>4540</v>
          </cell>
        </row>
        <row r="13409">
          <cell r="A13409">
            <v>4172</v>
          </cell>
        </row>
        <row r="13410">
          <cell r="A13410">
            <v>4173</v>
          </cell>
        </row>
        <row r="13411">
          <cell r="A13411">
            <v>4120</v>
          </cell>
        </row>
        <row r="13412">
          <cell r="A13412">
            <v>4121</v>
          </cell>
        </row>
        <row r="13413">
          <cell r="A13413">
            <v>42015</v>
          </cell>
        </row>
        <row r="13414">
          <cell r="A13414">
            <v>42163</v>
          </cell>
        </row>
        <row r="13415">
          <cell r="A13415">
            <v>31194</v>
          </cell>
        </row>
        <row r="13416">
          <cell r="A13416">
            <v>31376</v>
          </cell>
        </row>
        <row r="13417">
          <cell r="A13417">
            <v>2776</v>
          </cell>
        </row>
        <row r="13418">
          <cell r="A13418">
            <v>34115</v>
          </cell>
        </row>
        <row r="13419">
          <cell r="A13419">
            <v>45722</v>
          </cell>
        </row>
        <row r="13420">
          <cell r="A13420">
            <v>33894</v>
          </cell>
        </row>
        <row r="13421">
          <cell r="A13421">
            <v>45925</v>
          </cell>
        </row>
        <row r="13422">
          <cell r="A13422">
            <v>5190</v>
          </cell>
        </row>
        <row r="13423">
          <cell r="A13423">
            <v>20344</v>
          </cell>
        </row>
        <row r="13424">
          <cell r="A13424">
            <v>19189</v>
          </cell>
        </row>
        <row r="13425">
          <cell r="A13425">
            <v>42398</v>
          </cell>
        </row>
        <row r="13426">
          <cell r="A13426">
            <v>30208</v>
          </cell>
        </row>
        <row r="13427">
          <cell r="A13427">
            <v>30549</v>
          </cell>
        </row>
        <row r="13428">
          <cell r="A13428">
            <v>21697</v>
          </cell>
        </row>
        <row r="13429">
          <cell r="A13429">
            <v>21698</v>
          </cell>
        </row>
        <row r="13430">
          <cell r="A13430">
            <v>21699</v>
          </cell>
        </row>
        <row r="13431">
          <cell r="A13431">
            <v>42164</v>
          </cell>
        </row>
        <row r="13432">
          <cell r="A13432">
            <v>42388</v>
          </cell>
        </row>
        <row r="13433">
          <cell r="A13433">
            <v>3634</v>
          </cell>
        </row>
        <row r="13434">
          <cell r="A13434">
            <v>23584</v>
          </cell>
        </row>
        <row r="13435">
          <cell r="A13435">
            <v>23635</v>
          </cell>
        </row>
        <row r="13436">
          <cell r="A13436">
            <v>23585</v>
          </cell>
        </row>
        <row r="13437">
          <cell r="A13437">
            <v>23636</v>
          </cell>
        </row>
        <row r="13438">
          <cell r="A13438">
            <v>3635</v>
          </cell>
        </row>
        <row r="13439">
          <cell r="A13439">
            <v>3636</v>
          </cell>
        </row>
        <row r="13440">
          <cell r="A13440">
            <v>4398</v>
          </cell>
        </row>
        <row r="13441">
          <cell r="A13441">
            <v>21700</v>
          </cell>
        </row>
        <row r="13442">
          <cell r="A13442">
            <v>21701</v>
          </cell>
        </row>
        <row r="13443">
          <cell r="A13443">
            <v>19217</v>
          </cell>
        </row>
        <row r="13444">
          <cell r="A13444">
            <v>32419</v>
          </cell>
        </row>
        <row r="13445">
          <cell r="A13445">
            <v>40577</v>
          </cell>
        </row>
        <row r="13446">
          <cell r="A13446">
            <v>4413</v>
          </cell>
        </row>
        <row r="13447">
          <cell r="A13447">
            <v>30213</v>
          </cell>
        </row>
        <row r="13448">
          <cell r="A13448">
            <v>4414</v>
          </cell>
        </row>
        <row r="13449">
          <cell r="A13449">
            <v>4412</v>
          </cell>
        </row>
        <row r="13450">
          <cell r="A13450">
            <v>31117</v>
          </cell>
        </row>
        <row r="13451">
          <cell r="A13451">
            <v>31193</v>
          </cell>
        </row>
        <row r="13452">
          <cell r="A13452">
            <v>31192</v>
          </cell>
        </row>
        <row r="13453">
          <cell r="A13453">
            <v>670</v>
          </cell>
        </row>
        <row r="13454">
          <cell r="A13454">
            <v>671</v>
          </cell>
        </row>
        <row r="13455">
          <cell r="A13455">
            <v>23463</v>
          </cell>
        </row>
        <row r="13456">
          <cell r="A13456">
            <v>23637</v>
          </cell>
        </row>
        <row r="13457">
          <cell r="A13457">
            <v>4630</v>
          </cell>
        </row>
        <row r="13458">
          <cell r="A13458">
            <v>4156</v>
          </cell>
        </row>
        <row r="13459">
          <cell r="A13459">
            <v>9798</v>
          </cell>
        </row>
        <row r="13460">
          <cell r="A13460">
            <v>4157</v>
          </cell>
        </row>
        <row r="13461">
          <cell r="A13461">
            <v>10181</v>
          </cell>
        </row>
        <row r="13462">
          <cell r="A13462">
            <v>10182</v>
          </cell>
        </row>
        <row r="13463">
          <cell r="A13463">
            <v>21702</v>
          </cell>
        </row>
        <row r="13464">
          <cell r="A13464">
            <v>262</v>
          </cell>
        </row>
        <row r="13465">
          <cell r="A13465">
            <v>265</v>
          </cell>
        </row>
        <row r="13466">
          <cell r="A13466">
            <v>267</v>
          </cell>
        </row>
        <row r="13467">
          <cell r="A13467">
            <v>266</v>
          </cell>
        </row>
        <row r="13468">
          <cell r="A13468">
            <v>20574</v>
          </cell>
        </row>
        <row r="13469">
          <cell r="A13469">
            <v>468</v>
          </cell>
        </row>
        <row r="13470">
          <cell r="A13470">
            <v>31147</v>
          </cell>
        </row>
        <row r="13471">
          <cell r="A13471">
            <v>469</v>
          </cell>
        </row>
        <row r="13472">
          <cell r="A13472">
            <v>42401</v>
          </cell>
        </row>
        <row r="13473">
          <cell r="A13473">
            <v>43088</v>
          </cell>
        </row>
        <row r="13474">
          <cell r="A13474">
            <v>21703</v>
          </cell>
        </row>
        <row r="13475">
          <cell r="A13475">
            <v>21704</v>
          </cell>
        </row>
        <row r="13476">
          <cell r="A13476">
            <v>21705</v>
          </cell>
        </row>
        <row r="13477">
          <cell r="A13477">
            <v>21706</v>
          </cell>
        </row>
        <row r="13478">
          <cell r="A13478">
            <v>27377</v>
          </cell>
        </row>
        <row r="13479">
          <cell r="A13479">
            <v>27376</v>
          </cell>
        </row>
        <row r="13480">
          <cell r="A13480">
            <v>21707</v>
          </cell>
        </row>
        <row r="13481">
          <cell r="A13481">
            <v>21708</v>
          </cell>
        </row>
        <row r="13482">
          <cell r="A13482">
            <v>20439</v>
          </cell>
        </row>
        <row r="13483">
          <cell r="A13483">
            <v>3971</v>
          </cell>
        </row>
        <row r="13484">
          <cell r="A13484">
            <v>3973</v>
          </cell>
        </row>
        <row r="13485">
          <cell r="A13485">
            <v>3974</v>
          </cell>
        </row>
        <row r="13486">
          <cell r="A13486">
            <v>3972</v>
          </cell>
        </row>
        <row r="13487">
          <cell r="A13487">
            <v>3</v>
          </cell>
        </row>
        <row r="13488">
          <cell r="A13488">
            <v>2256</v>
          </cell>
        </row>
        <row r="13489">
          <cell r="A13489">
            <v>6</v>
          </cell>
        </row>
        <row r="13490">
          <cell r="A13490">
            <v>8</v>
          </cell>
        </row>
        <row r="13491">
          <cell r="A13491">
            <v>4</v>
          </cell>
        </row>
        <row r="13492">
          <cell r="A13492">
            <v>5</v>
          </cell>
        </row>
        <row r="13493">
          <cell r="A13493">
            <v>7</v>
          </cell>
        </row>
        <row r="13494">
          <cell r="A13494">
            <v>44004</v>
          </cell>
        </row>
        <row r="13495">
          <cell r="A13495">
            <v>39452</v>
          </cell>
        </row>
        <row r="13496">
          <cell r="A13496">
            <v>40576</v>
          </cell>
        </row>
        <row r="13497">
          <cell r="A13497">
            <v>3175</v>
          </cell>
        </row>
        <row r="13498">
          <cell r="A13498">
            <v>3176</v>
          </cell>
        </row>
        <row r="13499">
          <cell r="A13499">
            <v>672</v>
          </cell>
        </row>
        <row r="13500">
          <cell r="A13500">
            <v>673</v>
          </cell>
        </row>
        <row r="13501">
          <cell r="A13501">
            <v>3278</v>
          </cell>
        </row>
        <row r="13502">
          <cell r="A13502">
            <v>35001</v>
          </cell>
        </row>
        <row r="13503">
          <cell r="A13503">
            <v>45333</v>
          </cell>
        </row>
        <row r="13504">
          <cell r="A13504">
            <v>5191</v>
          </cell>
        </row>
        <row r="13505">
          <cell r="A13505">
            <v>5192</v>
          </cell>
        </row>
        <row r="13506">
          <cell r="A13506">
            <v>3132</v>
          </cell>
        </row>
        <row r="13507">
          <cell r="A13507">
            <v>23391</v>
          </cell>
        </row>
        <row r="13508">
          <cell r="A13508">
            <v>23638</v>
          </cell>
        </row>
        <row r="13509">
          <cell r="A13509">
            <v>26404</v>
          </cell>
        </row>
        <row r="13510">
          <cell r="A13510">
            <v>35235</v>
          </cell>
        </row>
        <row r="13511">
          <cell r="A13511">
            <v>29443</v>
          </cell>
        </row>
        <row r="13512">
          <cell r="A13512">
            <v>23639</v>
          </cell>
        </row>
        <row r="13513">
          <cell r="A13513">
            <v>2971</v>
          </cell>
        </row>
        <row r="13514">
          <cell r="A13514">
            <v>35367</v>
          </cell>
        </row>
        <row r="13515">
          <cell r="A13515">
            <v>40575</v>
          </cell>
        </row>
        <row r="13516">
          <cell r="A13516">
            <v>35965</v>
          </cell>
        </row>
        <row r="13517">
          <cell r="A13517">
            <v>42413</v>
          </cell>
        </row>
        <row r="13518">
          <cell r="A13518">
            <v>42414</v>
          </cell>
        </row>
        <row r="13519">
          <cell r="A13519">
            <v>29151</v>
          </cell>
        </row>
        <row r="13520">
          <cell r="A13520">
            <v>951</v>
          </cell>
        </row>
        <row r="13521">
          <cell r="A13521">
            <v>952</v>
          </cell>
        </row>
        <row r="13522">
          <cell r="A13522">
            <v>30214</v>
          </cell>
        </row>
        <row r="13523">
          <cell r="A13523">
            <v>35256</v>
          </cell>
        </row>
        <row r="13524">
          <cell r="A13524">
            <v>30548</v>
          </cell>
        </row>
        <row r="13525">
          <cell r="A13525">
            <v>20459</v>
          </cell>
        </row>
        <row r="13526">
          <cell r="A13526">
            <v>20492</v>
          </cell>
        </row>
        <row r="13527">
          <cell r="A13527">
            <v>21709</v>
          </cell>
        </row>
        <row r="13528">
          <cell r="A13528">
            <v>21710</v>
          </cell>
        </row>
        <row r="13529">
          <cell r="A13529">
            <v>35966</v>
          </cell>
        </row>
        <row r="13530">
          <cell r="A13530">
            <v>36308</v>
          </cell>
        </row>
        <row r="13531">
          <cell r="A13531">
            <v>814</v>
          </cell>
        </row>
        <row r="13532">
          <cell r="A13532">
            <v>25070</v>
          </cell>
        </row>
        <row r="13533">
          <cell r="A13533">
            <v>39643</v>
          </cell>
        </row>
        <row r="13534">
          <cell r="A13534">
            <v>39648</v>
          </cell>
        </row>
        <row r="13535">
          <cell r="A13535">
            <v>29436</v>
          </cell>
        </row>
        <row r="13536">
          <cell r="A13536">
            <v>29579</v>
          </cell>
        </row>
        <row r="13537">
          <cell r="A13537">
            <v>30205</v>
          </cell>
        </row>
        <row r="13538">
          <cell r="A13538">
            <v>25304</v>
          </cell>
        </row>
        <row r="13539">
          <cell r="A13539">
            <v>25398</v>
          </cell>
        </row>
        <row r="13540">
          <cell r="A13540">
            <v>31116</v>
          </cell>
        </row>
        <row r="13541">
          <cell r="A13541">
            <v>39574</v>
          </cell>
        </row>
        <row r="13542">
          <cell r="A13542">
            <v>19163</v>
          </cell>
        </row>
        <row r="13543">
          <cell r="A13543">
            <v>520</v>
          </cell>
        </row>
        <row r="13544">
          <cell r="A13544">
            <v>521</v>
          </cell>
        </row>
        <row r="13545">
          <cell r="A13545">
            <v>2801</v>
          </cell>
        </row>
        <row r="13546">
          <cell r="A13546">
            <v>1087</v>
          </cell>
        </row>
        <row r="13547">
          <cell r="A13547">
            <v>40574</v>
          </cell>
        </row>
        <row r="13548">
          <cell r="A13548">
            <v>26403</v>
          </cell>
        </row>
        <row r="13549">
          <cell r="A13549">
            <v>29286</v>
          </cell>
        </row>
        <row r="13550">
          <cell r="A13550">
            <v>29629</v>
          </cell>
        </row>
        <row r="13551">
          <cell r="A13551">
            <v>4116</v>
          </cell>
        </row>
        <row r="13552">
          <cell r="A13552">
            <v>21711</v>
          </cell>
        </row>
        <row r="13553">
          <cell r="A13553">
            <v>21712</v>
          </cell>
        </row>
        <row r="13554">
          <cell r="A13554">
            <v>21713</v>
          </cell>
        </row>
        <row r="13555">
          <cell r="A13555">
            <v>3341</v>
          </cell>
        </row>
        <row r="13556">
          <cell r="A13556">
            <v>3342</v>
          </cell>
        </row>
        <row r="13557">
          <cell r="A13557">
            <v>19234</v>
          </cell>
        </row>
        <row r="13558">
          <cell r="A13558">
            <v>19369</v>
          </cell>
        </row>
        <row r="13559">
          <cell r="A13559">
            <v>41805</v>
          </cell>
        </row>
        <row r="13560">
          <cell r="A13560">
            <v>20445</v>
          </cell>
        </row>
        <row r="13561">
          <cell r="A13561">
            <v>21714</v>
          </cell>
        </row>
        <row r="13562">
          <cell r="A13562">
            <v>21715</v>
          </cell>
        </row>
        <row r="13563">
          <cell r="A13563">
            <v>21716</v>
          </cell>
        </row>
        <row r="13564">
          <cell r="A13564">
            <v>29792</v>
          </cell>
        </row>
        <row r="13565">
          <cell r="A13565">
            <v>29882</v>
          </cell>
        </row>
        <row r="13566">
          <cell r="A13566">
            <v>29876</v>
          </cell>
        </row>
        <row r="13567">
          <cell r="A13567">
            <v>34117</v>
          </cell>
        </row>
        <row r="13568">
          <cell r="A13568">
            <v>29878</v>
          </cell>
        </row>
        <row r="13569">
          <cell r="A13569">
            <v>29741</v>
          </cell>
        </row>
        <row r="13570">
          <cell r="A13570">
            <v>39622</v>
          </cell>
        </row>
        <row r="13571">
          <cell r="A13571">
            <v>43418</v>
          </cell>
        </row>
        <row r="13572">
          <cell r="A13572">
            <v>43083</v>
          </cell>
        </row>
        <row r="13573">
          <cell r="A13573">
            <v>40573</v>
          </cell>
        </row>
        <row r="13574">
          <cell r="A13574">
            <v>41115</v>
          </cell>
        </row>
        <row r="13575">
          <cell r="A13575">
            <v>40572</v>
          </cell>
        </row>
        <row r="13576">
          <cell r="A13576">
            <v>43419</v>
          </cell>
        </row>
        <row r="13577">
          <cell r="A13577">
            <v>40571</v>
          </cell>
        </row>
        <row r="13578">
          <cell r="A13578">
            <v>29598</v>
          </cell>
        </row>
        <row r="13579">
          <cell r="A13579">
            <v>44046</v>
          </cell>
        </row>
        <row r="13580">
          <cell r="A13580">
            <v>1013</v>
          </cell>
        </row>
        <row r="13581">
          <cell r="A13581">
            <v>9823</v>
          </cell>
        </row>
        <row r="13582">
          <cell r="A13582">
            <v>1014</v>
          </cell>
        </row>
        <row r="13583">
          <cell r="A13583">
            <v>3038</v>
          </cell>
        </row>
        <row r="13584">
          <cell r="A13584">
            <v>31737</v>
          </cell>
        </row>
        <row r="13585">
          <cell r="A13585">
            <v>45477</v>
          </cell>
        </row>
        <row r="13586">
          <cell r="A13586">
            <v>45723</v>
          </cell>
        </row>
        <row r="13587">
          <cell r="A13587">
            <v>21717</v>
          </cell>
        </row>
        <row r="13588">
          <cell r="A13588">
            <v>21718</v>
          </cell>
        </row>
        <row r="13589">
          <cell r="A13589">
            <v>35575</v>
          </cell>
        </row>
        <row r="13590">
          <cell r="A13590">
            <v>45334</v>
          </cell>
        </row>
        <row r="13591">
          <cell r="A13591">
            <v>39447</v>
          </cell>
        </row>
        <row r="13592">
          <cell r="A13592">
            <v>43999</v>
          </cell>
        </row>
        <row r="13593">
          <cell r="A13593">
            <v>39449</v>
          </cell>
        </row>
        <row r="13594">
          <cell r="A13594">
            <v>29455</v>
          </cell>
        </row>
        <row r="13595">
          <cell r="A13595">
            <v>29600</v>
          </cell>
        </row>
        <row r="13596">
          <cell r="A13596">
            <v>21719</v>
          </cell>
        </row>
        <row r="13597">
          <cell r="A13597">
            <v>20611</v>
          </cell>
        </row>
        <row r="13598">
          <cell r="A13598">
            <v>20419</v>
          </cell>
        </row>
        <row r="13599">
          <cell r="A13599">
            <v>2774</v>
          </cell>
        </row>
        <row r="13600">
          <cell r="A13600">
            <v>992</v>
          </cell>
        </row>
        <row r="13601">
          <cell r="A13601">
            <v>3027</v>
          </cell>
        </row>
        <row r="13602">
          <cell r="A13602">
            <v>3028</v>
          </cell>
        </row>
        <row r="13603">
          <cell r="A13603">
            <v>19294</v>
          </cell>
        </row>
        <row r="13604">
          <cell r="A13604">
            <v>991</v>
          </cell>
        </row>
        <row r="13605">
          <cell r="A13605">
            <v>3130</v>
          </cell>
        </row>
        <row r="13606">
          <cell r="A13606">
            <v>19293</v>
          </cell>
        </row>
        <row r="13607">
          <cell r="A13607">
            <v>21720</v>
          </cell>
        </row>
        <row r="13608">
          <cell r="A13608">
            <v>21721</v>
          </cell>
        </row>
        <row r="13609">
          <cell r="A13609">
            <v>29361</v>
          </cell>
        </row>
        <row r="13610">
          <cell r="A13610">
            <v>29589</v>
          </cell>
        </row>
        <row r="13611">
          <cell r="A13611">
            <v>42017</v>
          </cell>
        </row>
        <row r="13612">
          <cell r="A13612">
            <v>39458</v>
          </cell>
        </row>
        <row r="13613">
          <cell r="A13613">
            <v>26402</v>
          </cell>
        </row>
        <row r="13614">
          <cell r="A13614">
            <v>29468</v>
          </cell>
        </row>
        <row r="13615">
          <cell r="A13615">
            <v>29599</v>
          </cell>
        </row>
        <row r="13616">
          <cell r="A13616">
            <v>29553</v>
          </cell>
        </row>
        <row r="13617">
          <cell r="A13617">
            <v>35289</v>
          </cell>
        </row>
        <row r="13618">
          <cell r="A13618">
            <v>456</v>
          </cell>
        </row>
        <row r="13619">
          <cell r="A13619">
            <v>457</v>
          </cell>
        </row>
        <row r="13620">
          <cell r="A13620">
            <v>458</v>
          </cell>
        </row>
        <row r="13621">
          <cell r="A13621">
            <v>41944</v>
          </cell>
        </row>
        <row r="13622">
          <cell r="A13622">
            <v>41943</v>
          </cell>
        </row>
        <row r="13623">
          <cell r="A13623">
            <v>459</v>
          </cell>
        </row>
        <row r="13624">
          <cell r="A13624">
            <v>460</v>
          </cell>
        </row>
        <row r="13625">
          <cell r="A13625">
            <v>461</v>
          </cell>
        </row>
        <row r="13626">
          <cell r="A13626">
            <v>462</v>
          </cell>
        </row>
        <row r="13627">
          <cell r="A13627">
            <v>463</v>
          </cell>
        </row>
        <row r="13628">
          <cell r="A13628">
            <v>464</v>
          </cell>
        </row>
        <row r="13629">
          <cell r="A13629">
            <v>465</v>
          </cell>
        </row>
        <row r="13630">
          <cell r="A13630">
            <v>466</v>
          </cell>
        </row>
        <row r="13631">
          <cell r="A13631">
            <v>467</v>
          </cell>
        </row>
        <row r="13632">
          <cell r="A13632">
            <v>21722</v>
          </cell>
        </row>
        <row r="13633">
          <cell r="A13633">
            <v>23177</v>
          </cell>
        </row>
        <row r="13634">
          <cell r="A13634">
            <v>342</v>
          </cell>
        </row>
        <row r="13635">
          <cell r="A13635">
            <v>343</v>
          </cell>
        </row>
        <row r="13636">
          <cell r="A13636">
            <v>341</v>
          </cell>
        </row>
        <row r="13637">
          <cell r="A13637">
            <v>23083</v>
          </cell>
        </row>
        <row r="13638">
          <cell r="A13638">
            <v>27330</v>
          </cell>
        </row>
        <row r="13639">
          <cell r="A13639">
            <v>3685</v>
          </cell>
        </row>
        <row r="13640">
          <cell r="A13640">
            <v>3665</v>
          </cell>
        </row>
        <row r="13641">
          <cell r="A13641">
            <v>30711</v>
          </cell>
        </row>
        <row r="13642">
          <cell r="A13642">
            <v>33960</v>
          </cell>
        </row>
        <row r="13643">
          <cell r="A13643">
            <v>3686</v>
          </cell>
        </row>
        <row r="13644">
          <cell r="A13644">
            <v>3689</v>
          </cell>
        </row>
        <row r="13645">
          <cell r="A13645">
            <v>3687</v>
          </cell>
        </row>
        <row r="13646">
          <cell r="A13646">
            <v>3688</v>
          </cell>
        </row>
        <row r="13647">
          <cell r="A13647">
            <v>40962</v>
          </cell>
        </row>
        <row r="13648">
          <cell r="A13648">
            <v>42946</v>
          </cell>
        </row>
        <row r="13649">
          <cell r="A13649">
            <v>40961</v>
          </cell>
        </row>
        <row r="13650">
          <cell r="A13650">
            <v>40570</v>
          </cell>
        </row>
        <row r="13651">
          <cell r="A13651">
            <v>24065</v>
          </cell>
        </row>
        <row r="13652">
          <cell r="A13652">
            <v>23228</v>
          </cell>
        </row>
        <row r="13653">
          <cell r="A13653">
            <v>23642</v>
          </cell>
        </row>
        <row r="13654">
          <cell r="A13654">
            <v>30215</v>
          </cell>
        </row>
        <row r="13655">
          <cell r="A13655">
            <v>44309</v>
          </cell>
        </row>
        <row r="13656">
          <cell r="A13656">
            <v>44378</v>
          </cell>
        </row>
        <row r="13657">
          <cell r="A13657">
            <v>3781</v>
          </cell>
        </row>
        <row r="13658">
          <cell r="A13658">
            <v>26401</v>
          </cell>
        </row>
        <row r="13659">
          <cell r="A13659">
            <v>29317</v>
          </cell>
        </row>
        <row r="13660">
          <cell r="A13660">
            <v>4049</v>
          </cell>
        </row>
        <row r="13661">
          <cell r="A13661">
            <v>4050</v>
          </cell>
        </row>
        <row r="13662">
          <cell r="A13662">
            <v>30206</v>
          </cell>
        </row>
        <row r="13663">
          <cell r="A13663">
            <v>4051</v>
          </cell>
        </row>
        <row r="13664">
          <cell r="A13664">
            <v>4048</v>
          </cell>
        </row>
        <row r="13665">
          <cell r="A13665">
            <v>33897</v>
          </cell>
        </row>
        <row r="13666">
          <cell r="A13666">
            <v>23340</v>
          </cell>
        </row>
        <row r="13667">
          <cell r="A13667">
            <v>20431</v>
          </cell>
        </row>
        <row r="13668">
          <cell r="A13668">
            <v>2712</v>
          </cell>
        </row>
        <row r="13669">
          <cell r="A13669">
            <v>2713</v>
          </cell>
        </row>
        <row r="13670">
          <cell r="A13670">
            <v>20534</v>
          </cell>
        </row>
        <row r="13671">
          <cell r="A13671">
            <v>4285</v>
          </cell>
        </row>
        <row r="13672">
          <cell r="A13672">
            <v>39837</v>
          </cell>
        </row>
        <row r="13673">
          <cell r="A13673">
            <v>21723</v>
          </cell>
        </row>
        <row r="13674">
          <cell r="A13674">
            <v>21724</v>
          </cell>
        </row>
        <row r="13675">
          <cell r="A13675">
            <v>21725</v>
          </cell>
        </row>
        <row r="13676">
          <cell r="A13676">
            <v>21726</v>
          </cell>
        </row>
        <row r="13677">
          <cell r="A13677">
            <v>21727</v>
          </cell>
        </row>
        <row r="13678">
          <cell r="A13678">
            <v>21728</v>
          </cell>
        </row>
        <row r="13679">
          <cell r="A13679">
            <v>31276</v>
          </cell>
        </row>
        <row r="13680">
          <cell r="A13680">
            <v>21729</v>
          </cell>
        </row>
        <row r="13681">
          <cell r="A13681">
            <v>21730</v>
          </cell>
        </row>
        <row r="13682">
          <cell r="A13682">
            <v>21731</v>
          </cell>
        </row>
        <row r="13683">
          <cell r="A13683">
            <v>21732</v>
          </cell>
        </row>
        <row r="13684">
          <cell r="A13684">
            <v>21733</v>
          </cell>
        </row>
        <row r="13685">
          <cell r="A13685">
            <v>21734</v>
          </cell>
        </row>
        <row r="13686">
          <cell r="A13686">
            <v>24547</v>
          </cell>
        </row>
        <row r="13687">
          <cell r="A13687">
            <v>21735</v>
          </cell>
        </row>
        <row r="13688">
          <cell r="A13688">
            <v>23189</v>
          </cell>
        </row>
        <row r="13689">
          <cell r="A13689">
            <v>31482</v>
          </cell>
        </row>
        <row r="13690">
          <cell r="A13690">
            <v>31501</v>
          </cell>
        </row>
        <row r="13691">
          <cell r="A13691">
            <v>35279</v>
          </cell>
        </row>
        <row r="13692">
          <cell r="A13692">
            <v>46837</v>
          </cell>
        </row>
        <row r="13693">
          <cell r="A13693">
            <v>31356</v>
          </cell>
        </row>
        <row r="13694">
          <cell r="A13694">
            <v>32536</v>
          </cell>
        </row>
        <row r="13695">
          <cell r="A13695">
            <v>4577</v>
          </cell>
        </row>
        <row r="13696">
          <cell r="A13696">
            <v>4578</v>
          </cell>
        </row>
        <row r="13697">
          <cell r="A13697">
            <v>24920</v>
          </cell>
        </row>
        <row r="13698">
          <cell r="A13698">
            <v>43997</v>
          </cell>
        </row>
        <row r="13699">
          <cell r="A13699">
            <v>29447</v>
          </cell>
        </row>
        <row r="13700">
          <cell r="A13700">
            <v>25399</v>
          </cell>
        </row>
        <row r="13701">
          <cell r="A13701">
            <v>25451</v>
          </cell>
        </row>
        <row r="13702">
          <cell r="A13702">
            <v>40569</v>
          </cell>
        </row>
        <row r="13703">
          <cell r="A13703">
            <v>25078</v>
          </cell>
        </row>
        <row r="13704">
          <cell r="A13704">
            <v>25306</v>
          </cell>
        </row>
        <row r="13705">
          <cell r="A13705">
            <v>24549</v>
          </cell>
        </row>
        <row r="13706">
          <cell r="A13706">
            <v>3690</v>
          </cell>
        </row>
        <row r="13707">
          <cell r="A13707">
            <v>3691</v>
          </cell>
        </row>
        <row r="13708">
          <cell r="A13708">
            <v>649</v>
          </cell>
        </row>
        <row r="13709">
          <cell r="A13709">
            <v>21736</v>
          </cell>
        </row>
        <row r="13710">
          <cell r="A13710">
            <v>650</v>
          </cell>
        </row>
        <row r="13711">
          <cell r="A13711">
            <v>2595</v>
          </cell>
        </row>
        <row r="13712">
          <cell r="A13712">
            <v>2596</v>
          </cell>
        </row>
        <row r="13713">
          <cell r="A13713">
            <v>2597</v>
          </cell>
        </row>
        <row r="13714">
          <cell r="A13714">
            <v>651</v>
          </cell>
        </row>
        <row r="13715">
          <cell r="A13715">
            <v>2598</v>
          </cell>
        </row>
        <row r="13716">
          <cell r="A13716">
            <v>2599</v>
          </cell>
        </row>
        <row r="13717">
          <cell r="A13717">
            <v>652</v>
          </cell>
        </row>
        <row r="13718">
          <cell r="A13718">
            <v>2601</v>
          </cell>
        </row>
        <row r="13719">
          <cell r="A13719">
            <v>2600</v>
          </cell>
        </row>
        <row r="13720">
          <cell r="A13720">
            <v>45335</v>
          </cell>
        </row>
        <row r="13721">
          <cell r="A13721">
            <v>4506</v>
          </cell>
        </row>
        <row r="13722">
          <cell r="A13722">
            <v>27353</v>
          </cell>
        </row>
        <row r="13723">
          <cell r="A13723">
            <v>21737</v>
          </cell>
        </row>
        <row r="13724">
          <cell r="A13724">
            <v>21738</v>
          </cell>
        </row>
        <row r="13725">
          <cell r="A13725">
            <v>23478</v>
          </cell>
        </row>
        <row r="13726">
          <cell r="A13726">
            <v>21739</v>
          </cell>
        </row>
        <row r="13727">
          <cell r="A13727">
            <v>21740</v>
          </cell>
        </row>
        <row r="13728">
          <cell r="A13728">
            <v>24550</v>
          </cell>
        </row>
        <row r="13729">
          <cell r="A13729">
            <v>2024</v>
          </cell>
        </row>
        <row r="13730">
          <cell r="A13730">
            <v>43133</v>
          </cell>
        </row>
        <row r="13731">
          <cell r="A13731">
            <v>30951</v>
          </cell>
        </row>
        <row r="13732">
          <cell r="A13732">
            <v>41796</v>
          </cell>
        </row>
        <row r="13733">
          <cell r="A13733">
            <v>41797</v>
          </cell>
        </row>
        <row r="13734">
          <cell r="A13734">
            <v>21741</v>
          </cell>
        </row>
        <row r="13735">
          <cell r="A13735">
            <v>21742</v>
          </cell>
        </row>
        <row r="13736">
          <cell r="A13736">
            <v>21743</v>
          </cell>
        </row>
        <row r="13737">
          <cell r="A13737">
            <v>21744</v>
          </cell>
        </row>
        <row r="13738">
          <cell r="A13738">
            <v>21745</v>
          </cell>
        </row>
        <row r="13739">
          <cell r="A13739">
            <v>21746</v>
          </cell>
        </row>
        <row r="13740">
          <cell r="A13740">
            <v>31115</v>
          </cell>
        </row>
        <row r="13741">
          <cell r="A13741">
            <v>25768</v>
          </cell>
        </row>
        <row r="13742">
          <cell r="A13742">
            <v>41646</v>
          </cell>
        </row>
        <row r="13743">
          <cell r="A13743">
            <v>25767</v>
          </cell>
        </row>
        <row r="13744">
          <cell r="A13744">
            <v>4465</v>
          </cell>
        </row>
        <row r="13745">
          <cell r="A13745">
            <v>4472</v>
          </cell>
        </row>
        <row r="13746">
          <cell r="A13746">
            <v>31387</v>
          </cell>
        </row>
        <row r="13747">
          <cell r="A13747">
            <v>2901</v>
          </cell>
        </row>
        <row r="13748">
          <cell r="A13748">
            <v>21747</v>
          </cell>
        </row>
        <row r="13749">
          <cell r="A13749">
            <v>21748</v>
          </cell>
        </row>
        <row r="13750">
          <cell r="A13750">
            <v>21749</v>
          </cell>
        </row>
        <row r="13751">
          <cell r="A13751">
            <v>2834</v>
          </cell>
        </row>
        <row r="13752">
          <cell r="A13752">
            <v>2802</v>
          </cell>
        </row>
        <row r="13753">
          <cell r="A13753">
            <v>39462</v>
          </cell>
        </row>
        <row r="13754">
          <cell r="A13754">
            <v>25079</v>
          </cell>
        </row>
        <row r="13755">
          <cell r="A13755">
            <v>30216</v>
          </cell>
        </row>
        <row r="13756">
          <cell r="A13756">
            <v>30217</v>
          </cell>
        </row>
        <row r="13757">
          <cell r="A13757">
            <v>26400</v>
          </cell>
        </row>
        <row r="13758">
          <cell r="A13758">
            <v>35108</v>
          </cell>
        </row>
        <row r="13759">
          <cell r="A13759">
            <v>21750</v>
          </cell>
        </row>
        <row r="13760">
          <cell r="A13760">
            <v>21751</v>
          </cell>
        </row>
        <row r="13761">
          <cell r="A13761">
            <v>4235</v>
          </cell>
        </row>
        <row r="13762">
          <cell r="A13762">
            <v>21752</v>
          </cell>
        </row>
        <row r="13763">
          <cell r="A13763">
            <v>27395</v>
          </cell>
        </row>
        <row r="13764">
          <cell r="A13764">
            <v>27397</v>
          </cell>
        </row>
        <row r="13765">
          <cell r="A13765">
            <v>21753</v>
          </cell>
        </row>
        <row r="13766">
          <cell r="A13766">
            <v>21754</v>
          </cell>
        </row>
        <row r="13767">
          <cell r="A13767">
            <v>21755</v>
          </cell>
        </row>
        <row r="13768">
          <cell r="A13768">
            <v>21756</v>
          </cell>
        </row>
        <row r="13769">
          <cell r="A13769">
            <v>3959</v>
          </cell>
        </row>
        <row r="13770">
          <cell r="A13770">
            <v>43172</v>
          </cell>
        </row>
        <row r="13771">
          <cell r="A13771">
            <v>25811</v>
          </cell>
        </row>
        <row r="13772">
          <cell r="A13772">
            <v>3967</v>
          </cell>
        </row>
        <row r="13773">
          <cell r="A13773">
            <v>25812</v>
          </cell>
        </row>
        <row r="13774">
          <cell r="A13774">
            <v>3960</v>
          </cell>
        </row>
        <row r="13775">
          <cell r="A13775">
            <v>25769</v>
          </cell>
        </row>
        <row r="13776">
          <cell r="A13776">
            <v>24551</v>
          </cell>
        </row>
        <row r="13777">
          <cell r="A13777">
            <v>31428</v>
          </cell>
        </row>
        <row r="13778">
          <cell r="A13778">
            <v>3958</v>
          </cell>
        </row>
        <row r="13779">
          <cell r="A13779">
            <v>24552</v>
          </cell>
        </row>
        <row r="13780">
          <cell r="A13780">
            <v>3697</v>
          </cell>
        </row>
        <row r="13781">
          <cell r="A13781">
            <v>3698</v>
          </cell>
        </row>
        <row r="13782">
          <cell r="A13782">
            <v>3696</v>
          </cell>
        </row>
        <row r="13783">
          <cell r="A13783">
            <v>29713</v>
          </cell>
        </row>
        <row r="13784">
          <cell r="A13784">
            <v>39472</v>
          </cell>
        </row>
        <row r="13785">
          <cell r="A13785">
            <v>19162</v>
          </cell>
        </row>
        <row r="13786">
          <cell r="A13786">
            <v>27350</v>
          </cell>
        </row>
        <row r="13787">
          <cell r="A13787">
            <v>23277</v>
          </cell>
        </row>
        <row r="13788">
          <cell r="A13788">
            <v>24066</v>
          </cell>
        </row>
        <row r="13789">
          <cell r="A13789">
            <v>24553</v>
          </cell>
        </row>
        <row r="13790">
          <cell r="A13790">
            <v>24554</v>
          </cell>
        </row>
        <row r="13791">
          <cell r="A13791">
            <v>38769</v>
          </cell>
        </row>
        <row r="13792">
          <cell r="A13792">
            <v>38770</v>
          </cell>
        </row>
        <row r="13793">
          <cell r="A13793">
            <v>24555</v>
          </cell>
        </row>
        <row r="13794">
          <cell r="A13794">
            <v>33899</v>
          </cell>
        </row>
        <row r="13795">
          <cell r="A13795">
            <v>23240</v>
          </cell>
        </row>
        <row r="13796">
          <cell r="A13796">
            <v>23643</v>
          </cell>
        </row>
        <row r="13797">
          <cell r="A13797">
            <v>33901</v>
          </cell>
        </row>
        <row r="13798">
          <cell r="A13798">
            <v>34118</v>
          </cell>
        </row>
        <row r="13799">
          <cell r="A13799">
            <v>31828</v>
          </cell>
        </row>
        <row r="13800">
          <cell r="A13800">
            <v>40568</v>
          </cell>
        </row>
        <row r="13801">
          <cell r="A13801">
            <v>31150</v>
          </cell>
        </row>
        <row r="13802">
          <cell r="A13802">
            <v>39560</v>
          </cell>
        </row>
        <row r="13803">
          <cell r="A13803">
            <v>116</v>
          </cell>
        </row>
        <row r="13804">
          <cell r="A13804">
            <v>117</v>
          </cell>
        </row>
        <row r="13805">
          <cell r="A13805">
            <v>118</v>
          </cell>
        </row>
        <row r="13806">
          <cell r="A13806">
            <v>119</v>
          </cell>
        </row>
        <row r="13807">
          <cell r="A13807">
            <v>115</v>
          </cell>
        </row>
        <row r="13808">
          <cell r="A13808">
            <v>122</v>
          </cell>
        </row>
        <row r="13809">
          <cell r="A13809">
            <v>123</v>
          </cell>
        </row>
        <row r="13810">
          <cell r="A13810">
            <v>124</v>
          </cell>
        </row>
        <row r="13811">
          <cell r="A13811">
            <v>125</v>
          </cell>
        </row>
        <row r="13812">
          <cell r="A13812">
            <v>126</v>
          </cell>
        </row>
        <row r="13813">
          <cell r="A13813">
            <v>2261</v>
          </cell>
        </row>
        <row r="13814">
          <cell r="A13814">
            <v>120</v>
          </cell>
        </row>
        <row r="13815">
          <cell r="A13815">
            <v>121</v>
          </cell>
        </row>
        <row r="13816">
          <cell r="A13816">
            <v>4069</v>
          </cell>
        </row>
        <row r="13817">
          <cell r="A13817">
            <v>22876</v>
          </cell>
        </row>
        <row r="13818">
          <cell r="A13818">
            <v>30218</v>
          </cell>
        </row>
        <row r="13819">
          <cell r="A13819">
            <v>25452</v>
          </cell>
        </row>
        <row r="13820">
          <cell r="A13820">
            <v>35063</v>
          </cell>
        </row>
        <row r="13821">
          <cell r="A13821">
            <v>22877</v>
          </cell>
        </row>
        <row r="13822">
          <cell r="A13822">
            <v>22878</v>
          </cell>
        </row>
        <row r="13823">
          <cell r="A13823">
            <v>35064</v>
          </cell>
        </row>
        <row r="13824">
          <cell r="A13824">
            <v>41121</v>
          </cell>
        </row>
        <row r="13825">
          <cell r="A13825">
            <v>23565</v>
          </cell>
        </row>
        <row r="13826">
          <cell r="A13826">
            <v>4284</v>
          </cell>
        </row>
        <row r="13827">
          <cell r="A13827">
            <v>4068</v>
          </cell>
        </row>
        <row r="13828">
          <cell r="A13828">
            <v>39789</v>
          </cell>
        </row>
        <row r="13829">
          <cell r="A13829">
            <v>39562</v>
          </cell>
        </row>
        <row r="13830">
          <cell r="A13830">
            <v>23644</v>
          </cell>
        </row>
        <row r="13831">
          <cell r="A13831">
            <v>44310</v>
          </cell>
        </row>
        <row r="13832">
          <cell r="A13832">
            <v>44049</v>
          </cell>
        </row>
        <row r="13833">
          <cell r="A13833">
            <v>23455</v>
          </cell>
        </row>
        <row r="13834">
          <cell r="A13834">
            <v>25763</v>
          </cell>
        </row>
        <row r="13835">
          <cell r="A13835">
            <v>21757</v>
          </cell>
        </row>
        <row r="13836">
          <cell r="A13836">
            <v>21758</v>
          </cell>
        </row>
        <row r="13837">
          <cell r="A13837">
            <v>21759</v>
          </cell>
        </row>
        <row r="13838">
          <cell r="A13838">
            <v>21760</v>
          </cell>
        </row>
        <row r="13839">
          <cell r="A13839">
            <v>21761</v>
          </cell>
        </row>
        <row r="13840">
          <cell r="A13840">
            <v>35112</v>
          </cell>
        </row>
        <row r="13841">
          <cell r="A13841">
            <v>39603</v>
          </cell>
        </row>
        <row r="13842">
          <cell r="A13842">
            <v>4015</v>
          </cell>
        </row>
        <row r="13843">
          <cell r="A13843">
            <v>22879</v>
          </cell>
        </row>
        <row r="13844">
          <cell r="A13844">
            <v>4016</v>
          </cell>
        </row>
        <row r="13845">
          <cell r="A13845">
            <v>3469</v>
          </cell>
        </row>
        <row r="13846">
          <cell r="A13846">
            <v>39469</v>
          </cell>
        </row>
        <row r="13847">
          <cell r="A13847">
            <v>2803</v>
          </cell>
        </row>
        <row r="13848">
          <cell r="A13848">
            <v>21762</v>
          </cell>
        </row>
        <row r="13849">
          <cell r="A13849">
            <v>44440</v>
          </cell>
        </row>
        <row r="13850">
          <cell r="A13850">
            <v>30219</v>
          </cell>
        </row>
        <row r="13851">
          <cell r="A13851">
            <v>30551</v>
          </cell>
        </row>
        <row r="13852">
          <cell r="A13852">
            <v>41543</v>
          </cell>
        </row>
        <row r="13853">
          <cell r="A13853">
            <v>41648</v>
          </cell>
        </row>
        <row r="13854">
          <cell r="A13854">
            <v>30582</v>
          </cell>
        </row>
        <row r="13855">
          <cell r="A13855">
            <v>40567</v>
          </cell>
        </row>
        <row r="13856">
          <cell r="A13856">
            <v>30220</v>
          </cell>
        </row>
        <row r="13857">
          <cell r="A13857">
            <v>45724</v>
          </cell>
        </row>
        <row r="13858">
          <cell r="A13858">
            <v>27270</v>
          </cell>
        </row>
        <row r="13859">
          <cell r="A13859">
            <v>27269</v>
          </cell>
        </row>
        <row r="13860">
          <cell r="A13860">
            <v>27268</v>
          </cell>
        </row>
        <row r="13861">
          <cell r="A13861">
            <v>27274</v>
          </cell>
        </row>
        <row r="13862">
          <cell r="A13862">
            <v>3275</v>
          </cell>
        </row>
        <row r="13863">
          <cell r="A13863">
            <v>3285</v>
          </cell>
        </row>
        <row r="13864">
          <cell r="A13864">
            <v>43338</v>
          </cell>
        </row>
        <row r="13865">
          <cell r="A13865">
            <v>3627</v>
          </cell>
        </row>
        <row r="13866">
          <cell r="A13866">
            <v>3628</v>
          </cell>
        </row>
        <row r="13867">
          <cell r="A13867">
            <v>3286</v>
          </cell>
        </row>
        <row r="13868">
          <cell r="A13868">
            <v>3847</v>
          </cell>
        </row>
        <row r="13869">
          <cell r="A13869">
            <v>3848</v>
          </cell>
        </row>
        <row r="13870">
          <cell r="A13870">
            <v>3849</v>
          </cell>
        </row>
        <row r="13871">
          <cell r="A13871">
            <v>25080</v>
          </cell>
        </row>
        <row r="13872">
          <cell r="A13872">
            <v>32248</v>
          </cell>
        </row>
        <row r="13873">
          <cell r="A13873">
            <v>45336</v>
          </cell>
        </row>
        <row r="13874">
          <cell r="A13874">
            <v>45478</v>
          </cell>
        </row>
        <row r="13875">
          <cell r="A13875">
            <v>45725</v>
          </cell>
        </row>
        <row r="13876">
          <cell r="A13876">
            <v>25082</v>
          </cell>
        </row>
        <row r="13877">
          <cell r="A13877">
            <v>39716</v>
          </cell>
        </row>
        <row r="13878">
          <cell r="A13878">
            <v>30221</v>
          </cell>
        </row>
        <row r="13879">
          <cell r="A13879">
            <v>29449</v>
          </cell>
        </row>
        <row r="13880">
          <cell r="A13880">
            <v>24556</v>
          </cell>
        </row>
        <row r="13881">
          <cell r="A13881">
            <v>41754</v>
          </cell>
        </row>
        <row r="13882">
          <cell r="A13882">
            <v>41755</v>
          </cell>
        </row>
        <row r="13883">
          <cell r="A13883">
            <v>4129</v>
          </cell>
        </row>
        <row r="13884">
          <cell r="A13884">
            <v>27262</v>
          </cell>
        </row>
        <row r="13885">
          <cell r="A13885">
            <v>21763</v>
          </cell>
        </row>
        <row r="13886">
          <cell r="A13886">
            <v>21764</v>
          </cell>
        </row>
        <row r="13887">
          <cell r="A13887">
            <v>21765</v>
          </cell>
        </row>
        <row r="13888">
          <cell r="A13888">
            <v>21766</v>
          </cell>
        </row>
        <row r="13889">
          <cell r="A13889">
            <v>21767</v>
          </cell>
        </row>
        <row r="13890">
          <cell r="A13890">
            <v>2954</v>
          </cell>
        </row>
        <row r="13891">
          <cell r="A13891">
            <v>2955</v>
          </cell>
        </row>
        <row r="13892">
          <cell r="A13892">
            <v>5138</v>
          </cell>
        </row>
        <row r="13893">
          <cell r="A13893">
            <v>20575</v>
          </cell>
        </row>
        <row r="13894">
          <cell r="A13894">
            <v>24067</v>
          </cell>
        </row>
        <row r="13895">
          <cell r="A13895">
            <v>24557</v>
          </cell>
        </row>
        <row r="13896">
          <cell r="A13896">
            <v>43357</v>
          </cell>
        </row>
        <row r="13897">
          <cell r="A13897">
            <v>34961</v>
          </cell>
        </row>
        <row r="13898">
          <cell r="A13898">
            <v>39805</v>
          </cell>
        </row>
        <row r="13899">
          <cell r="A13899">
            <v>35637</v>
          </cell>
        </row>
        <row r="13900">
          <cell r="A13900">
            <v>24069</v>
          </cell>
        </row>
        <row r="13901">
          <cell r="A13901">
            <v>24560</v>
          </cell>
        </row>
        <row r="13902">
          <cell r="A13902">
            <v>24561</v>
          </cell>
        </row>
        <row r="13903">
          <cell r="A13903">
            <v>24951</v>
          </cell>
        </row>
        <row r="13904">
          <cell r="A13904">
            <v>45337</v>
          </cell>
        </row>
        <row r="13905">
          <cell r="A13905">
            <v>30222</v>
          </cell>
        </row>
        <row r="13906">
          <cell r="A13906">
            <v>24952</v>
          </cell>
        </row>
        <row r="13907">
          <cell r="A13907">
            <v>21768</v>
          </cell>
        </row>
        <row r="13908">
          <cell r="A13908">
            <v>21769</v>
          </cell>
        </row>
        <row r="13909">
          <cell r="A13909">
            <v>21770</v>
          </cell>
        </row>
        <row r="13910">
          <cell r="A13910">
            <v>32290</v>
          </cell>
        </row>
        <row r="13911">
          <cell r="A13911">
            <v>21771</v>
          </cell>
        </row>
        <row r="13912">
          <cell r="A13912">
            <v>21772</v>
          </cell>
        </row>
        <row r="13913">
          <cell r="A13913">
            <v>21773</v>
          </cell>
        </row>
        <row r="13914">
          <cell r="A13914">
            <v>21774</v>
          </cell>
        </row>
        <row r="13915">
          <cell r="A13915">
            <v>20454</v>
          </cell>
        </row>
        <row r="13916">
          <cell r="A13916">
            <v>44380</v>
          </cell>
        </row>
        <row r="13917">
          <cell r="A13917">
            <v>44442</v>
          </cell>
        </row>
        <row r="13918">
          <cell r="A13918">
            <v>30800</v>
          </cell>
        </row>
        <row r="13919">
          <cell r="A13919">
            <v>30868</v>
          </cell>
        </row>
        <row r="13920">
          <cell r="A13920">
            <v>30867</v>
          </cell>
        </row>
        <row r="13921">
          <cell r="A13921">
            <v>30866</v>
          </cell>
        </row>
        <row r="13922">
          <cell r="A13922">
            <v>30566</v>
          </cell>
        </row>
        <row r="13923">
          <cell r="A13923">
            <v>30223</v>
          </cell>
        </row>
        <row r="13924">
          <cell r="A13924">
            <v>29893</v>
          </cell>
        </row>
        <row r="13925">
          <cell r="A13925">
            <v>29905</v>
          </cell>
        </row>
        <row r="13926">
          <cell r="A13926">
            <v>30865</v>
          </cell>
        </row>
        <row r="13927">
          <cell r="A13927">
            <v>30902</v>
          </cell>
        </row>
        <row r="13928">
          <cell r="A13928">
            <v>29793</v>
          </cell>
        </row>
        <row r="13929">
          <cell r="A13929">
            <v>38815</v>
          </cell>
        </row>
        <row r="13930">
          <cell r="A13930">
            <v>41125</v>
          </cell>
        </row>
        <row r="13931">
          <cell r="A13931">
            <v>38838</v>
          </cell>
        </row>
        <row r="13932">
          <cell r="A13932">
            <v>29729</v>
          </cell>
        </row>
        <row r="13933">
          <cell r="A13933">
            <v>29715</v>
          </cell>
        </row>
        <row r="13934">
          <cell r="A13934">
            <v>29808</v>
          </cell>
        </row>
        <row r="13935">
          <cell r="A13935">
            <v>43612</v>
          </cell>
        </row>
        <row r="13936">
          <cell r="A13936">
            <v>43625</v>
          </cell>
        </row>
        <row r="13937">
          <cell r="A13937">
            <v>24874</v>
          </cell>
        </row>
        <row r="13938">
          <cell r="A13938">
            <v>45927</v>
          </cell>
        </row>
        <row r="13939">
          <cell r="A13939">
            <v>45928</v>
          </cell>
        </row>
        <row r="13940">
          <cell r="A13940">
            <v>45929</v>
          </cell>
        </row>
        <row r="13941">
          <cell r="A13941">
            <v>45930</v>
          </cell>
        </row>
        <row r="13942">
          <cell r="A13942">
            <v>39559</v>
          </cell>
        </row>
        <row r="13943">
          <cell r="A13943">
            <v>40566</v>
          </cell>
        </row>
        <row r="13944">
          <cell r="A13944">
            <v>3700</v>
          </cell>
        </row>
        <row r="13945">
          <cell r="A13945">
            <v>3701</v>
          </cell>
        </row>
        <row r="13946">
          <cell r="A13946">
            <v>3702</v>
          </cell>
        </row>
        <row r="13947">
          <cell r="A13947">
            <v>3703</v>
          </cell>
        </row>
        <row r="13948">
          <cell r="A13948">
            <v>3704</v>
          </cell>
        </row>
        <row r="13949">
          <cell r="A13949">
            <v>3699</v>
          </cell>
        </row>
        <row r="13950">
          <cell r="A13950">
            <v>383</v>
          </cell>
        </row>
        <row r="13951">
          <cell r="A13951">
            <v>384</v>
          </cell>
        </row>
        <row r="13952">
          <cell r="A13952">
            <v>26120</v>
          </cell>
        </row>
        <row r="13953">
          <cell r="A13953">
            <v>386</v>
          </cell>
        </row>
        <row r="13954">
          <cell r="A13954">
            <v>30864</v>
          </cell>
        </row>
        <row r="13955">
          <cell r="A13955">
            <v>30903</v>
          </cell>
        </row>
        <row r="13956">
          <cell r="A13956">
            <v>21775</v>
          </cell>
        </row>
        <row r="13957">
          <cell r="A13957">
            <v>10200</v>
          </cell>
        </row>
        <row r="13958">
          <cell r="A13958">
            <v>4077</v>
          </cell>
        </row>
        <row r="13959">
          <cell r="A13959">
            <v>30224</v>
          </cell>
        </row>
        <row r="13960">
          <cell r="A13960">
            <v>313</v>
          </cell>
        </row>
        <row r="13961">
          <cell r="A13961">
            <v>37858</v>
          </cell>
        </row>
        <row r="13962">
          <cell r="A13962">
            <v>2355</v>
          </cell>
        </row>
        <row r="13963">
          <cell r="A13963">
            <v>2356</v>
          </cell>
        </row>
        <row r="13964">
          <cell r="A13964">
            <v>2357</v>
          </cell>
        </row>
        <row r="13965">
          <cell r="A13965">
            <v>2358</v>
          </cell>
        </row>
        <row r="13966">
          <cell r="A13966">
            <v>2972</v>
          </cell>
        </row>
        <row r="13967">
          <cell r="A13967">
            <v>34234</v>
          </cell>
        </row>
        <row r="13968">
          <cell r="A13968">
            <v>2359</v>
          </cell>
        </row>
        <row r="13969">
          <cell r="A13969">
            <v>2360</v>
          </cell>
        </row>
        <row r="13970">
          <cell r="A13970">
            <v>23646</v>
          </cell>
        </row>
        <row r="13971">
          <cell r="A13971">
            <v>24070</v>
          </cell>
        </row>
        <row r="13972">
          <cell r="A13972">
            <v>24563</v>
          </cell>
        </row>
        <row r="13973">
          <cell r="A13973">
            <v>20420</v>
          </cell>
        </row>
        <row r="13974">
          <cell r="A13974">
            <v>27335</v>
          </cell>
        </row>
        <row r="13975">
          <cell r="A13975">
            <v>4188</v>
          </cell>
        </row>
        <row r="13976">
          <cell r="A13976">
            <v>5050</v>
          </cell>
        </row>
        <row r="13977">
          <cell r="A13977">
            <v>4189</v>
          </cell>
        </row>
        <row r="13978">
          <cell r="A13978">
            <v>22884</v>
          </cell>
        </row>
        <row r="13979">
          <cell r="A13979">
            <v>30227</v>
          </cell>
        </row>
        <row r="13980">
          <cell r="A13980">
            <v>35661</v>
          </cell>
        </row>
        <row r="13981">
          <cell r="A13981">
            <v>30730</v>
          </cell>
        </row>
        <row r="13982">
          <cell r="A13982">
            <v>30731</v>
          </cell>
        </row>
        <row r="13983">
          <cell r="A13983">
            <v>2876</v>
          </cell>
        </row>
        <row r="13984">
          <cell r="A13984">
            <v>819</v>
          </cell>
        </row>
        <row r="13985">
          <cell r="A13985">
            <v>822</v>
          </cell>
        </row>
        <row r="13986">
          <cell r="A13986">
            <v>662</v>
          </cell>
        </row>
        <row r="13987">
          <cell r="A13987">
            <v>2618</v>
          </cell>
        </row>
        <row r="13988">
          <cell r="A13988">
            <v>32244</v>
          </cell>
        </row>
        <row r="13989">
          <cell r="A13989">
            <v>32245</v>
          </cell>
        </row>
        <row r="13990">
          <cell r="A13990">
            <v>41788</v>
          </cell>
        </row>
        <row r="13991">
          <cell r="A13991">
            <v>25533</v>
          </cell>
        </row>
        <row r="13992">
          <cell r="A13992">
            <v>26399</v>
          </cell>
        </row>
        <row r="13993">
          <cell r="A13993">
            <v>29364</v>
          </cell>
        </row>
        <row r="13994">
          <cell r="A13994">
            <v>24072</v>
          </cell>
        </row>
        <row r="13995">
          <cell r="A13995">
            <v>24565</v>
          </cell>
        </row>
        <row r="13996">
          <cell r="A13996">
            <v>667</v>
          </cell>
        </row>
        <row r="13997">
          <cell r="A13997">
            <v>668</v>
          </cell>
        </row>
        <row r="13998">
          <cell r="A13998">
            <v>38260</v>
          </cell>
        </row>
        <row r="13999">
          <cell r="A13999">
            <v>23649</v>
          </cell>
        </row>
        <row r="14000">
          <cell r="A14000">
            <v>24073</v>
          </cell>
        </row>
        <row r="14001">
          <cell r="A14001">
            <v>24566</v>
          </cell>
        </row>
        <row r="14002">
          <cell r="A14002">
            <v>25699</v>
          </cell>
        </row>
        <row r="14003">
          <cell r="A14003">
            <v>25029</v>
          </cell>
        </row>
        <row r="14004">
          <cell r="A14004">
            <v>30228</v>
          </cell>
        </row>
        <row r="14005">
          <cell r="A14005">
            <v>3637</v>
          </cell>
        </row>
        <row r="14006">
          <cell r="A14006">
            <v>3638</v>
          </cell>
        </row>
        <row r="14007">
          <cell r="A14007">
            <v>27261</v>
          </cell>
        </row>
        <row r="14008">
          <cell r="A14008">
            <v>23216</v>
          </cell>
        </row>
        <row r="14009">
          <cell r="A14009">
            <v>39445</v>
          </cell>
        </row>
        <row r="14010">
          <cell r="A14010">
            <v>21776</v>
          </cell>
        </row>
        <row r="14011">
          <cell r="A14011">
            <v>29442</v>
          </cell>
        </row>
        <row r="14012">
          <cell r="A14012">
            <v>29625</v>
          </cell>
        </row>
        <row r="14013">
          <cell r="A14013">
            <v>33908</v>
          </cell>
        </row>
        <row r="14014">
          <cell r="A14014">
            <v>29752</v>
          </cell>
        </row>
        <row r="14015">
          <cell r="A14015">
            <v>26398</v>
          </cell>
        </row>
        <row r="14016">
          <cell r="A14016">
            <v>23650</v>
          </cell>
        </row>
        <row r="14017">
          <cell r="A14017">
            <v>35291</v>
          </cell>
        </row>
        <row r="14018">
          <cell r="A14018">
            <v>35292</v>
          </cell>
        </row>
        <row r="14019">
          <cell r="A14019">
            <v>24074</v>
          </cell>
        </row>
        <row r="14020">
          <cell r="A14020">
            <v>9841</v>
          </cell>
        </row>
        <row r="14021">
          <cell r="A14021">
            <v>19370</v>
          </cell>
        </row>
        <row r="14022">
          <cell r="A14022">
            <v>19371</v>
          </cell>
        </row>
        <row r="14023">
          <cell r="A14023">
            <v>19372</v>
          </cell>
        </row>
        <row r="14024">
          <cell r="A14024">
            <v>20427</v>
          </cell>
        </row>
        <row r="14025">
          <cell r="A14025">
            <v>21777</v>
          </cell>
        </row>
        <row r="14026">
          <cell r="A14026">
            <v>27364</v>
          </cell>
        </row>
        <row r="14027">
          <cell r="A14027">
            <v>21778</v>
          </cell>
        </row>
        <row r="14028">
          <cell r="A14028">
            <v>43432</v>
          </cell>
        </row>
        <row r="14029">
          <cell r="A14029">
            <v>3937</v>
          </cell>
        </row>
        <row r="14030">
          <cell r="A14030">
            <v>3938</v>
          </cell>
        </row>
        <row r="14031">
          <cell r="A14031">
            <v>42407</v>
          </cell>
        </row>
        <row r="14032">
          <cell r="A14032">
            <v>42410</v>
          </cell>
        </row>
        <row r="14033">
          <cell r="A14033">
            <v>586</v>
          </cell>
        </row>
        <row r="14034">
          <cell r="A14034">
            <v>587</v>
          </cell>
        </row>
        <row r="14035">
          <cell r="A14035">
            <v>20593</v>
          </cell>
        </row>
        <row r="14036">
          <cell r="A14036">
            <v>2516</v>
          </cell>
        </row>
        <row r="14037">
          <cell r="A14037">
            <v>2804</v>
          </cell>
        </row>
        <row r="14038">
          <cell r="A14038">
            <v>35389</v>
          </cell>
        </row>
        <row r="14039">
          <cell r="A14039">
            <v>955</v>
          </cell>
        </row>
        <row r="14040">
          <cell r="A14040">
            <v>26111</v>
          </cell>
        </row>
        <row r="14041">
          <cell r="A14041">
            <v>2997</v>
          </cell>
        </row>
        <row r="14042">
          <cell r="A14042">
            <v>19304</v>
          </cell>
        </row>
        <row r="14043">
          <cell r="A14043">
            <v>19327</v>
          </cell>
        </row>
        <row r="14044">
          <cell r="A14044">
            <v>19328</v>
          </cell>
        </row>
        <row r="14045">
          <cell r="A14045">
            <v>20371</v>
          </cell>
        </row>
        <row r="14046">
          <cell r="A14046">
            <v>19329</v>
          </cell>
        </row>
        <row r="14047">
          <cell r="A14047">
            <v>4381</v>
          </cell>
        </row>
        <row r="14048">
          <cell r="A14048">
            <v>24075</v>
          </cell>
        </row>
        <row r="14049">
          <cell r="A14049">
            <v>23652</v>
          </cell>
        </row>
        <row r="14050">
          <cell r="A14050">
            <v>26397</v>
          </cell>
        </row>
        <row r="14051">
          <cell r="A14051">
            <v>29211</v>
          </cell>
        </row>
        <row r="14052">
          <cell r="A14052">
            <v>284</v>
          </cell>
        </row>
        <row r="14053">
          <cell r="A14053">
            <v>3177</v>
          </cell>
        </row>
        <row r="14054">
          <cell r="A14054">
            <v>23772</v>
          </cell>
        </row>
        <row r="14055">
          <cell r="A14055">
            <v>3178</v>
          </cell>
        </row>
        <row r="14056">
          <cell r="A14056">
            <v>5090</v>
          </cell>
        </row>
        <row r="14057">
          <cell r="A14057">
            <v>38261</v>
          </cell>
        </row>
        <row r="14058">
          <cell r="A14058">
            <v>5084</v>
          </cell>
        </row>
        <row r="14059">
          <cell r="A14059">
            <v>38262</v>
          </cell>
        </row>
        <row r="14060">
          <cell r="A14060">
            <v>5089</v>
          </cell>
        </row>
        <row r="14061">
          <cell r="A14061">
            <v>5085</v>
          </cell>
        </row>
        <row r="14062">
          <cell r="A14062">
            <v>24076</v>
          </cell>
        </row>
        <row r="14063">
          <cell r="A14063">
            <v>24568</v>
          </cell>
        </row>
        <row r="14064">
          <cell r="A14064">
            <v>35209</v>
          </cell>
        </row>
        <row r="14065">
          <cell r="A14065">
            <v>29367</v>
          </cell>
        </row>
        <row r="14066">
          <cell r="A14066">
            <v>26396</v>
          </cell>
        </row>
        <row r="14067">
          <cell r="A14067">
            <v>24569</v>
          </cell>
        </row>
        <row r="14068">
          <cell r="A14068">
            <v>24570</v>
          </cell>
        </row>
        <row r="14069">
          <cell r="A14069">
            <v>39688</v>
          </cell>
        </row>
        <row r="14070">
          <cell r="A14070">
            <v>39689</v>
          </cell>
        </row>
        <row r="14071">
          <cell r="A14071">
            <v>2611</v>
          </cell>
        </row>
        <row r="14072">
          <cell r="A14072">
            <v>2612</v>
          </cell>
        </row>
        <row r="14073">
          <cell r="A14073">
            <v>5246</v>
          </cell>
        </row>
        <row r="14074">
          <cell r="A14074">
            <v>5245</v>
          </cell>
        </row>
        <row r="14075">
          <cell r="A14075">
            <v>21779</v>
          </cell>
        </row>
        <row r="14076">
          <cell r="A14076">
            <v>21780</v>
          </cell>
        </row>
        <row r="14077">
          <cell r="A14077">
            <v>29592</v>
          </cell>
        </row>
        <row r="14078">
          <cell r="A14078">
            <v>21781</v>
          </cell>
        </row>
        <row r="14079">
          <cell r="A14079">
            <v>27392</v>
          </cell>
        </row>
        <row r="14080">
          <cell r="A14080">
            <v>21782</v>
          </cell>
        </row>
        <row r="14081">
          <cell r="A14081">
            <v>21783</v>
          </cell>
        </row>
        <row r="14082">
          <cell r="A14082">
            <v>4579</v>
          </cell>
        </row>
        <row r="14083">
          <cell r="A14083">
            <v>4580</v>
          </cell>
        </row>
        <row r="14084">
          <cell r="A14084">
            <v>4581</v>
          </cell>
        </row>
        <row r="14085">
          <cell r="A14085">
            <v>21785</v>
          </cell>
        </row>
        <row r="14086">
          <cell r="A14086">
            <v>21784</v>
          </cell>
        </row>
        <row r="14087">
          <cell r="A14087">
            <v>791</v>
          </cell>
        </row>
        <row r="14088">
          <cell r="A14088">
            <v>792</v>
          </cell>
        </row>
        <row r="14089">
          <cell r="A14089">
            <v>29833</v>
          </cell>
        </row>
        <row r="14090">
          <cell r="A14090">
            <v>21786</v>
          </cell>
        </row>
        <row r="14091">
          <cell r="A14091">
            <v>27359</v>
          </cell>
        </row>
        <row r="14092">
          <cell r="A14092">
            <v>27360</v>
          </cell>
        </row>
        <row r="14093">
          <cell r="A14093">
            <v>27361</v>
          </cell>
        </row>
        <row r="14094">
          <cell r="A14094">
            <v>21787</v>
          </cell>
        </row>
        <row r="14095">
          <cell r="A14095">
            <v>29809</v>
          </cell>
        </row>
        <row r="14096">
          <cell r="A14096">
            <v>29873</v>
          </cell>
        </row>
        <row r="14097">
          <cell r="A14097">
            <v>19180</v>
          </cell>
        </row>
        <row r="14098">
          <cell r="A14098">
            <v>26395</v>
          </cell>
        </row>
        <row r="14099">
          <cell r="A14099">
            <v>29454</v>
          </cell>
        </row>
        <row r="14100">
          <cell r="A14100">
            <v>27405</v>
          </cell>
        </row>
        <row r="14101">
          <cell r="A14101">
            <v>23358</v>
          </cell>
        </row>
        <row r="14102">
          <cell r="A14102">
            <v>777</v>
          </cell>
        </row>
        <row r="14103">
          <cell r="A14103">
            <v>35434</v>
          </cell>
        </row>
        <row r="14104">
          <cell r="A14104">
            <v>35999</v>
          </cell>
        </row>
        <row r="14105">
          <cell r="A14105">
            <v>40559</v>
          </cell>
        </row>
        <row r="14106">
          <cell r="A14106">
            <v>23654</v>
          </cell>
        </row>
        <row r="14107">
          <cell r="A14107">
            <v>31105</v>
          </cell>
        </row>
        <row r="14108">
          <cell r="A14108">
            <v>25453</v>
          </cell>
        </row>
        <row r="14109">
          <cell r="A14109">
            <v>31104</v>
          </cell>
        </row>
        <row r="14110">
          <cell r="A14110">
            <v>24078</v>
          </cell>
        </row>
        <row r="14111">
          <cell r="A14111">
            <v>5209</v>
          </cell>
        </row>
        <row r="14112">
          <cell r="A14112">
            <v>32503</v>
          </cell>
        </row>
        <row r="14113">
          <cell r="A14113">
            <v>31775</v>
          </cell>
        </row>
        <row r="14114">
          <cell r="A14114">
            <v>27283</v>
          </cell>
        </row>
        <row r="14115">
          <cell r="A14115">
            <v>43293</v>
          </cell>
        </row>
        <row r="14116">
          <cell r="A14116">
            <v>2884</v>
          </cell>
        </row>
        <row r="14117">
          <cell r="A14117">
            <v>31858</v>
          </cell>
        </row>
        <row r="14118">
          <cell r="A14118">
            <v>43861</v>
          </cell>
        </row>
        <row r="14119">
          <cell r="A14119">
            <v>31454</v>
          </cell>
        </row>
        <row r="14120">
          <cell r="A14120">
            <v>19255</v>
          </cell>
        </row>
        <row r="14121">
          <cell r="A14121">
            <v>221</v>
          </cell>
        </row>
        <row r="14122">
          <cell r="A14122">
            <v>222</v>
          </cell>
        </row>
        <row r="14123">
          <cell r="A14123">
            <v>33913</v>
          </cell>
        </row>
        <row r="14124">
          <cell r="A14124">
            <v>21788</v>
          </cell>
        </row>
        <row r="14125">
          <cell r="A14125">
            <v>22706</v>
          </cell>
        </row>
        <row r="14126">
          <cell r="A14126">
            <v>21789</v>
          </cell>
        </row>
        <row r="14127">
          <cell r="A14127">
            <v>23655</v>
          </cell>
        </row>
        <row r="14128">
          <cell r="A14128">
            <v>207</v>
          </cell>
        </row>
        <row r="14129">
          <cell r="A14129">
            <v>10230</v>
          </cell>
        </row>
        <row r="14130">
          <cell r="A14130">
            <v>43359</v>
          </cell>
        </row>
        <row r="14131">
          <cell r="A14131">
            <v>208</v>
          </cell>
        </row>
        <row r="14132">
          <cell r="A14132">
            <v>43358</v>
          </cell>
        </row>
        <row r="14133">
          <cell r="A14133">
            <v>23066</v>
          </cell>
        </row>
        <row r="14134">
          <cell r="A14134">
            <v>21790</v>
          </cell>
        </row>
        <row r="14135">
          <cell r="A14135">
            <v>27390</v>
          </cell>
        </row>
        <row r="14136">
          <cell r="A14136">
            <v>21791</v>
          </cell>
        </row>
        <row r="14137">
          <cell r="A14137">
            <v>27391</v>
          </cell>
        </row>
        <row r="14138">
          <cell r="A14138">
            <v>42026</v>
          </cell>
        </row>
        <row r="14139">
          <cell r="A14139">
            <v>27389</v>
          </cell>
        </row>
        <row r="14140">
          <cell r="A14140">
            <v>21792</v>
          </cell>
        </row>
        <row r="14141">
          <cell r="A14141">
            <v>3677</v>
          </cell>
        </row>
        <row r="14142">
          <cell r="A14142">
            <v>30229</v>
          </cell>
        </row>
        <row r="14143">
          <cell r="A14143">
            <v>30552</v>
          </cell>
        </row>
        <row r="14144">
          <cell r="A14144">
            <v>42395</v>
          </cell>
        </row>
        <row r="14145">
          <cell r="A14145">
            <v>41789</v>
          </cell>
        </row>
        <row r="14146">
          <cell r="A14146">
            <v>24080</v>
          </cell>
        </row>
        <row r="14147">
          <cell r="A14147">
            <v>807</v>
          </cell>
        </row>
        <row r="14148">
          <cell r="A14148">
            <v>815</v>
          </cell>
        </row>
        <row r="14149">
          <cell r="A14149">
            <v>816</v>
          </cell>
        </row>
        <row r="14150">
          <cell r="A14150">
            <v>20614</v>
          </cell>
        </row>
        <row r="14151">
          <cell r="A14151">
            <v>817</v>
          </cell>
        </row>
        <row r="14152">
          <cell r="A14152">
            <v>29834</v>
          </cell>
        </row>
        <row r="14153">
          <cell r="A14153">
            <v>3129</v>
          </cell>
        </row>
        <row r="14154">
          <cell r="A14154">
            <v>22895</v>
          </cell>
        </row>
        <row r="14155">
          <cell r="A14155">
            <v>3128</v>
          </cell>
        </row>
        <row r="14156">
          <cell r="A14156">
            <v>26394</v>
          </cell>
        </row>
        <row r="14157">
          <cell r="A14157">
            <v>36000</v>
          </cell>
        </row>
        <row r="14158">
          <cell r="A14158">
            <v>35646</v>
          </cell>
        </row>
        <row r="14159">
          <cell r="A14159">
            <v>35647</v>
          </cell>
        </row>
        <row r="14160">
          <cell r="A14160">
            <v>25089</v>
          </cell>
        </row>
        <row r="14161">
          <cell r="A14161">
            <v>25454</v>
          </cell>
        </row>
        <row r="14162">
          <cell r="A14162">
            <v>31885</v>
          </cell>
        </row>
        <row r="14163">
          <cell r="A14163">
            <v>36001</v>
          </cell>
        </row>
        <row r="14164">
          <cell r="A14164">
            <v>39783</v>
          </cell>
        </row>
        <row r="14165">
          <cell r="A14165">
            <v>30116</v>
          </cell>
        </row>
        <row r="14166">
          <cell r="A14166">
            <v>30115</v>
          </cell>
        </row>
        <row r="14167">
          <cell r="A14167">
            <v>30114</v>
          </cell>
        </row>
        <row r="14168">
          <cell r="A14168">
            <v>29632</v>
          </cell>
        </row>
        <row r="14169">
          <cell r="A14169">
            <v>29740</v>
          </cell>
        </row>
        <row r="14170">
          <cell r="A14170">
            <v>4561</v>
          </cell>
        </row>
        <row r="14171">
          <cell r="A14171">
            <v>27292</v>
          </cell>
        </row>
        <row r="14172">
          <cell r="A14172">
            <v>35644</v>
          </cell>
        </row>
        <row r="14173">
          <cell r="A14173">
            <v>4562</v>
          </cell>
        </row>
        <row r="14174">
          <cell r="A14174">
            <v>29331</v>
          </cell>
        </row>
        <row r="14175">
          <cell r="A14175">
            <v>29613</v>
          </cell>
        </row>
        <row r="14176">
          <cell r="A14176">
            <v>29559</v>
          </cell>
        </row>
        <row r="14177">
          <cell r="A14177">
            <v>35206</v>
          </cell>
        </row>
        <row r="14178">
          <cell r="A14178">
            <v>21793</v>
          </cell>
        </row>
        <row r="14179">
          <cell r="A14179">
            <v>21794</v>
          </cell>
        </row>
        <row r="14180">
          <cell r="A14180">
            <v>170</v>
          </cell>
        </row>
        <row r="14181">
          <cell r="A14181">
            <v>2264</v>
          </cell>
        </row>
        <row r="14182">
          <cell r="A14182">
            <v>171</v>
          </cell>
        </row>
        <row r="14183">
          <cell r="A14183">
            <v>172</v>
          </cell>
        </row>
        <row r="14184">
          <cell r="A14184">
            <v>173</v>
          </cell>
        </row>
        <row r="14185">
          <cell r="A14185">
            <v>169</v>
          </cell>
        </row>
        <row r="14186">
          <cell r="A14186">
            <v>40558</v>
          </cell>
        </row>
        <row r="14187">
          <cell r="A14187">
            <v>30583</v>
          </cell>
        </row>
        <row r="14188">
          <cell r="A14188">
            <v>45339</v>
          </cell>
        </row>
        <row r="14189">
          <cell r="A14189">
            <v>45479</v>
          </cell>
        </row>
        <row r="14190">
          <cell r="A14190">
            <v>4407</v>
          </cell>
        </row>
        <row r="14191">
          <cell r="A14191">
            <v>30230</v>
          </cell>
        </row>
        <row r="14192">
          <cell r="A14192">
            <v>43660</v>
          </cell>
        </row>
        <row r="14193">
          <cell r="A14193">
            <v>25097</v>
          </cell>
        </row>
        <row r="14194">
          <cell r="A14194">
            <v>30231</v>
          </cell>
        </row>
        <row r="14195">
          <cell r="A14195">
            <v>35236</v>
          </cell>
        </row>
        <row r="14196">
          <cell r="A14196">
            <v>30232</v>
          </cell>
        </row>
        <row r="14197">
          <cell r="A14197">
            <v>25307</v>
          </cell>
        </row>
        <row r="14198">
          <cell r="A14198">
            <v>35237</v>
          </cell>
        </row>
        <row r="14199">
          <cell r="A14199">
            <v>26393</v>
          </cell>
        </row>
        <row r="14200">
          <cell r="A14200">
            <v>26392</v>
          </cell>
        </row>
        <row r="14201">
          <cell r="A14201">
            <v>35238</v>
          </cell>
        </row>
        <row r="14202">
          <cell r="A14202">
            <v>35239</v>
          </cell>
        </row>
        <row r="14203">
          <cell r="A14203">
            <v>3090</v>
          </cell>
        </row>
        <row r="14204">
          <cell r="A14204">
            <v>474</v>
          </cell>
        </row>
        <row r="14205">
          <cell r="A14205">
            <v>475</v>
          </cell>
        </row>
        <row r="14206">
          <cell r="A14206">
            <v>26391</v>
          </cell>
        </row>
        <row r="14207">
          <cell r="A14207">
            <v>23470</v>
          </cell>
        </row>
        <row r="14208">
          <cell r="A14208">
            <v>26390</v>
          </cell>
        </row>
        <row r="14209">
          <cell r="A14209">
            <v>26389</v>
          </cell>
        </row>
        <row r="14210">
          <cell r="A14210">
            <v>35308</v>
          </cell>
        </row>
        <row r="14211">
          <cell r="A14211">
            <v>35309</v>
          </cell>
        </row>
        <row r="14212">
          <cell r="A14212">
            <v>4162</v>
          </cell>
        </row>
        <row r="14213">
          <cell r="A14213">
            <v>4163</v>
          </cell>
        </row>
        <row r="14214">
          <cell r="A14214">
            <v>642</v>
          </cell>
        </row>
        <row r="14215">
          <cell r="A14215">
            <v>20612</v>
          </cell>
        </row>
        <row r="14216">
          <cell r="A14216">
            <v>30233</v>
          </cell>
        </row>
        <row r="14217">
          <cell r="A14217">
            <v>30584</v>
          </cell>
        </row>
        <row r="14218">
          <cell r="A14218">
            <v>39494</v>
          </cell>
        </row>
        <row r="14219">
          <cell r="A14219">
            <v>30809</v>
          </cell>
        </row>
        <row r="14220">
          <cell r="A14220">
            <v>30863</v>
          </cell>
        </row>
        <row r="14221">
          <cell r="A14221">
            <v>842</v>
          </cell>
        </row>
        <row r="14222">
          <cell r="A14222">
            <v>2904</v>
          </cell>
        </row>
        <row r="14223">
          <cell r="A14223">
            <v>2898</v>
          </cell>
        </row>
        <row r="14224">
          <cell r="A14224">
            <v>4404</v>
          </cell>
        </row>
        <row r="14225">
          <cell r="A14225">
            <v>38321</v>
          </cell>
        </row>
        <row r="14226">
          <cell r="A14226">
            <v>38342</v>
          </cell>
        </row>
        <row r="14227">
          <cell r="A14227">
            <v>3659</v>
          </cell>
        </row>
        <row r="14228">
          <cell r="A14228">
            <v>43442</v>
          </cell>
        </row>
        <row r="14229">
          <cell r="A14229">
            <v>3660</v>
          </cell>
        </row>
        <row r="14230">
          <cell r="A14230">
            <v>4397</v>
          </cell>
        </row>
        <row r="14231">
          <cell r="A14231">
            <v>35710</v>
          </cell>
        </row>
        <row r="14232">
          <cell r="A14232">
            <v>39642</v>
          </cell>
        </row>
        <row r="14233">
          <cell r="A14233">
            <v>36003</v>
          </cell>
        </row>
        <row r="14234">
          <cell r="A14234">
            <v>44481</v>
          </cell>
        </row>
        <row r="14235">
          <cell r="A14235">
            <v>35122</v>
          </cell>
        </row>
        <row r="14236">
          <cell r="A14236">
            <v>39639</v>
          </cell>
        </row>
        <row r="14237">
          <cell r="A14237">
            <v>40763</v>
          </cell>
        </row>
        <row r="14238">
          <cell r="A14238">
            <v>43600</v>
          </cell>
        </row>
        <row r="14239">
          <cell r="A14239">
            <v>43613</v>
          </cell>
        </row>
        <row r="14240">
          <cell r="A14240">
            <v>33915</v>
          </cell>
        </row>
        <row r="14241">
          <cell r="A14241">
            <v>42912</v>
          </cell>
        </row>
        <row r="14242">
          <cell r="A14242">
            <v>43443</v>
          </cell>
        </row>
        <row r="14243">
          <cell r="A14243">
            <v>2918</v>
          </cell>
        </row>
        <row r="14244">
          <cell r="A14244">
            <v>29332</v>
          </cell>
        </row>
        <row r="14245">
          <cell r="A14245">
            <v>29556</v>
          </cell>
        </row>
        <row r="14246">
          <cell r="A14246">
            <v>21795</v>
          </cell>
        </row>
        <row r="14247">
          <cell r="A14247">
            <v>21796</v>
          </cell>
        </row>
        <row r="14248">
          <cell r="A14248">
            <v>4314</v>
          </cell>
        </row>
        <row r="14249">
          <cell r="A14249">
            <v>4315</v>
          </cell>
        </row>
        <row r="14250">
          <cell r="A14250">
            <v>4313</v>
          </cell>
        </row>
        <row r="14251">
          <cell r="A14251">
            <v>42923</v>
          </cell>
        </row>
        <row r="14252">
          <cell r="A14252">
            <v>23659</v>
          </cell>
        </row>
        <row r="14253">
          <cell r="A14253">
            <v>39481</v>
          </cell>
        </row>
        <row r="14254">
          <cell r="A14254">
            <v>24083</v>
          </cell>
        </row>
        <row r="14255">
          <cell r="A14255">
            <v>24579</v>
          </cell>
        </row>
        <row r="14256">
          <cell r="A14256">
            <v>30521</v>
          </cell>
        </row>
        <row r="14257">
          <cell r="A14257">
            <v>24580</v>
          </cell>
        </row>
        <row r="14258">
          <cell r="A14258">
            <v>44007</v>
          </cell>
        </row>
        <row r="14259">
          <cell r="A14259">
            <v>24084</v>
          </cell>
        </row>
        <row r="14260">
          <cell r="A14260">
            <v>30520</v>
          </cell>
        </row>
        <row r="14261">
          <cell r="A14261">
            <v>41146</v>
          </cell>
        </row>
        <row r="14262">
          <cell r="A14262">
            <v>24581</v>
          </cell>
        </row>
        <row r="14263">
          <cell r="A14263">
            <v>3650</v>
          </cell>
        </row>
        <row r="14264">
          <cell r="A14264">
            <v>24085</v>
          </cell>
        </row>
        <row r="14265">
          <cell r="A14265">
            <v>30234</v>
          </cell>
        </row>
        <row r="14266">
          <cell r="A14266">
            <v>24582</v>
          </cell>
        </row>
        <row r="14267">
          <cell r="A14267">
            <v>24583</v>
          </cell>
        </row>
        <row r="14268">
          <cell r="A14268">
            <v>26388</v>
          </cell>
        </row>
        <row r="14269">
          <cell r="A14269">
            <v>45974</v>
          </cell>
        </row>
        <row r="14270">
          <cell r="A14270">
            <v>38331</v>
          </cell>
        </row>
        <row r="14271">
          <cell r="A14271">
            <v>3127</v>
          </cell>
        </row>
        <row r="14272">
          <cell r="A14272">
            <v>40557</v>
          </cell>
        </row>
        <row r="14273">
          <cell r="A14273">
            <v>19278</v>
          </cell>
        </row>
        <row r="14274">
          <cell r="A14274">
            <v>29851</v>
          </cell>
        </row>
        <row r="14275">
          <cell r="A14275">
            <v>29853</v>
          </cell>
        </row>
        <row r="14276">
          <cell r="A14276">
            <v>2862</v>
          </cell>
        </row>
        <row r="14277">
          <cell r="A14277">
            <v>29837</v>
          </cell>
        </row>
        <row r="14278">
          <cell r="A14278">
            <v>29854</v>
          </cell>
        </row>
        <row r="14279">
          <cell r="A14279">
            <v>25455</v>
          </cell>
        </row>
        <row r="14280">
          <cell r="A14280">
            <v>26387</v>
          </cell>
        </row>
        <row r="14281">
          <cell r="A14281">
            <v>30555</v>
          </cell>
        </row>
        <row r="14282">
          <cell r="A14282">
            <v>30810</v>
          </cell>
        </row>
        <row r="14283">
          <cell r="A14283">
            <v>35603</v>
          </cell>
        </row>
        <row r="14284">
          <cell r="A14284">
            <v>38788</v>
          </cell>
        </row>
        <row r="14285">
          <cell r="A14285">
            <v>30862</v>
          </cell>
        </row>
        <row r="14286">
          <cell r="A14286">
            <v>42745</v>
          </cell>
        </row>
        <row r="14287">
          <cell r="A14287">
            <v>40556</v>
          </cell>
        </row>
        <row r="14288">
          <cell r="A14288">
            <v>30861</v>
          </cell>
        </row>
        <row r="14289">
          <cell r="A14289">
            <v>35629</v>
          </cell>
        </row>
        <row r="14290">
          <cell r="A14290">
            <v>38781</v>
          </cell>
        </row>
        <row r="14291">
          <cell r="A14291">
            <v>30562</v>
          </cell>
        </row>
        <row r="14292">
          <cell r="A14292">
            <v>30780</v>
          </cell>
        </row>
        <row r="14293">
          <cell r="A14293">
            <v>21797</v>
          </cell>
        </row>
        <row r="14294">
          <cell r="A14294">
            <v>21798</v>
          </cell>
        </row>
        <row r="14295">
          <cell r="A14295">
            <v>21799</v>
          </cell>
        </row>
        <row r="14296">
          <cell r="A14296">
            <v>35331</v>
          </cell>
        </row>
        <row r="14297">
          <cell r="A14297">
            <v>35399</v>
          </cell>
        </row>
        <row r="14298">
          <cell r="A14298">
            <v>39551</v>
          </cell>
        </row>
        <row r="14299">
          <cell r="A14299">
            <v>25456</v>
          </cell>
        </row>
        <row r="14300">
          <cell r="A14300">
            <v>30235</v>
          </cell>
        </row>
        <row r="14301">
          <cell r="A14301">
            <v>26386</v>
          </cell>
        </row>
        <row r="14302">
          <cell r="A14302">
            <v>23662</v>
          </cell>
        </row>
        <row r="14303">
          <cell r="A14303">
            <v>3753</v>
          </cell>
        </row>
        <row r="14304">
          <cell r="A14304">
            <v>3081</v>
          </cell>
        </row>
        <row r="14305">
          <cell r="A14305">
            <v>34996</v>
          </cell>
        </row>
        <row r="14306">
          <cell r="A14306">
            <v>35652</v>
          </cell>
        </row>
        <row r="14307">
          <cell r="A14307">
            <v>24087</v>
          </cell>
        </row>
        <row r="14308">
          <cell r="A14308">
            <v>30236</v>
          </cell>
        </row>
        <row r="14309">
          <cell r="A14309">
            <v>43072</v>
          </cell>
        </row>
        <row r="14310">
          <cell r="A14310">
            <v>43446</v>
          </cell>
        </row>
        <row r="14311">
          <cell r="A14311">
            <v>43864</v>
          </cell>
        </row>
        <row r="14312">
          <cell r="A14312">
            <v>43866</v>
          </cell>
        </row>
        <row r="14313">
          <cell r="A14313">
            <v>3903</v>
          </cell>
        </row>
        <row r="14314">
          <cell r="A14314">
            <v>3904</v>
          </cell>
        </row>
        <row r="14315">
          <cell r="A14315">
            <v>2885</v>
          </cell>
        </row>
        <row r="14316">
          <cell r="A14316">
            <v>9813</v>
          </cell>
        </row>
        <row r="14317">
          <cell r="A14317">
            <v>2783</v>
          </cell>
        </row>
        <row r="14318">
          <cell r="A14318">
            <v>29550</v>
          </cell>
        </row>
        <row r="14319">
          <cell r="A14319">
            <v>29709</v>
          </cell>
        </row>
        <row r="14320">
          <cell r="A14320">
            <v>40554</v>
          </cell>
        </row>
        <row r="14321">
          <cell r="A14321">
            <v>29427</v>
          </cell>
        </row>
        <row r="14322">
          <cell r="A14322">
            <v>4601</v>
          </cell>
        </row>
        <row r="14323">
          <cell r="A14323">
            <v>4602</v>
          </cell>
        </row>
        <row r="14324">
          <cell r="A14324">
            <v>4600</v>
          </cell>
        </row>
        <row r="14325">
          <cell r="A14325">
            <v>23271</v>
          </cell>
        </row>
        <row r="14326">
          <cell r="A14326">
            <v>9824</v>
          </cell>
        </row>
        <row r="14327">
          <cell r="A14327">
            <v>43301</v>
          </cell>
        </row>
        <row r="14328">
          <cell r="A14328">
            <v>25739</v>
          </cell>
        </row>
        <row r="14329">
          <cell r="A14329">
            <v>10221</v>
          </cell>
        </row>
        <row r="14330">
          <cell r="A14330">
            <v>43300</v>
          </cell>
        </row>
        <row r="14331">
          <cell r="A14331">
            <v>20432</v>
          </cell>
        </row>
        <row r="14332">
          <cell r="A14332">
            <v>20486</v>
          </cell>
        </row>
        <row r="14333">
          <cell r="A14333">
            <v>387</v>
          </cell>
        </row>
        <row r="14334">
          <cell r="A14334">
            <v>388</v>
          </cell>
        </row>
        <row r="14335">
          <cell r="A14335">
            <v>389</v>
          </cell>
        </row>
        <row r="14336">
          <cell r="A14336">
            <v>43347</v>
          </cell>
        </row>
        <row r="14337">
          <cell r="A14337">
            <v>2771</v>
          </cell>
        </row>
        <row r="14338">
          <cell r="A14338">
            <v>32520</v>
          </cell>
        </row>
        <row r="14339">
          <cell r="A14339">
            <v>40553</v>
          </cell>
        </row>
        <row r="14340">
          <cell r="A14340">
            <v>40951</v>
          </cell>
        </row>
        <row r="14341">
          <cell r="A14341">
            <v>19202</v>
          </cell>
        </row>
        <row r="14342">
          <cell r="A14342">
            <v>29303</v>
          </cell>
        </row>
        <row r="14343">
          <cell r="A14343">
            <v>29576</v>
          </cell>
        </row>
        <row r="14344">
          <cell r="A14344">
            <v>24088</v>
          </cell>
        </row>
        <row r="14345">
          <cell r="A14345">
            <v>24585</v>
          </cell>
        </row>
        <row r="14346">
          <cell r="A14346">
            <v>29335</v>
          </cell>
        </row>
        <row r="14347">
          <cell r="A14347">
            <v>33919</v>
          </cell>
        </row>
        <row r="14348">
          <cell r="A14348">
            <v>24586</v>
          </cell>
        </row>
        <row r="14349">
          <cell r="A14349">
            <v>25400</v>
          </cell>
        </row>
        <row r="14350">
          <cell r="A14350">
            <v>42746</v>
          </cell>
        </row>
        <row r="14351">
          <cell r="A14351">
            <v>25308</v>
          </cell>
        </row>
        <row r="14352">
          <cell r="A14352">
            <v>25101</v>
          </cell>
        </row>
        <row r="14353">
          <cell r="A14353">
            <v>24587</v>
          </cell>
        </row>
        <row r="14354">
          <cell r="A14354">
            <v>40552</v>
          </cell>
        </row>
        <row r="14355">
          <cell r="A14355">
            <v>3799</v>
          </cell>
        </row>
        <row r="14356">
          <cell r="A14356">
            <v>3800</v>
          </cell>
        </row>
        <row r="14357">
          <cell r="A14357">
            <v>3801</v>
          </cell>
        </row>
        <row r="14358">
          <cell r="A14358">
            <v>30717</v>
          </cell>
        </row>
        <row r="14359">
          <cell r="A14359">
            <v>23359</v>
          </cell>
        </row>
        <row r="14360">
          <cell r="A14360">
            <v>23663</v>
          </cell>
        </row>
        <row r="14361">
          <cell r="A14361">
            <v>2764</v>
          </cell>
        </row>
        <row r="14362">
          <cell r="A14362">
            <v>42408</v>
          </cell>
        </row>
        <row r="14363">
          <cell r="A14363">
            <v>2778</v>
          </cell>
        </row>
        <row r="14364">
          <cell r="A14364">
            <v>1075</v>
          </cell>
        </row>
        <row r="14365">
          <cell r="A14365">
            <v>45480</v>
          </cell>
        </row>
        <row r="14366">
          <cell r="A14366">
            <v>45727</v>
          </cell>
        </row>
        <row r="14367">
          <cell r="A14367">
            <v>23160</v>
          </cell>
        </row>
        <row r="14368">
          <cell r="A14368">
            <v>36318</v>
          </cell>
        </row>
        <row r="14369">
          <cell r="A14369">
            <v>36005</v>
          </cell>
        </row>
        <row r="14370">
          <cell r="A14370">
            <v>34962</v>
          </cell>
        </row>
        <row r="14371">
          <cell r="A14371">
            <v>35605</v>
          </cell>
        </row>
        <row r="14372">
          <cell r="A14372">
            <v>25102</v>
          </cell>
        </row>
        <row r="14373">
          <cell r="A14373">
            <v>25309</v>
          </cell>
        </row>
        <row r="14374">
          <cell r="A14374">
            <v>21800</v>
          </cell>
        </row>
        <row r="14375">
          <cell r="A14375">
            <v>21801</v>
          </cell>
        </row>
        <row r="14376">
          <cell r="A14376">
            <v>39466</v>
          </cell>
        </row>
        <row r="14377">
          <cell r="A14377">
            <v>29426</v>
          </cell>
        </row>
        <row r="14378">
          <cell r="A14378">
            <v>30612</v>
          </cell>
        </row>
        <row r="14379">
          <cell r="A14379">
            <v>535</v>
          </cell>
        </row>
        <row r="14380">
          <cell r="A14380">
            <v>2438</v>
          </cell>
        </row>
        <row r="14381">
          <cell r="A14381">
            <v>2439</v>
          </cell>
        </row>
        <row r="14382">
          <cell r="A14382">
            <v>2441</v>
          </cell>
        </row>
        <row r="14383">
          <cell r="A14383">
            <v>2440</v>
          </cell>
        </row>
        <row r="14384">
          <cell r="A14384">
            <v>39806</v>
          </cell>
        </row>
        <row r="14385">
          <cell r="A14385">
            <v>43094</v>
          </cell>
        </row>
        <row r="14386">
          <cell r="A14386">
            <v>40551</v>
          </cell>
        </row>
        <row r="14387">
          <cell r="A14387">
            <v>43447</v>
          </cell>
        </row>
        <row r="14388">
          <cell r="A14388">
            <v>43891</v>
          </cell>
        </row>
        <row r="14389">
          <cell r="A14389">
            <v>43106</v>
          </cell>
        </row>
        <row r="14390">
          <cell r="A14390">
            <v>41549</v>
          </cell>
        </row>
        <row r="14391">
          <cell r="A14391">
            <v>41652</v>
          </cell>
        </row>
        <row r="14392">
          <cell r="A14392">
            <v>29534</v>
          </cell>
        </row>
        <row r="14393">
          <cell r="A14393">
            <v>597</v>
          </cell>
        </row>
        <row r="14394">
          <cell r="A14394">
            <v>19161</v>
          </cell>
        </row>
        <row r="14395">
          <cell r="A14395">
            <v>32519</v>
          </cell>
        </row>
        <row r="14396">
          <cell r="A14396">
            <v>663</v>
          </cell>
        </row>
        <row r="14397">
          <cell r="A14397">
            <v>2620</v>
          </cell>
        </row>
        <row r="14398">
          <cell r="A14398">
            <v>2619</v>
          </cell>
        </row>
        <row r="14399">
          <cell r="A14399">
            <v>2621</v>
          </cell>
        </row>
        <row r="14400">
          <cell r="A14400">
            <v>2622</v>
          </cell>
        </row>
        <row r="14401">
          <cell r="A14401">
            <v>2623</v>
          </cell>
        </row>
        <row r="14402">
          <cell r="A14402">
            <v>2624</v>
          </cell>
        </row>
        <row r="14403">
          <cell r="A14403">
            <v>2625</v>
          </cell>
        </row>
        <row r="14404">
          <cell r="A14404">
            <v>2626</v>
          </cell>
        </row>
        <row r="14405">
          <cell r="A14405">
            <v>38346</v>
          </cell>
        </row>
        <row r="14406">
          <cell r="A14406">
            <v>658</v>
          </cell>
        </row>
        <row r="14407">
          <cell r="A14407">
            <v>21802</v>
          </cell>
        </row>
        <row r="14408">
          <cell r="A14408">
            <v>21803</v>
          </cell>
        </row>
        <row r="14409">
          <cell r="A14409">
            <v>2921</v>
          </cell>
        </row>
        <row r="14410">
          <cell r="A14410">
            <v>9842</v>
          </cell>
        </row>
        <row r="14411">
          <cell r="A14411">
            <v>20367</v>
          </cell>
        </row>
        <row r="14412">
          <cell r="A14412">
            <v>10231</v>
          </cell>
        </row>
        <row r="14413">
          <cell r="A14413">
            <v>20368</v>
          </cell>
        </row>
        <row r="14414">
          <cell r="A14414">
            <v>10232</v>
          </cell>
        </row>
        <row r="14415">
          <cell r="A14415">
            <v>4078</v>
          </cell>
        </row>
        <row r="14416">
          <cell r="A14416">
            <v>511</v>
          </cell>
        </row>
        <row r="14417">
          <cell r="A14417">
            <v>21804</v>
          </cell>
        </row>
        <row r="14418">
          <cell r="A14418">
            <v>1088</v>
          </cell>
        </row>
        <row r="14419">
          <cell r="A14419">
            <v>2938</v>
          </cell>
        </row>
        <row r="14420">
          <cell r="A14420">
            <v>43601</v>
          </cell>
        </row>
        <row r="14421">
          <cell r="A14421">
            <v>29765</v>
          </cell>
        </row>
        <row r="14422">
          <cell r="A14422">
            <v>29791</v>
          </cell>
        </row>
        <row r="14423">
          <cell r="A14423">
            <v>29866</v>
          </cell>
        </row>
        <row r="14424">
          <cell r="A14424">
            <v>45729</v>
          </cell>
        </row>
        <row r="14425">
          <cell r="A14425">
            <v>45931</v>
          </cell>
        </row>
        <row r="14426">
          <cell r="A14426">
            <v>31103</v>
          </cell>
        </row>
        <row r="14427">
          <cell r="A14427">
            <v>21805</v>
          </cell>
        </row>
        <row r="14428">
          <cell r="A14428">
            <v>9809</v>
          </cell>
        </row>
        <row r="14429">
          <cell r="A14429">
            <v>562</v>
          </cell>
        </row>
        <row r="14430">
          <cell r="A14430">
            <v>2508</v>
          </cell>
        </row>
        <row r="14431">
          <cell r="A14431">
            <v>2395</v>
          </cell>
        </row>
        <row r="14432">
          <cell r="A14432">
            <v>20576</v>
          </cell>
        </row>
        <row r="14433">
          <cell r="A14433">
            <v>30288</v>
          </cell>
        </row>
        <row r="14434">
          <cell r="A14434">
            <v>30640</v>
          </cell>
        </row>
        <row r="14435">
          <cell r="A14435">
            <v>44554</v>
          </cell>
        </row>
        <row r="14436">
          <cell r="A14436">
            <v>29783</v>
          </cell>
        </row>
        <row r="14437">
          <cell r="A14437">
            <v>44553</v>
          </cell>
        </row>
        <row r="14438">
          <cell r="A14438">
            <v>44552</v>
          </cell>
        </row>
        <row r="14439">
          <cell r="A14439">
            <v>36319</v>
          </cell>
        </row>
        <row r="14440">
          <cell r="A14440">
            <v>21806</v>
          </cell>
        </row>
        <row r="14441">
          <cell r="A14441">
            <v>21807</v>
          </cell>
        </row>
        <row r="14442">
          <cell r="A14442">
            <v>19224</v>
          </cell>
        </row>
        <row r="14443">
          <cell r="A14443">
            <v>19185</v>
          </cell>
        </row>
        <row r="14444">
          <cell r="A14444">
            <v>33921</v>
          </cell>
        </row>
        <row r="14445">
          <cell r="A14445">
            <v>19227</v>
          </cell>
        </row>
        <row r="14446">
          <cell r="A14446">
            <v>23284</v>
          </cell>
        </row>
        <row r="14447">
          <cell r="A14447">
            <v>3126</v>
          </cell>
        </row>
        <row r="14448">
          <cell r="A14448">
            <v>21808</v>
          </cell>
        </row>
        <row r="14449">
          <cell r="A14449">
            <v>1048</v>
          </cell>
        </row>
        <row r="14450">
          <cell r="A14450">
            <v>1049</v>
          </cell>
        </row>
        <row r="14451">
          <cell r="A14451">
            <v>19286</v>
          </cell>
        </row>
        <row r="14452">
          <cell r="A14452">
            <v>23279</v>
          </cell>
        </row>
        <row r="14453">
          <cell r="A14453">
            <v>21809</v>
          </cell>
        </row>
        <row r="14454">
          <cell r="A14454">
            <v>26385</v>
          </cell>
        </row>
        <row r="14455">
          <cell r="A14455">
            <v>29425</v>
          </cell>
        </row>
        <row r="14456">
          <cell r="A14456">
            <v>21810</v>
          </cell>
        </row>
        <row r="14457">
          <cell r="A14457">
            <v>43449</v>
          </cell>
        </row>
        <row r="14458">
          <cell r="A14458">
            <v>43893</v>
          </cell>
        </row>
        <row r="14459">
          <cell r="A14459">
            <v>19174</v>
          </cell>
        </row>
        <row r="14460">
          <cell r="A14460">
            <v>43168</v>
          </cell>
        </row>
        <row r="14461">
          <cell r="A14461">
            <v>43169</v>
          </cell>
        </row>
        <row r="14462">
          <cell r="A14462">
            <v>23132</v>
          </cell>
        </row>
        <row r="14463">
          <cell r="A14463">
            <v>21811</v>
          </cell>
        </row>
        <row r="14464">
          <cell r="A14464">
            <v>21812</v>
          </cell>
        </row>
        <row r="14465">
          <cell r="A14465">
            <v>21813</v>
          </cell>
        </row>
        <row r="14466">
          <cell r="A14466">
            <v>27363</v>
          </cell>
        </row>
        <row r="14467">
          <cell r="A14467">
            <v>21814</v>
          </cell>
        </row>
        <row r="14468">
          <cell r="A14468">
            <v>21815</v>
          </cell>
        </row>
        <row r="14469">
          <cell r="A14469">
            <v>21816</v>
          </cell>
        </row>
        <row r="14470">
          <cell r="A14470">
            <v>21817</v>
          </cell>
        </row>
        <row r="14471">
          <cell r="A14471">
            <v>27362</v>
          </cell>
        </row>
        <row r="14472">
          <cell r="A14472">
            <v>21818</v>
          </cell>
        </row>
        <row r="14473">
          <cell r="A14473">
            <v>21819</v>
          </cell>
        </row>
        <row r="14474">
          <cell r="A14474">
            <v>35295</v>
          </cell>
        </row>
        <row r="14475">
          <cell r="A14475">
            <v>21820</v>
          </cell>
        </row>
        <row r="14476">
          <cell r="A14476">
            <v>21821</v>
          </cell>
        </row>
        <row r="14477">
          <cell r="A14477">
            <v>21822</v>
          </cell>
        </row>
        <row r="14478">
          <cell r="A14478">
            <v>24091</v>
          </cell>
        </row>
        <row r="14479">
          <cell r="A14479">
            <v>23666</v>
          </cell>
        </row>
        <row r="14480">
          <cell r="A14480">
            <v>5195</v>
          </cell>
        </row>
        <row r="14481">
          <cell r="A14481">
            <v>23139</v>
          </cell>
        </row>
        <row r="14482">
          <cell r="A14482">
            <v>554</v>
          </cell>
        </row>
        <row r="14483">
          <cell r="A14483">
            <v>2501</v>
          </cell>
        </row>
        <row r="14484">
          <cell r="A14484">
            <v>3206</v>
          </cell>
        </row>
        <row r="14485">
          <cell r="A14485">
            <v>10183</v>
          </cell>
        </row>
        <row r="14486">
          <cell r="A14486">
            <v>2773</v>
          </cell>
        </row>
        <row r="14487">
          <cell r="A14487">
            <v>23259</v>
          </cell>
        </row>
        <row r="14488">
          <cell r="A14488">
            <v>23667</v>
          </cell>
        </row>
        <row r="14489">
          <cell r="A14489">
            <v>30586</v>
          </cell>
        </row>
        <row r="14490">
          <cell r="A14490">
            <v>30289</v>
          </cell>
        </row>
        <row r="14491">
          <cell r="A14491">
            <v>21823</v>
          </cell>
        </row>
        <row r="14492">
          <cell r="A14492">
            <v>1051</v>
          </cell>
        </row>
        <row r="14493">
          <cell r="A14493">
            <v>4223</v>
          </cell>
        </row>
        <row r="14494">
          <cell r="A14494">
            <v>4218</v>
          </cell>
        </row>
        <row r="14495">
          <cell r="A14495">
            <v>20618</v>
          </cell>
        </row>
        <row r="14496">
          <cell r="A14496">
            <v>1050</v>
          </cell>
        </row>
        <row r="14497">
          <cell r="A14497">
            <v>21824</v>
          </cell>
        </row>
        <row r="14498">
          <cell r="A14498">
            <v>24594</v>
          </cell>
        </row>
        <row r="14499">
          <cell r="A14499">
            <v>25105</v>
          </cell>
        </row>
        <row r="14500">
          <cell r="A14500">
            <v>29213</v>
          </cell>
        </row>
        <row r="14501">
          <cell r="A14501">
            <v>40550</v>
          </cell>
        </row>
        <row r="14502">
          <cell r="A14502">
            <v>24093</v>
          </cell>
        </row>
        <row r="14503">
          <cell r="A14503">
            <v>687</v>
          </cell>
        </row>
        <row r="14504">
          <cell r="A14504">
            <v>689</v>
          </cell>
        </row>
        <row r="14505">
          <cell r="A14505">
            <v>688</v>
          </cell>
        </row>
        <row r="14506">
          <cell r="A14506">
            <v>5247</v>
          </cell>
        </row>
        <row r="14507">
          <cell r="A14507">
            <v>31121</v>
          </cell>
        </row>
        <row r="14508">
          <cell r="A14508">
            <v>2650</v>
          </cell>
        </row>
        <row r="14509">
          <cell r="A14509">
            <v>3179</v>
          </cell>
        </row>
        <row r="14510">
          <cell r="A14510">
            <v>686</v>
          </cell>
        </row>
        <row r="14511">
          <cell r="A14511">
            <v>43159</v>
          </cell>
        </row>
        <row r="14512">
          <cell r="A14512">
            <v>2657</v>
          </cell>
        </row>
        <row r="14513">
          <cell r="A14513">
            <v>2658</v>
          </cell>
        </row>
        <row r="14514">
          <cell r="A14514">
            <v>690</v>
          </cell>
        </row>
        <row r="14515">
          <cell r="A14515">
            <v>21825</v>
          </cell>
        </row>
        <row r="14516">
          <cell r="A14516">
            <v>3082</v>
          </cell>
        </row>
        <row r="14517">
          <cell r="A14517">
            <v>3083</v>
          </cell>
        </row>
        <row r="14518">
          <cell r="A14518">
            <v>21826</v>
          </cell>
        </row>
        <row r="14519">
          <cell r="A14519">
            <v>21827</v>
          </cell>
        </row>
        <row r="14520">
          <cell r="A14520">
            <v>712</v>
          </cell>
        </row>
        <row r="14521">
          <cell r="A14521">
            <v>2687</v>
          </cell>
        </row>
        <row r="14522">
          <cell r="A14522">
            <v>2688</v>
          </cell>
        </row>
        <row r="14523">
          <cell r="A14523">
            <v>2689</v>
          </cell>
        </row>
        <row r="14524">
          <cell r="A14524">
            <v>2690</v>
          </cell>
        </row>
        <row r="14525">
          <cell r="A14525">
            <v>709</v>
          </cell>
        </row>
        <row r="14526">
          <cell r="A14526">
            <v>5196</v>
          </cell>
        </row>
        <row r="14527">
          <cell r="A14527">
            <v>41550</v>
          </cell>
        </row>
        <row r="14528">
          <cell r="A14528">
            <v>21828</v>
          </cell>
        </row>
        <row r="14529">
          <cell r="A14529">
            <v>31776</v>
          </cell>
        </row>
        <row r="14530">
          <cell r="A14530">
            <v>31236</v>
          </cell>
        </row>
        <row r="14531">
          <cell r="A14531">
            <v>3211</v>
          </cell>
        </row>
        <row r="14532">
          <cell r="A14532">
            <v>31190</v>
          </cell>
        </row>
        <row r="14533">
          <cell r="A14533">
            <v>39790</v>
          </cell>
        </row>
        <row r="14534">
          <cell r="A14534">
            <v>24596</v>
          </cell>
        </row>
        <row r="14535">
          <cell r="A14535">
            <v>25107</v>
          </cell>
        </row>
        <row r="14536">
          <cell r="A14536">
            <v>32504</v>
          </cell>
        </row>
        <row r="14537">
          <cell r="A14537">
            <v>3212</v>
          </cell>
        </row>
        <row r="14538">
          <cell r="A14538">
            <v>22906</v>
          </cell>
        </row>
        <row r="14539">
          <cell r="A14539">
            <v>26384</v>
          </cell>
        </row>
        <row r="14540">
          <cell r="A14540">
            <v>31154</v>
          </cell>
        </row>
        <row r="14541">
          <cell r="A14541">
            <v>22907</v>
          </cell>
        </row>
        <row r="14542">
          <cell r="A14542">
            <v>24095</v>
          </cell>
        </row>
        <row r="14543">
          <cell r="A14543">
            <v>22908</v>
          </cell>
        </row>
        <row r="14544">
          <cell r="A14544">
            <v>3213</v>
          </cell>
        </row>
        <row r="14545">
          <cell r="A14545">
            <v>22909</v>
          </cell>
        </row>
        <row r="14546">
          <cell r="A14546">
            <v>35746</v>
          </cell>
        </row>
        <row r="14547">
          <cell r="A14547">
            <v>23319</v>
          </cell>
        </row>
        <row r="14548">
          <cell r="A14548">
            <v>22910</v>
          </cell>
        </row>
        <row r="14549">
          <cell r="A14549">
            <v>21528</v>
          </cell>
        </row>
        <row r="14550">
          <cell r="A14550">
            <v>30262</v>
          </cell>
        </row>
        <row r="14551">
          <cell r="A14551">
            <v>30260</v>
          </cell>
        </row>
        <row r="14552">
          <cell r="A14552">
            <v>22911</v>
          </cell>
        </row>
        <row r="14553">
          <cell r="A14553">
            <v>29733</v>
          </cell>
        </row>
        <row r="14554">
          <cell r="A14554">
            <v>22912</v>
          </cell>
        </row>
        <row r="14555">
          <cell r="A14555">
            <v>3802</v>
          </cell>
        </row>
        <row r="14556">
          <cell r="A14556">
            <v>3803</v>
          </cell>
        </row>
        <row r="14557">
          <cell r="A14557">
            <v>3804</v>
          </cell>
        </row>
        <row r="14558">
          <cell r="A14558">
            <v>21829</v>
          </cell>
        </row>
        <row r="14559">
          <cell r="A14559">
            <v>21830</v>
          </cell>
        </row>
        <row r="14560">
          <cell r="A14560">
            <v>21831</v>
          </cell>
        </row>
        <row r="14561">
          <cell r="A14561">
            <v>4445</v>
          </cell>
        </row>
        <row r="14562">
          <cell r="A14562">
            <v>4446</v>
          </cell>
        </row>
        <row r="14563">
          <cell r="A14563">
            <v>4444</v>
          </cell>
        </row>
        <row r="14564">
          <cell r="A14564">
            <v>24096</v>
          </cell>
        </row>
        <row r="14565">
          <cell r="A14565">
            <v>24597</v>
          </cell>
        </row>
        <row r="14566">
          <cell r="A14566">
            <v>29323</v>
          </cell>
        </row>
        <row r="14567">
          <cell r="A14567">
            <v>30747</v>
          </cell>
        </row>
        <row r="14568">
          <cell r="A14568">
            <v>29594</v>
          </cell>
        </row>
        <row r="14569">
          <cell r="A14569">
            <v>41149</v>
          </cell>
        </row>
        <row r="14570">
          <cell r="A14570">
            <v>4422</v>
          </cell>
        </row>
        <row r="14571">
          <cell r="A14571">
            <v>19173</v>
          </cell>
        </row>
        <row r="14572">
          <cell r="A14572">
            <v>2871</v>
          </cell>
        </row>
        <row r="14573">
          <cell r="A14573">
            <v>2870</v>
          </cell>
        </row>
        <row r="14574">
          <cell r="A14574">
            <v>21832</v>
          </cell>
        </row>
        <row r="14575">
          <cell r="A14575">
            <v>21833</v>
          </cell>
        </row>
        <row r="14576">
          <cell r="A14576">
            <v>21834</v>
          </cell>
        </row>
        <row r="14577">
          <cell r="A14577">
            <v>27371</v>
          </cell>
        </row>
        <row r="14578">
          <cell r="A14578">
            <v>21835</v>
          </cell>
        </row>
        <row r="14579">
          <cell r="A14579">
            <v>23178</v>
          </cell>
        </row>
        <row r="14580">
          <cell r="A14580">
            <v>23179</v>
          </cell>
        </row>
        <row r="14581">
          <cell r="A14581">
            <v>3962</v>
          </cell>
        </row>
        <row r="14582">
          <cell r="A14582">
            <v>3963</v>
          </cell>
        </row>
        <row r="14583">
          <cell r="A14583">
            <v>3961</v>
          </cell>
        </row>
        <row r="14584">
          <cell r="A14584">
            <v>39591</v>
          </cell>
        </row>
        <row r="14585">
          <cell r="A14585">
            <v>35556</v>
          </cell>
        </row>
        <row r="14586">
          <cell r="A14586">
            <v>43451</v>
          </cell>
        </row>
        <row r="14587">
          <cell r="A14587">
            <v>36008</v>
          </cell>
        </row>
        <row r="14588">
          <cell r="A14588">
            <v>39517</v>
          </cell>
        </row>
        <row r="14589">
          <cell r="A14589">
            <v>4469</v>
          </cell>
        </row>
        <row r="14590">
          <cell r="A14590">
            <v>4470</v>
          </cell>
        </row>
        <row r="14591">
          <cell r="A14591">
            <v>21836</v>
          </cell>
        </row>
        <row r="14592">
          <cell r="A14592">
            <v>21837</v>
          </cell>
        </row>
        <row r="14593">
          <cell r="A14593">
            <v>24097</v>
          </cell>
        </row>
        <row r="14594">
          <cell r="A14594">
            <v>29248</v>
          </cell>
        </row>
        <row r="14595">
          <cell r="A14595">
            <v>30293</v>
          </cell>
        </row>
        <row r="14596">
          <cell r="A14596">
            <v>24598</v>
          </cell>
        </row>
        <row r="14597">
          <cell r="A14597">
            <v>35210</v>
          </cell>
        </row>
        <row r="14598">
          <cell r="A14598">
            <v>23238</v>
          </cell>
        </row>
        <row r="14599">
          <cell r="A14599">
            <v>23672</v>
          </cell>
        </row>
        <row r="14600">
          <cell r="A14600">
            <v>29424</v>
          </cell>
        </row>
        <row r="14601">
          <cell r="A14601">
            <v>21838</v>
          </cell>
        </row>
        <row r="14602">
          <cell r="A14602">
            <v>21839</v>
          </cell>
        </row>
        <row r="14603">
          <cell r="A14603">
            <v>39533</v>
          </cell>
        </row>
        <row r="14604">
          <cell r="A14604">
            <v>38814</v>
          </cell>
        </row>
        <row r="14605">
          <cell r="A14605">
            <v>38843</v>
          </cell>
        </row>
        <row r="14606">
          <cell r="A14606">
            <v>39854</v>
          </cell>
        </row>
        <row r="14607">
          <cell r="A14607">
            <v>2947</v>
          </cell>
        </row>
        <row r="14608">
          <cell r="A14608">
            <v>3281</v>
          </cell>
        </row>
        <row r="14609">
          <cell r="A14609">
            <v>22913</v>
          </cell>
        </row>
        <row r="14610">
          <cell r="A14610">
            <v>3282</v>
          </cell>
        </row>
        <row r="14611">
          <cell r="A14611">
            <v>3834</v>
          </cell>
        </row>
        <row r="14612">
          <cell r="A14612">
            <v>23334</v>
          </cell>
        </row>
        <row r="14613">
          <cell r="A14613">
            <v>5115</v>
          </cell>
        </row>
        <row r="14614">
          <cell r="A14614">
            <v>31514</v>
          </cell>
        </row>
        <row r="14615">
          <cell r="A14615">
            <v>5116</v>
          </cell>
        </row>
        <row r="14616">
          <cell r="A14616">
            <v>5117</v>
          </cell>
        </row>
        <row r="14617">
          <cell r="A14617">
            <v>1079</v>
          </cell>
        </row>
        <row r="14618">
          <cell r="A14618">
            <v>31148</v>
          </cell>
        </row>
        <row r="14619">
          <cell r="A14619">
            <v>1080</v>
          </cell>
        </row>
        <row r="14620">
          <cell r="A14620">
            <v>21840</v>
          </cell>
        </row>
        <row r="14621">
          <cell r="A14621">
            <v>21841</v>
          </cell>
        </row>
        <row r="14622">
          <cell r="A14622">
            <v>33929</v>
          </cell>
        </row>
        <row r="14623">
          <cell r="A14623">
            <v>31114</v>
          </cell>
        </row>
        <row r="14624">
          <cell r="A14624">
            <v>31106</v>
          </cell>
        </row>
        <row r="14625">
          <cell r="A14625">
            <v>21842</v>
          </cell>
        </row>
        <row r="14626">
          <cell r="A14626">
            <v>21843</v>
          </cell>
        </row>
        <row r="14627">
          <cell r="A14627">
            <v>21844</v>
          </cell>
        </row>
        <row r="14628">
          <cell r="A14628">
            <v>21845</v>
          </cell>
        </row>
        <row r="14629">
          <cell r="A14629">
            <v>21846</v>
          </cell>
        </row>
        <row r="14630">
          <cell r="A14630">
            <v>30592</v>
          </cell>
        </row>
        <row r="14631">
          <cell r="A14631">
            <v>30777</v>
          </cell>
        </row>
        <row r="14632">
          <cell r="A14632">
            <v>3528</v>
          </cell>
        </row>
        <row r="14633">
          <cell r="A14633">
            <v>38244</v>
          </cell>
        </row>
        <row r="14634">
          <cell r="A14634">
            <v>38245</v>
          </cell>
        </row>
        <row r="14635">
          <cell r="A14635">
            <v>3558</v>
          </cell>
        </row>
        <row r="14636">
          <cell r="A14636">
            <v>21847</v>
          </cell>
        </row>
        <row r="14637">
          <cell r="A14637">
            <v>38246</v>
          </cell>
        </row>
        <row r="14638">
          <cell r="A14638">
            <v>38247</v>
          </cell>
        </row>
        <row r="14639">
          <cell r="A14639">
            <v>38248</v>
          </cell>
        </row>
        <row r="14640">
          <cell r="A14640">
            <v>38249</v>
          </cell>
        </row>
        <row r="14641">
          <cell r="A14641">
            <v>39463</v>
          </cell>
        </row>
        <row r="14642">
          <cell r="A14642">
            <v>21848</v>
          </cell>
        </row>
        <row r="14643">
          <cell r="A14643">
            <v>21849</v>
          </cell>
        </row>
        <row r="14644">
          <cell r="A14644">
            <v>29706</v>
          </cell>
        </row>
        <row r="14645">
          <cell r="A14645">
            <v>29817</v>
          </cell>
        </row>
        <row r="14646">
          <cell r="A14646">
            <v>29894</v>
          </cell>
        </row>
        <row r="14647">
          <cell r="A14647">
            <v>29590</v>
          </cell>
        </row>
        <row r="14648">
          <cell r="A14648">
            <v>21850</v>
          </cell>
        </row>
        <row r="14649">
          <cell r="A14649">
            <v>21851</v>
          </cell>
        </row>
        <row r="14650">
          <cell r="A14650">
            <v>21852</v>
          </cell>
        </row>
        <row r="14651">
          <cell r="A14651">
            <v>572</v>
          </cell>
        </row>
        <row r="14652">
          <cell r="A14652">
            <v>573</v>
          </cell>
        </row>
        <row r="14653">
          <cell r="A14653">
            <v>1068</v>
          </cell>
        </row>
        <row r="14654">
          <cell r="A14654">
            <v>1069</v>
          </cell>
        </row>
        <row r="14655">
          <cell r="A14655">
            <v>3077</v>
          </cell>
        </row>
        <row r="14656">
          <cell r="A14656">
            <v>4113</v>
          </cell>
        </row>
        <row r="14657">
          <cell r="A14657">
            <v>4114</v>
          </cell>
        </row>
        <row r="14658">
          <cell r="A14658">
            <v>21854</v>
          </cell>
        </row>
        <row r="14659">
          <cell r="A14659">
            <v>4112</v>
          </cell>
        </row>
        <row r="14660">
          <cell r="A14660">
            <v>27406</v>
          </cell>
        </row>
        <row r="14661">
          <cell r="A14661">
            <v>30643</v>
          </cell>
        </row>
        <row r="14662">
          <cell r="A14662">
            <v>30769</v>
          </cell>
        </row>
        <row r="14663">
          <cell r="A14663">
            <v>30778</v>
          </cell>
        </row>
        <row r="14664">
          <cell r="A14664">
            <v>30269</v>
          </cell>
        </row>
        <row r="14665">
          <cell r="A14665">
            <v>2805</v>
          </cell>
        </row>
        <row r="14666">
          <cell r="A14666">
            <v>29231</v>
          </cell>
        </row>
        <row r="14667">
          <cell r="A14667">
            <v>4177</v>
          </cell>
        </row>
        <row r="14668">
          <cell r="A14668">
            <v>963</v>
          </cell>
        </row>
        <row r="14669">
          <cell r="A14669">
            <v>3210</v>
          </cell>
        </row>
        <row r="14670">
          <cell r="A14670">
            <v>25401</v>
          </cell>
        </row>
        <row r="14671">
          <cell r="A14671">
            <v>31101</v>
          </cell>
        </row>
        <row r="14672">
          <cell r="A14672">
            <v>29228</v>
          </cell>
        </row>
        <row r="14673">
          <cell r="A14673">
            <v>30553</v>
          </cell>
        </row>
        <row r="14674">
          <cell r="A14674">
            <v>42749</v>
          </cell>
        </row>
        <row r="14675">
          <cell r="A14675">
            <v>29423</v>
          </cell>
        </row>
        <row r="14676">
          <cell r="A14676">
            <v>30272</v>
          </cell>
        </row>
        <row r="14677">
          <cell r="A14677">
            <v>30556</v>
          </cell>
        </row>
        <row r="14678">
          <cell r="A14678">
            <v>25312</v>
          </cell>
        </row>
        <row r="14679">
          <cell r="A14679">
            <v>39443</v>
          </cell>
        </row>
        <row r="14680">
          <cell r="A14680">
            <v>40549</v>
          </cell>
        </row>
        <row r="14681">
          <cell r="A14681">
            <v>3103</v>
          </cell>
        </row>
        <row r="14682">
          <cell r="A14682">
            <v>3104</v>
          </cell>
        </row>
        <row r="14683">
          <cell r="A14683">
            <v>3102</v>
          </cell>
        </row>
        <row r="14684">
          <cell r="A14684">
            <v>39623</v>
          </cell>
        </row>
        <row r="14685">
          <cell r="A14685">
            <v>40548</v>
          </cell>
        </row>
        <row r="14686">
          <cell r="A14686">
            <v>2676</v>
          </cell>
        </row>
        <row r="14687">
          <cell r="A14687">
            <v>2678</v>
          </cell>
        </row>
        <row r="14688">
          <cell r="A14688">
            <v>2677</v>
          </cell>
        </row>
        <row r="14689">
          <cell r="A14689">
            <v>21853</v>
          </cell>
        </row>
        <row r="14690">
          <cell r="A14690">
            <v>21855</v>
          </cell>
        </row>
        <row r="14691">
          <cell r="A14691">
            <v>309</v>
          </cell>
        </row>
        <row r="14692">
          <cell r="A14692">
            <v>2343</v>
          </cell>
        </row>
        <row r="14693">
          <cell r="A14693">
            <v>20037</v>
          </cell>
        </row>
        <row r="14694">
          <cell r="A14694">
            <v>859</v>
          </cell>
        </row>
        <row r="14695">
          <cell r="A14695">
            <v>21856</v>
          </cell>
        </row>
        <row r="14696">
          <cell r="A14696">
            <v>21857</v>
          </cell>
        </row>
        <row r="14697">
          <cell r="A14697">
            <v>21858</v>
          </cell>
        </row>
        <row r="14698">
          <cell r="A14698">
            <v>25922</v>
          </cell>
        </row>
        <row r="14699">
          <cell r="A14699">
            <v>2835</v>
          </cell>
        </row>
        <row r="14700">
          <cell r="A14700">
            <v>29852</v>
          </cell>
        </row>
        <row r="14701">
          <cell r="A14701">
            <v>2836</v>
          </cell>
        </row>
        <row r="14702">
          <cell r="A14702">
            <v>23172</v>
          </cell>
        </row>
        <row r="14703">
          <cell r="A14703">
            <v>39440</v>
          </cell>
        </row>
        <row r="14704">
          <cell r="A14704">
            <v>34123</v>
          </cell>
        </row>
        <row r="14705">
          <cell r="A14705">
            <v>35113</v>
          </cell>
        </row>
        <row r="14706">
          <cell r="A14706">
            <v>33948</v>
          </cell>
        </row>
        <row r="14707">
          <cell r="A14707">
            <v>2837</v>
          </cell>
        </row>
        <row r="14708">
          <cell r="A14708">
            <v>5141</v>
          </cell>
        </row>
        <row r="14709">
          <cell r="A14709">
            <v>5223</v>
          </cell>
        </row>
        <row r="14710">
          <cell r="A14710">
            <v>21859</v>
          </cell>
        </row>
        <row r="14711">
          <cell r="A14711">
            <v>30273</v>
          </cell>
        </row>
        <row r="14712">
          <cell r="A14712">
            <v>21860</v>
          </cell>
        </row>
        <row r="14713">
          <cell r="A14713">
            <v>44274</v>
          </cell>
        </row>
        <row r="14714">
          <cell r="A14714">
            <v>3754</v>
          </cell>
        </row>
        <row r="14715">
          <cell r="A14715">
            <v>3755</v>
          </cell>
        </row>
        <row r="14716">
          <cell r="A14716">
            <v>21861</v>
          </cell>
        </row>
        <row r="14717">
          <cell r="A14717">
            <v>40545</v>
          </cell>
        </row>
        <row r="14718">
          <cell r="A14718">
            <v>21862</v>
          </cell>
        </row>
        <row r="14719">
          <cell r="A14719">
            <v>33968</v>
          </cell>
        </row>
        <row r="14720">
          <cell r="A14720">
            <v>41957</v>
          </cell>
        </row>
        <row r="14721">
          <cell r="A14721">
            <v>41958</v>
          </cell>
        </row>
        <row r="14722">
          <cell r="A14722">
            <v>23328</v>
          </cell>
        </row>
        <row r="14723">
          <cell r="A14723">
            <v>24099</v>
          </cell>
        </row>
        <row r="14724">
          <cell r="A14724">
            <v>23266</v>
          </cell>
        </row>
        <row r="14725">
          <cell r="A14725">
            <v>42399</v>
          </cell>
        </row>
        <row r="14726">
          <cell r="A14726">
            <v>23161</v>
          </cell>
        </row>
        <row r="14727">
          <cell r="A14727">
            <v>21863</v>
          </cell>
        </row>
        <row r="14728">
          <cell r="A14728">
            <v>21864</v>
          </cell>
        </row>
        <row r="14729">
          <cell r="A14729">
            <v>35129</v>
          </cell>
        </row>
        <row r="14730">
          <cell r="A14730">
            <v>24100</v>
          </cell>
        </row>
        <row r="14731">
          <cell r="A14731">
            <v>44008</v>
          </cell>
        </row>
        <row r="14732">
          <cell r="A14732">
            <v>44232</v>
          </cell>
        </row>
        <row r="14733">
          <cell r="A14733">
            <v>800</v>
          </cell>
        </row>
        <row r="14734">
          <cell r="A14734">
            <v>796</v>
          </cell>
        </row>
        <row r="14735">
          <cell r="A14735">
            <v>4118</v>
          </cell>
        </row>
        <row r="14736">
          <cell r="A14736">
            <v>20615</v>
          </cell>
        </row>
        <row r="14737">
          <cell r="A14737">
            <v>2877</v>
          </cell>
        </row>
        <row r="14738">
          <cell r="A14738">
            <v>27409</v>
          </cell>
        </row>
        <row r="14739">
          <cell r="A14739">
            <v>35384</v>
          </cell>
        </row>
        <row r="14740">
          <cell r="A14740">
            <v>799</v>
          </cell>
        </row>
        <row r="14741">
          <cell r="A14741">
            <v>4302</v>
          </cell>
        </row>
        <row r="14742">
          <cell r="A14742">
            <v>35103</v>
          </cell>
        </row>
        <row r="14743">
          <cell r="A14743">
            <v>35718</v>
          </cell>
        </row>
        <row r="14744">
          <cell r="A14744">
            <v>36011</v>
          </cell>
        </row>
        <row r="14745">
          <cell r="A14745">
            <v>36012</v>
          </cell>
        </row>
        <row r="14746">
          <cell r="A14746">
            <v>24101</v>
          </cell>
        </row>
        <row r="14747">
          <cell r="A14747">
            <v>24601</v>
          </cell>
        </row>
        <row r="14748">
          <cell r="A14748">
            <v>24602</v>
          </cell>
        </row>
        <row r="14749">
          <cell r="A14749">
            <v>24603</v>
          </cell>
        </row>
        <row r="14750">
          <cell r="A14750">
            <v>647</v>
          </cell>
        </row>
        <row r="14751">
          <cell r="A14751">
            <v>20613</v>
          </cell>
        </row>
        <row r="14752">
          <cell r="A14752">
            <v>42400</v>
          </cell>
        </row>
        <row r="14753">
          <cell r="A14753">
            <v>23110</v>
          </cell>
        </row>
        <row r="14754">
          <cell r="A14754">
            <v>40544</v>
          </cell>
        </row>
        <row r="14755">
          <cell r="A14755">
            <v>29615</v>
          </cell>
        </row>
        <row r="14756">
          <cell r="A14756">
            <v>29328</v>
          </cell>
        </row>
        <row r="14757">
          <cell r="A14757">
            <v>43602</v>
          </cell>
        </row>
        <row r="14758">
          <cell r="A14758">
            <v>43614</v>
          </cell>
        </row>
        <row r="14759">
          <cell r="A14759">
            <v>24103</v>
          </cell>
        </row>
        <row r="14760">
          <cell r="A14760">
            <v>23675</v>
          </cell>
        </row>
        <row r="14761">
          <cell r="A14761">
            <v>4164</v>
          </cell>
        </row>
        <row r="14762">
          <cell r="A14762">
            <v>4165</v>
          </cell>
        </row>
        <row r="14763">
          <cell r="A14763">
            <v>4166</v>
          </cell>
        </row>
        <row r="14764">
          <cell r="A14764">
            <v>4535</v>
          </cell>
        </row>
        <row r="14765">
          <cell r="A14765">
            <v>21865</v>
          </cell>
        </row>
        <row r="14766">
          <cell r="A14766">
            <v>21866</v>
          </cell>
        </row>
        <row r="14767">
          <cell r="A14767">
            <v>27369</v>
          </cell>
        </row>
        <row r="14768">
          <cell r="A14768">
            <v>27368</v>
          </cell>
        </row>
        <row r="14769">
          <cell r="A14769">
            <v>24104</v>
          </cell>
        </row>
        <row r="14770">
          <cell r="A14770">
            <v>24605</v>
          </cell>
        </row>
        <row r="14771">
          <cell r="A14771">
            <v>569</v>
          </cell>
        </row>
        <row r="14772">
          <cell r="A14772">
            <v>570</v>
          </cell>
        </row>
        <row r="14773">
          <cell r="A14773">
            <v>25915</v>
          </cell>
        </row>
        <row r="14774">
          <cell r="A14774">
            <v>31455</v>
          </cell>
        </row>
        <row r="14775">
          <cell r="A14775">
            <v>21867</v>
          </cell>
        </row>
        <row r="14776">
          <cell r="A14776">
            <v>21868</v>
          </cell>
        </row>
        <row r="14777">
          <cell r="A14777">
            <v>21890</v>
          </cell>
        </row>
        <row r="14778">
          <cell r="A14778">
            <v>21869</v>
          </cell>
        </row>
        <row r="14779">
          <cell r="A14779">
            <v>45342</v>
          </cell>
        </row>
        <row r="14780">
          <cell r="A14780">
            <v>45482</v>
          </cell>
        </row>
        <row r="14781">
          <cell r="A14781">
            <v>41948</v>
          </cell>
        </row>
        <row r="14782">
          <cell r="A14782">
            <v>23676</v>
          </cell>
        </row>
        <row r="14783">
          <cell r="A14783">
            <v>24105</v>
          </cell>
        </row>
        <row r="14784">
          <cell r="A14784">
            <v>21870</v>
          </cell>
        </row>
        <row r="14785">
          <cell r="A14785">
            <v>21871</v>
          </cell>
        </row>
        <row r="14786">
          <cell r="A14786">
            <v>23142</v>
          </cell>
        </row>
        <row r="14787">
          <cell r="A14787">
            <v>23143</v>
          </cell>
        </row>
        <row r="14788">
          <cell r="A14788">
            <v>3112</v>
          </cell>
        </row>
        <row r="14789">
          <cell r="A14789">
            <v>3125</v>
          </cell>
        </row>
        <row r="14790">
          <cell r="A14790">
            <v>41551</v>
          </cell>
        </row>
        <row r="14791">
          <cell r="A14791">
            <v>44275</v>
          </cell>
        </row>
        <row r="14792">
          <cell r="A14792">
            <v>44276</v>
          </cell>
        </row>
        <row r="14793">
          <cell r="A14793">
            <v>44277</v>
          </cell>
        </row>
        <row r="14794">
          <cell r="A14794">
            <v>44278</v>
          </cell>
        </row>
        <row r="14795">
          <cell r="A14795">
            <v>44279</v>
          </cell>
        </row>
        <row r="14796">
          <cell r="A14796">
            <v>41653</v>
          </cell>
        </row>
        <row r="14797">
          <cell r="A14797">
            <v>25110</v>
          </cell>
        </row>
        <row r="14798">
          <cell r="A14798">
            <v>4537</v>
          </cell>
        </row>
        <row r="14799">
          <cell r="A14799">
            <v>21872</v>
          </cell>
        </row>
        <row r="14800">
          <cell r="A14800">
            <v>31433</v>
          </cell>
        </row>
        <row r="14801">
          <cell r="A14801">
            <v>31434</v>
          </cell>
        </row>
        <row r="14802">
          <cell r="A14802">
            <v>23482</v>
          </cell>
        </row>
        <row r="14803">
          <cell r="A14803">
            <v>42750</v>
          </cell>
        </row>
        <row r="14804">
          <cell r="A14804">
            <v>21873</v>
          </cell>
        </row>
        <row r="14805">
          <cell r="A14805">
            <v>21874</v>
          </cell>
        </row>
        <row r="14806">
          <cell r="A14806">
            <v>34974</v>
          </cell>
        </row>
        <row r="14807">
          <cell r="A14807">
            <v>35617</v>
          </cell>
        </row>
        <row r="14808">
          <cell r="A14808">
            <v>43162</v>
          </cell>
        </row>
        <row r="14809">
          <cell r="A14809">
            <v>23169</v>
          </cell>
        </row>
        <row r="14810">
          <cell r="A14810">
            <v>755</v>
          </cell>
        </row>
        <row r="14811">
          <cell r="A14811">
            <v>31435</v>
          </cell>
        </row>
        <row r="14812">
          <cell r="A14812">
            <v>35072</v>
          </cell>
        </row>
        <row r="14813">
          <cell r="A14813">
            <v>718</v>
          </cell>
        </row>
        <row r="14814">
          <cell r="A14814">
            <v>2706</v>
          </cell>
        </row>
        <row r="14815">
          <cell r="A14815">
            <v>2707</v>
          </cell>
        </row>
        <row r="14816">
          <cell r="A14816">
            <v>2708</v>
          </cell>
        </row>
        <row r="14817">
          <cell r="A14817">
            <v>20578</v>
          </cell>
        </row>
        <row r="14818">
          <cell r="A14818">
            <v>21883</v>
          </cell>
        </row>
        <row r="14819">
          <cell r="A14819">
            <v>21875</v>
          </cell>
        </row>
        <row r="14820">
          <cell r="A14820">
            <v>21876</v>
          </cell>
        </row>
        <row r="14821">
          <cell r="A14821">
            <v>21877</v>
          </cell>
        </row>
        <row r="14822">
          <cell r="A14822">
            <v>21878</v>
          </cell>
        </row>
        <row r="14823">
          <cell r="A14823">
            <v>21879</v>
          </cell>
        </row>
        <row r="14824">
          <cell r="A14824">
            <v>21880</v>
          </cell>
        </row>
        <row r="14825">
          <cell r="A14825">
            <v>21881</v>
          </cell>
        </row>
        <row r="14826">
          <cell r="A14826">
            <v>21882</v>
          </cell>
        </row>
        <row r="14827">
          <cell r="A14827">
            <v>584</v>
          </cell>
        </row>
        <row r="14828">
          <cell r="A14828">
            <v>585</v>
          </cell>
        </row>
        <row r="14829">
          <cell r="A14829">
            <v>23677</v>
          </cell>
        </row>
        <row r="14830">
          <cell r="A14830">
            <v>24106</v>
          </cell>
        </row>
        <row r="14831">
          <cell r="A14831">
            <v>39509</v>
          </cell>
        </row>
        <row r="14832">
          <cell r="A14832">
            <v>30279</v>
          </cell>
        </row>
        <row r="14833">
          <cell r="A14833">
            <v>40543</v>
          </cell>
        </row>
        <row r="14834">
          <cell r="A14834">
            <v>41552</v>
          </cell>
        </row>
        <row r="14835">
          <cell r="A14835">
            <v>41654</v>
          </cell>
        </row>
        <row r="14836">
          <cell r="A14836">
            <v>35589</v>
          </cell>
        </row>
        <row r="14837">
          <cell r="A14837">
            <v>41152</v>
          </cell>
        </row>
        <row r="14838">
          <cell r="A14838">
            <v>36013</v>
          </cell>
        </row>
        <row r="14839">
          <cell r="A14839">
            <v>42039</v>
          </cell>
        </row>
        <row r="14840">
          <cell r="A14840">
            <v>36014</v>
          </cell>
        </row>
        <row r="14841">
          <cell r="A14841">
            <v>36015</v>
          </cell>
        </row>
        <row r="14842">
          <cell r="A14842">
            <v>19277</v>
          </cell>
        </row>
        <row r="14843">
          <cell r="A14843">
            <v>635</v>
          </cell>
        </row>
        <row r="14844">
          <cell r="A14844">
            <v>2575</v>
          </cell>
        </row>
        <row r="14845">
          <cell r="A14845">
            <v>2576</v>
          </cell>
        </row>
        <row r="14846">
          <cell r="A14846">
            <v>2577</v>
          </cell>
        </row>
        <row r="14847">
          <cell r="A14847">
            <v>2578</v>
          </cell>
        </row>
        <row r="14848">
          <cell r="A14848">
            <v>2579</v>
          </cell>
        </row>
        <row r="14849">
          <cell r="A14849">
            <v>2580</v>
          </cell>
        </row>
        <row r="14850">
          <cell r="A14850">
            <v>2581</v>
          </cell>
        </row>
        <row r="14851">
          <cell r="A14851">
            <v>2582</v>
          </cell>
        </row>
        <row r="14852">
          <cell r="A14852">
            <v>2583</v>
          </cell>
        </row>
        <row r="14853">
          <cell r="A14853">
            <v>2584</v>
          </cell>
        </row>
        <row r="14854">
          <cell r="A14854">
            <v>41553</v>
          </cell>
        </row>
        <row r="14855">
          <cell r="A14855">
            <v>41655</v>
          </cell>
        </row>
        <row r="14856">
          <cell r="A14856">
            <v>21884</v>
          </cell>
        </row>
        <row r="14857">
          <cell r="A14857">
            <v>21885</v>
          </cell>
        </row>
        <row r="14858">
          <cell r="A14858">
            <v>21886</v>
          </cell>
        </row>
        <row r="14859">
          <cell r="A14859">
            <v>21887</v>
          </cell>
        </row>
        <row r="14860">
          <cell r="A14860">
            <v>36830</v>
          </cell>
        </row>
        <row r="14861">
          <cell r="A14861">
            <v>30906</v>
          </cell>
        </row>
        <row r="14862">
          <cell r="A14862">
            <v>31100</v>
          </cell>
        </row>
        <row r="14863">
          <cell r="A14863">
            <v>37362</v>
          </cell>
        </row>
        <row r="14864">
          <cell r="A14864">
            <v>30860</v>
          </cell>
        </row>
        <row r="14865">
          <cell r="A14865">
            <v>39683</v>
          </cell>
        </row>
        <row r="14866">
          <cell r="A14866">
            <v>40542</v>
          </cell>
        </row>
        <row r="14867">
          <cell r="A14867">
            <v>30782</v>
          </cell>
        </row>
        <row r="14868">
          <cell r="A14868">
            <v>36016</v>
          </cell>
        </row>
        <row r="14869">
          <cell r="A14869">
            <v>36321</v>
          </cell>
        </row>
        <row r="14870">
          <cell r="A14870">
            <v>37642</v>
          </cell>
        </row>
        <row r="14871">
          <cell r="A14871">
            <v>31739</v>
          </cell>
        </row>
        <row r="14872">
          <cell r="A14872">
            <v>34978</v>
          </cell>
        </row>
        <row r="14873">
          <cell r="A14873">
            <v>224</v>
          </cell>
        </row>
        <row r="14874">
          <cell r="A14874">
            <v>2310</v>
          </cell>
        </row>
        <row r="14875">
          <cell r="A14875">
            <v>2311</v>
          </cell>
        </row>
        <row r="14876">
          <cell r="A14876">
            <v>225</v>
          </cell>
        </row>
        <row r="14877">
          <cell r="A14877">
            <v>226</v>
          </cell>
        </row>
        <row r="14878">
          <cell r="A14878">
            <v>227</v>
          </cell>
        </row>
        <row r="14879">
          <cell r="A14879">
            <v>21888</v>
          </cell>
        </row>
        <row r="14880">
          <cell r="A14880">
            <v>21889</v>
          </cell>
        </row>
        <row r="14881">
          <cell r="A14881">
            <v>21891</v>
          </cell>
        </row>
        <row r="14882">
          <cell r="A14882">
            <v>921</v>
          </cell>
        </row>
        <row r="14883">
          <cell r="A14883">
            <v>922</v>
          </cell>
        </row>
        <row r="14884">
          <cell r="A14884">
            <v>30814</v>
          </cell>
        </row>
        <row r="14885">
          <cell r="A14885">
            <v>24610</v>
          </cell>
        </row>
        <row r="14886">
          <cell r="A14886">
            <v>41792</v>
          </cell>
        </row>
        <row r="14887">
          <cell r="A14887">
            <v>44353</v>
          </cell>
        </row>
        <row r="14888">
          <cell r="A14888">
            <v>31251</v>
          </cell>
        </row>
        <row r="14889">
          <cell r="A14889">
            <v>766</v>
          </cell>
        </row>
        <row r="14890">
          <cell r="A14890">
            <v>21892</v>
          </cell>
        </row>
        <row r="14891">
          <cell r="A14891">
            <v>21893</v>
          </cell>
        </row>
        <row r="14892">
          <cell r="A14892">
            <v>42924</v>
          </cell>
        </row>
        <row r="14893">
          <cell r="A14893">
            <v>41554</v>
          </cell>
        </row>
        <row r="14894">
          <cell r="A14894">
            <v>41656</v>
          </cell>
        </row>
        <row r="14895">
          <cell r="A14895">
            <v>9810</v>
          </cell>
        </row>
        <row r="14896">
          <cell r="A14896">
            <v>21478</v>
          </cell>
        </row>
        <row r="14897">
          <cell r="A14897">
            <v>42943</v>
          </cell>
        </row>
        <row r="14898">
          <cell r="A14898">
            <v>23692</v>
          </cell>
        </row>
        <row r="14899">
          <cell r="A14899">
            <v>24612</v>
          </cell>
        </row>
        <row r="14900">
          <cell r="A14900">
            <v>25114</v>
          </cell>
        </row>
        <row r="14901">
          <cell r="A14901">
            <v>2878</v>
          </cell>
        </row>
        <row r="14902">
          <cell r="A14902">
            <v>821</v>
          </cell>
        </row>
        <row r="14903">
          <cell r="A14903">
            <v>21894</v>
          </cell>
        </row>
        <row r="14904">
          <cell r="A14904">
            <v>21895</v>
          </cell>
        </row>
        <row r="14905">
          <cell r="A14905">
            <v>21896</v>
          </cell>
        </row>
        <row r="14906">
          <cell r="A14906">
            <v>44555</v>
          </cell>
        </row>
        <row r="14907">
          <cell r="A14907">
            <v>44568</v>
          </cell>
        </row>
        <row r="14908">
          <cell r="A14908">
            <v>4079</v>
          </cell>
        </row>
        <row r="14909">
          <cell r="A14909">
            <v>24613</v>
          </cell>
        </row>
        <row r="14910">
          <cell r="A14910">
            <v>3140</v>
          </cell>
        </row>
        <row r="14911">
          <cell r="A14911">
            <v>38339</v>
          </cell>
        </row>
        <row r="14912">
          <cell r="A14912">
            <v>35061</v>
          </cell>
        </row>
        <row r="14913">
          <cell r="A14913">
            <v>35410</v>
          </cell>
        </row>
        <row r="14914">
          <cell r="A14914">
            <v>30425</v>
          </cell>
        </row>
        <row r="14915">
          <cell r="A14915">
            <v>30462</v>
          </cell>
        </row>
        <row r="14916">
          <cell r="A14916">
            <v>31090</v>
          </cell>
        </row>
        <row r="14917">
          <cell r="A14917">
            <v>30271</v>
          </cell>
        </row>
        <row r="14918">
          <cell r="A14918">
            <v>30613</v>
          </cell>
        </row>
        <row r="14919">
          <cell r="A14919">
            <v>19276</v>
          </cell>
        </row>
        <row r="14920">
          <cell r="A14920">
            <v>2838</v>
          </cell>
        </row>
        <row r="14921">
          <cell r="A14921">
            <v>25752</v>
          </cell>
        </row>
        <row r="14922">
          <cell r="A14922">
            <v>39815</v>
          </cell>
        </row>
        <row r="14923">
          <cell r="A14923">
            <v>25116</v>
          </cell>
        </row>
        <row r="14924">
          <cell r="A14924">
            <v>23559</v>
          </cell>
        </row>
        <row r="14925">
          <cell r="A14925">
            <v>3123</v>
          </cell>
        </row>
        <row r="14926">
          <cell r="A14926">
            <v>3122</v>
          </cell>
        </row>
        <row r="14927">
          <cell r="A14927">
            <v>24615</v>
          </cell>
        </row>
        <row r="14928">
          <cell r="A14928">
            <v>23679</v>
          </cell>
        </row>
        <row r="14929">
          <cell r="A14929">
            <v>1071</v>
          </cell>
        </row>
        <row r="14930">
          <cell r="A14930">
            <v>1072</v>
          </cell>
        </row>
        <row r="14931">
          <cell r="A14931">
            <v>1073</v>
          </cell>
        </row>
        <row r="14932">
          <cell r="A14932">
            <v>1074</v>
          </cell>
        </row>
        <row r="14933">
          <cell r="A14933">
            <v>21530</v>
          </cell>
        </row>
        <row r="14934">
          <cell r="A14934">
            <v>45730</v>
          </cell>
        </row>
        <row r="14935">
          <cell r="A14935">
            <v>45932</v>
          </cell>
        </row>
        <row r="14936">
          <cell r="A14936">
            <v>35613</v>
          </cell>
        </row>
        <row r="14937">
          <cell r="A14937">
            <v>31489</v>
          </cell>
        </row>
        <row r="14938">
          <cell r="A14938">
            <v>39853</v>
          </cell>
        </row>
        <row r="14939">
          <cell r="A14939">
            <v>45933</v>
          </cell>
        </row>
        <row r="14940">
          <cell r="A14940">
            <v>27266</v>
          </cell>
        </row>
        <row r="14941">
          <cell r="A14941">
            <v>45977</v>
          </cell>
        </row>
        <row r="14942">
          <cell r="A14942">
            <v>46839</v>
          </cell>
        </row>
        <row r="14943">
          <cell r="A14943">
            <v>29205</v>
          </cell>
        </row>
        <row r="14944">
          <cell r="A14944">
            <v>19272</v>
          </cell>
        </row>
        <row r="14945">
          <cell r="A14945">
            <v>23144</v>
          </cell>
        </row>
        <row r="14946">
          <cell r="A14946">
            <v>23128</v>
          </cell>
        </row>
        <row r="14947">
          <cell r="A14947">
            <v>23129</v>
          </cell>
        </row>
        <row r="14948">
          <cell r="A14948">
            <v>23130</v>
          </cell>
        </row>
        <row r="14949">
          <cell r="A14949">
            <v>21897</v>
          </cell>
        </row>
        <row r="14950">
          <cell r="A14950">
            <v>21898</v>
          </cell>
        </row>
        <row r="14951">
          <cell r="A14951">
            <v>21899</v>
          </cell>
        </row>
        <row r="14952">
          <cell r="A14952">
            <v>21900</v>
          </cell>
        </row>
        <row r="14953">
          <cell r="A14953">
            <v>21901</v>
          </cell>
        </row>
        <row r="14954">
          <cell r="A14954">
            <v>23135</v>
          </cell>
        </row>
        <row r="14955">
          <cell r="A14955">
            <v>30585</v>
          </cell>
        </row>
        <row r="14956">
          <cell r="A14956">
            <v>39715</v>
          </cell>
        </row>
        <row r="14957">
          <cell r="A14957">
            <v>30762</v>
          </cell>
        </row>
        <row r="14958">
          <cell r="A14958">
            <v>30763</v>
          </cell>
        </row>
        <row r="14959">
          <cell r="A14959">
            <v>43076</v>
          </cell>
        </row>
        <row r="14960">
          <cell r="A14960">
            <v>43455</v>
          </cell>
        </row>
        <row r="14961">
          <cell r="A14961">
            <v>25459</v>
          </cell>
        </row>
        <row r="14962">
          <cell r="A14962">
            <v>30554</v>
          </cell>
        </row>
        <row r="14963">
          <cell r="A14963">
            <v>3009</v>
          </cell>
        </row>
        <row r="14964">
          <cell r="A14964">
            <v>19306</v>
          </cell>
        </row>
        <row r="14965">
          <cell r="A14965">
            <v>19307</v>
          </cell>
        </row>
        <row r="14966">
          <cell r="A14966">
            <v>20729</v>
          </cell>
        </row>
        <row r="14967">
          <cell r="A14967">
            <v>20372</v>
          </cell>
        </row>
        <row r="14968">
          <cell r="A14968">
            <v>19308</v>
          </cell>
        </row>
        <row r="14969">
          <cell r="A14969">
            <v>549</v>
          </cell>
        </row>
        <row r="14970">
          <cell r="A14970">
            <v>2486</v>
          </cell>
        </row>
        <row r="14971">
          <cell r="A14971">
            <v>2487</v>
          </cell>
        </row>
        <row r="14972">
          <cell r="A14972">
            <v>2488</v>
          </cell>
        </row>
        <row r="14973">
          <cell r="A14973">
            <v>2490</v>
          </cell>
        </row>
        <row r="14974">
          <cell r="A14974">
            <v>2489</v>
          </cell>
        </row>
        <row r="14975">
          <cell r="A14975">
            <v>23136</v>
          </cell>
        </row>
        <row r="14976">
          <cell r="A14976">
            <v>33950</v>
          </cell>
        </row>
        <row r="14977">
          <cell r="A14977">
            <v>34125</v>
          </cell>
        </row>
        <row r="14978">
          <cell r="A14978">
            <v>33951</v>
          </cell>
        </row>
        <row r="14979">
          <cell r="A14979">
            <v>31829</v>
          </cell>
        </row>
        <row r="14980">
          <cell r="A14980">
            <v>35273</v>
          </cell>
        </row>
        <row r="14981">
          <cell r="A14981">
            <v>30270</v>
          </cell>
        </row>
        <row r="14982">
          <cell r="A14982">
            <v>30591</v>
          </cell>
        </row>
        <row r="14983">
          <cell r="A14983">
            <v>30792</v>
          </cell>
        </row>
        <row r="14984">
          <cell r="A14984">
            <v>21902</v>
          </cell>
        </row>
        <row r="14985">
          <cell r="A14985">
            <v>21903</v>
          </cell>
        </row>
        <row r="14986">
          <cell r="A14986">
            <v>23186</v>
          </cell>
        </row>
        <row r="14987">
          <cell r="A14987">
            <v>23681</v>
          </cell>
        </row>
        <row r="14988">
          <cell r="A14988">
            <v>24112</v>
          </cell>
        </row>
        <row r="14989">
          <cell r="A14989">
            <v>4291</v>
          </cell>
        </row>
        <row r="14990">
          <cell r="A14990">
            <v>31096</v>
          </cell>
        </row>
        <row r="14991">
          <cell r="A14991">
            <v>4292</v>
          </cell>
        </row>
        <row r="14992">
          <cell r="A14992">
            <v>43894</v>
          </cell>
        </row>
        <row r="14993">
          <cell r="A14993">
            <v>4290</v>
          </cell>
        </row>
        <row r="14994">
          <cell r="A14994">
            <v>39566</v>
          </cell>
        </row>
        <row r="14995">
          <cell r="A14995">
            <v>25117</v>
          </cell>
        </row>
        <row r="14996">
          <cell r="A14996">
            <v>35750</v>
          </cell>
        </row>
        <row r="14997">
          <cell r="A14997">
            <v>21904</v>
          </cell>
        </row>
        <row r="14998">
          <cell r="A14998">
            <v>31140</v>
          </cell>
        </row>
        <row r="14999">
          <cell r="A14999">
            <v>21905</v>
          </cell>
        </row>
        <row r="15000">
          <cell r="A15000">
            <v>21906</v>
          </cell>
        </row>
        <row r="15001">
          <cell r="A15001">
            <v>35126</v>
          </cell>
        </row>
        <row r="15002">
          <cell r="A15002">
            <v>43456</v>
          </cell>
        </row>
        <row r="15003">
          <cell r="A15003">
            <v>35708</v>
          </cell>
        </row>
        <row r="15004">
          <cell r="A15004">
            <v>43895</v>
          </cell>
        </row>
        <row r="15005">
          <cell r="A15005">
            <v>30771</v>
          </cell>
        </row>
        <row r="15006">
          <cell r="A15006">
            <v>30601</v>
          </cell>
        </row>
        <row r="15007">
          <cell r="A15007">
            <v>39561</v>
          </cell>
        </row>
        <row r="15008">
          <cell r="A15008">
            <v>29647</v>
          </cell>
        </row>
        <row r="15009">
          <cell r="A15009">
            <v>29313</v>
          </cell>
        </row>
        <row r="15010">
          <cell r="A15010">
            <v>23682</v>
          </cell>
        </row>
        <row r="15011">
          <cell r="A15011">
            <v>3711</v>
          </cell>
        </row>
        <row r="15012">
          <cell r="A15012">
            <v>3712</v>
          </cell>
        </row>
        <row r="15013">
          <cell r="A15013">
            <v>3713</v>
          </cell>
        </row>
        <row r="15014">
          <cell r="A15014">
            <v>35351</v>
          </cell>
        </row>
        <row r="15015">
          <cell r="A15015">
            <v>36017</v>
          </cell>
        </row>
        <row r="15016">
          <cell r="A15016">
            <v>45344</v>
          </cell>
        </row>
        <row r="15017">
          <cell r="A15017">
            <v>43139</v>
          </cell>
        </row>
        <row r="15018">
          <cell r="A15018">
            <v>2795</v>
          </cell>
        </row>
        <row r="15019">
          <cell r="A15019">
            <v>810</v>
          </cell>
        </row>
        <row r="15020">
          <cell r="A15020">
            <v>36020</v>
          </cell>
        </row>
        <row r="15021">
          <cell r="A15021">
            <v>36322</v>
          </cell>
        </row>
        <row r="15022">
          <cell r="A15022">
            <v>35576</v>
          </cell>
        </row>
        <row r="15023">
          <cell r="A15023">
            <v>39527</v>
          </cell>
        </row>
        <row r="15024">
          <cell r="A15024">
            <v>39450</v>
          </cell>
        </row>
        <row r="15025">
          <cell r="A15025">
            <v>45483</v>
          </cell>
        </row>
        <row r="15026">
          <cell r="A15026">
            <v>45731</v>
          </cell>
        </row>
        <row r="15027">
          <cell r="A15027">
            <v>3707</v>
          </cell>
        </row>
        <row r="15028">
          <cell r="A15028">
            <v>21907</v>
          </cell>
        </row>
        <row r="15029">
          <cell r="A15029">
            <v>21908</v>
          </cell>
        </row>
        <row r="15030">
          <cell r="A15030">
            <v>21909</v>
          </cell>
        </row>
        <row r="15031">
          <cell r="A15031">
            <v>21910</v>
          </cell>
        </row>
        <row r="15032">
          <cell r="A15032">
            <v>4307</v>
          </cell>
        </row>
        <row r="15033">
          <cell r="A15033">
            <v>23357</v>
          </cell>
        </row>
        <row r="15034">
          <cell r="A15034">
            <v>23683</v>
          </cell>
        </row>
        <row r="15035">
          <cell r="A15035">
            <v>35107</v>
          </cell>
        </row>
        <row r="15036">
          <cell r="A15036">
            <v>23684</v>
          </cell>
        </row>
        <row r="15037">
          <cell r="A15037">
            <v>38759</v>
          </cell>
        </row>
        <row r="15038">
          <cell r="A15038">
            <v>30280</v>
          </cell>
        </row>
        <row r="15039">
          <cell r="A15039">
            <v>23685</v>
          </cell>
        </row>
        <row r="15040">
          <cell r="A15040">
            <v>23686</v>
          </cell>
        </row>
        <row r="15041">
          <cell r="A15041">
            <v>30277</v>
          </cell>
        </row>
        <row r="15042">
          <cell r="A15042">
            <v>45345</v>
          </cell>
        </row>
        <row r="15043">
          <cell r="A15043">
            <v>31095</v>
          </cell>
        </row>
        <row r="15044">
          <cell r="A15044">
            <v>31189</v>
          </cell>
        </row>
        <row r="15045">
          <cell r="A15045">
            <v>21911</v>
          </cell>
        </row>
        <row r="15046">
          <cell r="A15046">
            <v>21912</v>
          </cell>
        </row>
        <row r="15047">
          <cell r="A15047">
            <v>2924</v>
          </cell>
        </row>
        <row r="15048">
          <cell r="A15048">
            <v>45934</v>
          </cell>
        </row>
        <row r="15049">
          <cell r="A15049">
            <v>45978</v>
          </cell>
        </row>
        <row r="15050">
          <cell r="A15050">
            <v>3121</v>
          </cell>
        </row>
        <row r="15051">
          <cell r="A15051">
            <v>758</v>
          </cell>
        </row>
        <row r="15052">
          <cell r="A15052">
            <v>765</v>
          </cell>
        </row>
        <row r="15053">
          <cell r="A15053">
            <v>2839</v>
          </cell>
        </row>
        <row r="15054">
          <cell r="A15054">
            <v>2928</v>
          </cell>
        </row>
        <row r="15055">
          <cell r="A15055">
            <v>26381</v>
          </cell>
        </row>
        <row r="15056">
          <cell r="A15056">
            <v>132</v>
          </cell>
        </row>
        <row r="15057">
          <cell r="A15057">
            <v>133</v>
          </cell>
        </row>
        <row r="15058">
          <cell r="A15058">
            <v>134</v>
          </cell>
        </row>
        <row r="15059">
          <cell r="A15059">
            <v>135</v>
          </cell>
        </row>
        <row r="15060">
          <cell r="A15060">
            <v>38780</v>
          </cell>
        </row>
        <row r="15061">
          <cell r="A15061">
            <v>4202</v>
          </cell>
        </row>
        <row r="15062">
          <cell r="A15062">
            <v>21529</v>
          </cell>
        </row>
        <row r="15063">
          <cell r="A15063">
            <v>5229</v>
          </cell>
        </row>
        <row r="15064">
          <cell r="A15064">
            <v>42171</v>
          </cell>
        </row>
        <row r="15065">
          <cell r="A15065">
            <v>41803</v>
          </cell>
        </row>
        <row r="15066">
          <cell r="A15066">
            <v>21913</v>
          </cell>
        </row>
        <row r="15067">
          <cell r="A15067">
            <v>21914</v>
          </cell>
        </row>
        <row r="15068">
          <cell r="A15068">
            <v>21915</v>
          </cell>
        </row>
        <row r="15069">
          <cell r="A15069">
            <v>21916</v>
          </cell>
        </row>
        <row r="15070">
          <cell r="A15070">
            <v>21917</v>
          </cell>
        </row>
        <row r="15071">
          <cell r="A15071">
            <v>21918</v>
          </cell>
        </row>
        <row r="15072">
          <cell r="A15072">
            <v>2977</v>
          </cell>
        </row>
        <row r="15073">
          <cell r="A15073">
            <v>2978</v>
          </cell>
        </row>
        <row r="15074">
          <cell r="A15074">
            <v>44343</v>
          </cell>
        </row>
        <row r="15075">
          <cell r="A15075">
            <v>44344</v>
          </cell>
        </row>
        <row r="15076">
          <cell r="A15076">
            <v>32572</v>
          </cell>
        </row>
        <row r="15077">
          <cell r="A15077">
            <v>44345</v>
          </cell>
        </row>
        <row r="15078">
          <cell r="A15078">
            <v>156</v>
          </cell>
        </row>
        <row r="15079">
          <cell r="A15079">
            <v>157</v>
          </cell>
        </row>
        <row r="15080">
          <cell r="A15080">
            <v>33849</v>
          </cell>
        </row>
        <row r="15081">
          <cell r="A15081">
            <v>158</v>
          </cell>
        </row>
        <row r="15082">
          <cell r="A15082">
            <v>21919</v>
          </cell>
        </row>
        <row r="15083">
          <cell r="A15083">
            <v>21920</v>
          </cell>
        </row>
        <row r="15084">
          <cell r="A15084">
            <v>25460</v>
          </cell>
        </row>
        <row r="15085">
          <cell r="A15085">
            <v>21921</v>
          </cell>
        </row>
        <row r="15086">
          <cell r="A15086">
            <v>38267</v>
          </cell>
        </row>
        <row r="15087">
          <cell r="A15087">
            <v>21922</v>
          </cell>
        </row>
        <row r="15088">
          <cell r="A15088">
            <v>3905</v>
          </cell>
        </row>
        <row r="15089">
          <cell r="A15089">
            <v>3906</v>
          </cell>
        </row>
        <row r="15090">
          <cell r="A15090">
            <v>3902</v>
          </cell>
        </row>
        <row r="15091">
          <cell r="A15091">
            <v>24623</v>
          </cell>
        </row>
        <row r="15092">
          <cell r="A15092">
            <v>34127</v>
          </cell>
        </row>
        <row r="15093">
          <cell r="A15093">
            <v>35226</v>
          </cell>
        </row>
        <row r="15094">
          <cell r="A15094">
            <v>24958</v>
          </cell>
        </row>
        <row r="15095">
          <cell r="A15095">
            <v>24959</v>
          </cell>
        </row>
        <row r="15096">
          <cell r="A15096">
            <v>42040</v>
          </cell>
        </row>
        <row r="15097">
          <cell r="A15097">
            <v>34128</v>
          </cell>
        </row>
        <row r="15098">
          <cell r="A15098">
            <v>35257</v>
          </cell>
        </row>
        <row r="15099">
          <cell r="A15099">
            <v>750</v>
          </cell>
        </row>
        <row r="15100">
          <cell r="A15100">
            <v>2748</v>
          </cell>
        </row>
        <row r="15101">
          <cell r="A15101">
            <v>29542</v>
          </cell>
        </row>
        <row r="15102">
          <cell r="A15102">
            <v>29714</v>
          </cell>
        </row>
        <row r="15103">
          <cell r="A15103">
            <v>30274</v>
          </cell>
        </row>
        <row r="15104">
          <cell r="A15104">
            <v>4507</v>
          </cell>
        </row>
        <row r="15105">
          <cell r="A15105">
            <v>39719</v>
          </cell>
        </row>
        <row r="15106">
          <cell r="A15106">
            <v>5164</v>
          </cell>
        </row>
        <row r="15107">
          <cell r="A15107">
            <v>25918</v>
          </cell>
        </row>
        <row r="15108">
          <cell r="A15108">
            <v>20579</v>
          </cell>
        </row>
        <row r="15109">
          <cell r="A15109">
            <v>25920</v>
          </cell>
        </row>
        <row r="15110">
          <cell r="A15110">
            <v>25917</v>
          </cell>
        </row>
        <row r="15111">
          <cell r="A15111">
            <v>25919</v>
          </cell>
        </row>
        <row r="15112">
          <cell r="A15112">
            <v>2307</v>
          </cell>
        </row>
        <row r="15113">
          <cell r="A15113">
            <v>9775</v>
          </cell>
        </row>
        <row r="15114">
          <cell r="A15114">
            <v>9778</v>
          </cell>
        </row>
        <row r="15115">
          <cell r="A15115">
            <v>2308</v>
          </cell>
        </row>
        <row r="15116">
          <cell r="A15116">
            <v>2309</v>
          </cell>
        </row>
        <row r="15117">
          <cell r="A15117">
            <v>41659</v>
          </cell>
        </row>
        <row r="15118">
          <cell r="A15118">
            <v>41728</v>
          </cell>
        </row>
        <row r="15119">
          <cell r="A15119">
            <v>41556</v>
          </cell>
        </row>
        <row r="15120">
          <cell r="A15120">
            <v>24115</v>
          </cell>
        </row>
        <row r="15121">
          <cell r="A15121">
            <v>24624</v>
          </cell>
        </row>
        <row r="15122">
          <cell r="A15122">
            <v>31307</v>
          </cell>
        </row>
        <row r="15123">
          <cell r="A15123">
            <v>2806</v>
          </cell>
        </row>
        <row r="15124">
          <cell r="A15124">
            <v>21923</v>
          </cell>
        </row>
        <row r="15125">
          <cell r="A15125">
            <v>21924</v>
          </cell>
        </row>
        <row r="15126">
          <cell r="A15126">
            <v>21925</v>
          </cell>
        </row>
        <row r="15127">
          <cell r="A15127">
            <v>21926</v>
          </cell>
        </row>
        <row r="15128">
          <cell r="A15128">
            <v>21927</v>
          </cell>
        </row>
        <row r="15129">
          <cell r="A15129">
            <v>21928</v>
          </cell>
        </row>
        <row r="15130">
          <cell r="A15130">
            <v>24116</v>
          </cell>
        </row>
        <row r="15131">
          <cell r="A15131">
            <v>43897</v>
          </cell>
        </row>
        <row r="15132">
          <cell r="A15132">
            <v>45734</v>
          </cell>
        </row>
        <row r="15133">
          <cell r="A15133">
            <v>19187</v>
          </cell>
        </row>
        <row r="15134">
          <cell r="A15134">
            <v>21929</v>
          </cell>
        </row>
        <row r="15135">
          <cell r="A15135">
            <v>22921</v>
          </cell>
        </row>
        <row r="15136">
          <cell r="A15136">
            <v>43016</v>
          </cell>
        </row>
        <row r="15137">
          <cell r="A15137">
            <v>26380</v>
          </cell>
        </row>
        <row r="15138">
          <cell r="A15138">
            <v>23435</v>
          </cell>
        </row>
        <row r="15139">
          <cell r="A15139">
            <v>23436</v>
          </cell>
        </row>
        <row r="15140">
          <cell r="A15140">
            <v>26379</v>
          </cell>
        </row>
        <row r="15141">
          <cell r="A15141">
            <v>23437</v>
          </cell>
        </row>
        <row r="15142">
          <cell r="A15142">
            <v>39807</v>
          </cell>
        </row>
        <row r="15143">
          <cell r="A15143">
            <v>35990</v>
          </cell>
        </row>
        <row r="15144">
          <cell r="A15144">
            <v>42041</v>
          </cell>
        </row>
        <row r="15145">
          <cell r="A15145">
            <v>42042</v>
          </cell>
        </row>
        <row r="15146">
          <cell r="A15146">
            <v>41155</v>
          </cell>
        </row>
        <row r="15147">
          <cell r="A15147">
            <v>42043</v>
          </cell>
        </row>
        <row r="15148">
          <cell r="A15148">
            <v>43092</v>
          </cell>
        </row>
        <row r="15149">
          <cell r="A15149">
            <v>44280</v>
          </cell>
        </row>
        <row r="15150">
          <cell r="A15150">
            <v>41877</v>
          </cell>
        </row>
        <row r="15151">
          <cell r="A15151">
            <v>43457</v>
          </cell>
        </row>
        <row r="15152">
          <cell r="A15152">
            <v>43093</v>
          </cell>
        </row>
        <row r="15153">
          <cell r="A15153">
            <v>42044</v>
          </cell>
        </row>
        <row r="15154">
          <cell r="A15154">
            <v>746</v>
          </cell>
        </row>
        <row r="15155">
          <cell r="A15155">
            <v>4423</v>
          </cell>
        </row>
        <row r="15156">
          <cell r="A15156">
            <v>4424</v>
          </cell>
        </row>
        <row r="15157">
          <cell r="A15157">
            <v>4425</v>
          </cell>
        </row>
        <row r="15158">
          <cell r="A15158">
            <v>30297</v>
          </cell>
        </row>
        <row r="15159">
          <cell r="A15159">
            <v>30611</v>
          </cell>
        </row>
        <row r="15160">
          <cell r="A15160">
            <v>26378</v>
          </cell>
        </row>
        <row r="15161">
          <cell r="A15161">
            <v>29233</v>
          </cell>
        </row>
        <row r="15162">
          <cell r="A15162">
            <v>39718</v>
          </cell>
        </row>
        <row r="15163">
          <cell r="A15163">
            <v>23192</v>
          </cell>
        </row>
        <row r="15164">
          <cell r="A15164">
            <v>44550</v>
          </cell>
        </row>
        <row r="15165">
          <cell r="A15165">
            <v>38816</v>
          </cell>
        </row>
        <row r="15166">
          <cell r="A15166">
            <v>38839</v>
          </cell>
        </row>
        <row r="15167">
          <cell r="A15167">
            <v>21930</v>
          </cell>
        </row>
        <row r="15168">
          <cell r="A15168">
            <v>21931</v>
          </cell>
        </row>
        <row r="15169">
          <cell r="A15169">
            <v>21932</v>
          </cell>
        </row>
        <row r="15170">
          <cell r="A15170">
            <v>23368</v>
          </cell>
        </row>
        <row r="15171">
          <cell r="A15171">
            <v>23690</v>
          </cell>
        </row>
        <row r="15172">
          <cell r="A15172">
            <v>23396</v>
          </cell>
        </row>
        <row r="15173">
          <cell r="A15173">
            <v>23691</v>
          </cell>
        </row>
        <row r="15174">
          <cell r="A15174">
            <v>24626</v>
          </cell>
        </row>
        <row r="15175">
          <cell r="A15175">
            <v>136</v>
          </cell>
        </row>
        <row r="15176">
          <cell r="A15176">
            <v>137</v>
          </cell>
        </row>
        <row r="15177">
          <cell r="A15177">
            <v>21933</v>
          </cell>
        </row>
        <row r="15178">
          <cell r="A15178">
            <v>21934</v>
          </cell>
        </row>
        <row r="15179">
          <cell r="A15179">
            <v>40540</v>
          </cell>
        </row>
        <row r="15180">
          <cell r="A15180">
            <v>40947</v>
          </cell>
        </row>
        <row r="15181">
          <cell r="A15181">
            <v>794</v>
          </cell>
        </row>
        <row r="15182">
          <cell r="A15182">
            <v>795</v>
          </cell>
        </row>
        <row r="15183">
          <cell r="A15183">
            <v>793</v>
          </cell>
        </row>
        <row r="15184">
          <cell r="A15184">
            <v>19196</v>
          </cell>
        </row>
        <row r="15185">
          <cell r="A15185">
            <v>27423</v>
          </cell>
        </row>
        <row r="15186">
          <cell r="A15186">
            <v>30078</v>
          </cell>
        </row>
        <row r="15187">
          <cell r="A15187">
            <v>43009</v>
          </cell>
        </row>
        <row r="15188">
          <cell r="A15188">
            <v>30282</v>
          </cell>
        </row>
        <row r="15189">
          <cell r="A15189">
            <v>19210</v>
          </cell>
        </row>
        <row r="15190">
          <cell r="A15190">
            <v>21935</v>
          </cell>
        </row>
        <row r="15191">
          <cell r="A15191">
            <v>21936</v>
          </cell>
        </row>
        <row r="15192">
          <cell r="A15192">
            <v>21937</v>
          </cell>
        </row>
        <row r="15193">
          <cell r="A15193">
            <v>833</v>
          </cell>
        </row>
        <row r="15194">
          <cell r="A15194">
            <v>2840</v>
          </cell>
        </row>
        <row r="15195">
          <cell r="A15195">
            <v>2754</v>
          </cell>
        </row>
        <row r="15196">
          <cell r="A15196">
            <v>2755</v>
          </cell>
        </row>
        <row r="15197">
          <cell r="A15197">
            <v>836</v>
          </cell>
        </row>
        <row r="15198">
          <cell r="A15198">
            <v>2886</v>
          </cell>
        </row>
        <row r="15199">
          <cell r="A15199">
            <v>645</v>
          </cell>
        </row>
        <row r="15200">
          <cell r="A15200">
            <v>4192</v>
          </cell>
        </row>
        <row r="15201">
          <cell r="A15201">
            <v>3209</v>
          </cell>
        </row>
        <row r="15202">
          <cell r="A15202">
            <v>25762</v>
          </cell>
        </row>
        <row r="15203">
          <cell r="A15203">
            <v>24117</v>
          </cell>
        </row>
        <row r="15204">
          <cell r="A15204">
            <v>4194</v>
          </cell>
        </row>
        <row r="15205">
          <cell r="A15205">
            <v>23195</v>
          </cell>
        </row>
        <row r="15206">
          <cell r="A15206">
            <v>4193</v>
          </cell>
        </row>
        <row r="15207">
          <cell r="A15207">
            <v>23196</v>
          </cell>
        </row>
        <row r="15208">
          <cell r="A15208">
            <v>4195</v>
          </cell>
        </row>
        <row r="15209">
          <cell r="A15209">
            <v>23645</v>
          </cell>
        </row>
        <row r="15210">
          <cell r="A15210">
            <v>4196</v>
          </cell>
        </row>
        <row r="15211">
          <cell r="A15211">
            <v>4197</v>
          </cell>
        </row>
        <row r="15212">
          <cell r="A15212">
            <v>19209</v>
          </cell>
        </row>
        <row r="15213">
          <cell r="A15213">
            <v>40539</v>
          </cell>
        </row>
        <row r="15214">
          <cell r="A15214">
            <v>24627</v>
          </cell>
        </row>
        <row r="15215">
          <cell r="A15215">
            <v>24118</v>
          </cell>
        </row>
        <row r="15216">
          <cell r="A15216">
            <v>30652</v>
          </cell>
        </row>
        <row r="15217">
          <cell r="A15217">
            <v>30298</v>
          </cell>
        </row>
        <row r="15218">
          <cell r="A15218">
            <v>25119</v>
          </cell>
        </row>
        <row r="15219">
          <cell r="A15219">
            <v>31188</v>
          </cell>
        </row>
        <row r="15220">
          <cell r="A15220">
            <v>26377</v>
          </cell>
        </row>
        <row r="15221">
          <cell r="A15221">
            <v>25462</v>
          </cell>
        </row>
        <row r="15222">
          <cell r="A15222">
            <v>26376</v>
          </cell>
        </row>
        <row r="15223">
          <cell r="A15223">
            <v>24119</v>
          </cell>
        </row>
        <row r="15224">
          <cell r="A15224">
            <v>953</v>
          </cell>
        </row>
        <row r="15225">
          <cell r="A15225">
            <v>20022</v>
          </cell>
        </row>
        <row r="15226">
          <cell r="A15226">
            <v>2996</v>
          </cell>
        </row>
        <row r="15227">
          <cell r="A15227">
            <v>19360</v>
          </cell>
        </row>
        <row r="15228">
          <cell r="A15228">
            <v>38250</v>
          </cell>
        </row>
        <row r="15229">
          <cell r="A15229">
            <v>38251</v>
          </cell>
        </row>
        <row r="15230">
          <cell r="A15230">
            <v>4582</v>
          </cell>
        </row>
        <row r="15231">
          <cell r="A15231">
            <v>40538</v>
          </cell>
        </row>
        <row r="15232">
          <cell r="A15232">
            <v>21938</v>
          </cell>
        </row>
        <row r="15233">
          <cell r="A15233">
            <v>21939</v>
          </cell>
        </row>
        <row r="15234">
          <cell r="A15234">
            <v>4583</v>
          </cell>
        </row>
        <row r="15235">
          <cell r="A15235">
            <v>24628</v>
          </cell>
        </row>
        <row r="15236">
          <cell r="A15236">
            <v>24629</v>
          </cell>
        </row>
        <row r="15237">
          <cell r="A15237">
            <v>31302</v>
          </cell>
        </row>
        <row r="15238">
          <cell r="A15238">
            <v>21940</v>
          </cell>
        </row>
        <row r="15239">
          <cell r="A15239">
            <v>26375</v>
          </cell>
        </row>
        <row r="15240">
          <cell r="A15240">
            <v>29212</v>
          </cell>
        </row>
        <row r="15241">
          <cell r="A15241">
            <v>29548</v>
          </cell>
        </row>
        <row r="15242">
          <cell r="A15242">
            <v>33953</v>
          </cell>
        </row>
        <row r="15243">
          <cell r="A15243">
            <v>1046</v>
          </cell>
        </row>
        <row r="15244">
          <cell r="A15244">
            <v>41804</v>
          </cell>
        </row>
        <row r="15245">
          <cell r="A15245">
            <v>1047</v>
          </cell>
        </row>
        <row r="15246">
          <cell r="A15246">
            <v>20619</v>
          </cell>
        </row>
        <row r="15247">
          <cell r="A15247">
            <v>1045</v>
          </cell>
        </row>
        <row r="15248">
          <cell r="A15248">
            <v>41557</v>
          </cell>
        </row>
        <row r="15249">
          <cell r="A15249">
            <v>36031</v>
          </cell>
        </row>
        <row r="15250">
          <cell r="A15250">
            <v>21941</v>
          </cell>
        </row>
        <row r="15251">
          <cell r="A15251">
            <v>21942</v>
          </cell>
        </row>
        <row r="15252">
          <cell r="A15252">
            <v>21943</v>
          </cell>
        </row>
        <row r="15253">
          <cell r="A15253">
            <v>39552</v>
          </cell>
        </row>
        <row r="15254">
          <cell r="A15254">
            <v>30276</v>
          </cell>
        </row>
        <row r="15255">
          <cell r="A15255">
            <v>24631</v>
          </cell>
        </row>
        <row r="15256">
          <cell r="A15256">
            <v>25122</v>
          </cell>
        </row>
        <row r="15257">
          <cell r="A15257">
            <v>3965</v>
          </cell>
        </row>
        <row r="15258">
          <cell r="A15258">
            <v>3966</v>
          </cell>
        </row>
        <row r="15259">
          <cell r="A15259">
            <v>26196</v>
          </cell>
        </row>
        <row r="15260">
          <cell r="A15260">
            <v>3964</v>
          </cell>
        </row>
        <row r="15261">
          <cell r="A15261">
            <v>39599</v>
          </cell>
        </row>
        <row r="15262">
          <cell r="A15262">
            <v>33954</v>
          </cell>
        </row>
        <row r="15263">
          <cell r="A15263">
            <v>42411</v>
          </cell>
        </row>
        <row r="15264">
          <cell r="A15264">
            <v>3120</v>
          </cell>
        </row>
        <row r="15265">
          <cell r="A15265">
            <v>283</v>
          </cell>
        </row>
        <row r="15266">
          <cell r="A15266">
            <v>2335</v>
          </cell>
        </row>
        <row r="15267">
          <cell r="A15267">
            <v>2336</v>
          </cell>
        </row>
        <row r="15268">
          <cell r="A15268">
            <v>2337</v>
          </cell>
        </row>
        <row r="15269">
          <cell r="A15269">
            <v>20677</v>
          </cell>
        </row>
        <row r="15270">
          <cell r="A15270">
            <v>2338</v>
          </cell>
        </row>
        <row r="15271">
          <cell r="A15271">
            <v>42599</v>
          </cell>
        </row>
        <row r="15272">
          <cell r="A15272">
            <v>42600</v>
          </cell>
        </row>
        <row r="15273">
          <cell r="A15273">
            <v>610</v>
          </cell>
        </row>
        <row r="15274">
          <cell r="A15274">
            <v>3119</v>
          </cell>
        </row>
        <row r="15275">
          <cell r="A15275">
            <v>613</v>
          </cell>
        </row>
        <row r="15276">
          <cell r="A15276">
            <v>2547</v>
          </cell>
        </row>
        <row r="15277">
          <cell r="A15277">
            <v>2548</v>
          </cell>
        </row>
        <row r="15278">
          <cell r="A15278">
            <v>2549</v>
          </cell>
        </row>
        <row r="15279">
          <cell r="A15279">
            <v>2550</v>
          </cell>
        </row>
        <row r="15280">
          <cell r="A15280">
            <v>2766</v>
          </cell>
        </row>
        <row r="15281">
          <cell r="A15281">
            <v>1056</v>
          </cell>
        </row>
        <row r="15282">
          <cell r="A15282">
            <v>3076</v>
          </cell>
        </row>
        <row r="15283">
          <cell r="A15283">
            <v>1057</v>
          </cell>
        </row>
        <row r="15284">
          <cell r="A15284">
            <v>1058</v>
          </cell>
        </row>
        <row r="15285">
          <cell r="A15285">
            <v>1059</v>
          </cell>
        </row>
        <row r="15286">
          <cell r="A15286">
            <v>1060</v>
          </cell>
        </row>
        <row r="15287">
          <cell r="A15287">
            <v>1055</v>
          </cell>
        </row>
        <row r="15288">
          <cell r="A15288">
            <v>39779</v>
          </cell>
        </row>
        <row r="15289">
          <cell r="A15289">
            <v>42757</v>
          </cell>
        </row>
        <row r="15290">
          <cell r="A15290">
            <v>620</v>
          </cell>
        </row>
        <row r="15291">
          <cell r="A15291">
            <v>621</v>
          </cell>
        </row>
        <row r="15292">
          <cell r="A15292">
            <v>31091</v>
          </cell>
        </row>
        <row r="15293">
          <cell r="A15293">
            <v>31187</v>
          </cell>
        </row>
        <row r="15294">
          <cell r="A15294">
            <v>23693</v>
          </cell>
        </row>
        <row r="15295">
          <cell r="A15295">
            <v>24360</v>
          </cell>
        </row>
        <row r="15296">
          <cell r="A15296">
            <v>25753</v>
          </cell>
        </row>
        <row r="15297">
          <cell r="A15297">
            <v>43898</v>
          </cell>
        </row>
        <row r="15298">
          <cell r="A15298">
            <v>25314</v>
          </cell>
        </row>
        <row r="15299">
          <cell r="A15299">
            <v>25405</v>
          </cell>
        </row>
        <row r="15300">
          <cell r="A15300">
            <v>42933</v>
          </cell>
        </row>
        <row r="15301">
          <cell r="A15301">
            <v>29624</v>
          </cell>
        </row>
        <row r="15302">
          <cell r="A15302">
            <v>29728</v>
          </cell>
        </row>
        <row r="15303">
          <cell r="A15303">
            <v>29278</v>
          </cell>
        </row>
        <row r="15304">
          <cell r="A15304">
            <v>43458</v>
          </cell>
        </row>
        <row r="15305">
          <cell r="A15305">
            <v>43899</v>
          </cell>
        </row>
        <row r="15306">
          <cell r="A15306">
            <v>39495</v>
          </cell>
        </row>
        <row r="15307">
          <cell r="A15307">
            <v>40537</v>
          </cell>
        </row>
        <row r="15308">
          <cell r="A15308">
            <v>40945</v>
          </cell>
        </row>
        <row r="15309">
          <cell r="A15309">
            <v>21944</v>
          </cell>
        </row>
        <row r="15310">
          <cell r="A15310">
            <v>20460</v>
          </cell>
        </row>
        <row r="15311">
          <cell r="A15311">
            <v>25851</v>
          </cell>
        </row>
        <row r="15312">
          <cell r="A15312">
            <v>21945</v>
          </cell>
        </row>
        <row r="15313">
          <cell r="A15313">
            <v>20493</v>
          </cell>
        </row>
        <row r="15314">
          <cell r="A15314">
            <v>25850</v>
          </cell>
        </row>
        <row r="15315">
          <cell r="A15315">
            <v>527</v>
          </cell>
        </row>
        <row r="15316">
          <cell r="A15316">
            <v>2396</v>
          </cell>
        </row>
        <row r="15317">
          <cell r="A15317">
            <v>20580</v>
          </cell>
        </row>
        <row r="15318">
          <cell r="A15318">
            <v>21946</v>
          </cell>
        </row>
        <row r="15319">
          <cell r="A15319">
            <v>568</v>
          </cell>
        </row>
        <row r="15320">
          <cell r="A15320">
            <v>2512</v>
          </cell>
        </row>
        <row r="15321">
          <cell r="A15321">
            <v>24006</v>
          </cell>
        </row>
        <row r="15322">
          <cell r="A15322">
            <v>20581</v>
          </cell>
        </row>
        <row r="15323">
          <cell r="A15323">
            <v>2510</v>
          </cell>
        </row>
        <row r="15324">
          <cell r="A15324">
            <v>2511</v>
          </cell>
        </row>
        <row r="15325">
          <cell r="A15325">
            <v>3976</v>
          </cell>
        </row>
        <row r="15326">
          <cell r="A15326">
            <v>3977</v>
          </cell>
        </row>
        <row r="15327">
          <cell r="A15327">
            <v>3982</v>
          </cell>
        </row>
        <row r="15328">
          <cell r="A15328">
            <v>3981</v>
          </cell>
        </row>
        <row r="15329">
          <cell r="A15329">
            <v>3980</v>
          </cell>
        </row>
        <row r="15330">
          <cell r="A15330">
            <v>3979</v>
          </cell>
        </row>
        <row r="15331">
          <cell r="A15331">
            <v>3978</v>
          </cell>
        </row>
        <row r="15332">
          <cell r="A15332">
            <v>3983</v>
          </cell>
        </row>
        <row r="15333">
          <cell r="A15333">
            <v>24632</v>
          </cell>
        </row>
        <row r="15334">
          <cell r="A15334">
            <v>21947</v>
          </cell>
        </row>
        <row r="15335">
          <cell r="A15335">
            <v>21948</v>
          </cell>
        </row>
        <row r="15336">
          <cell r="A15336">
            <v>21949</v>
          </cell>
        </row>
        <row r="15337">
          <cell r="A15337">
            <v>21950</v>
          </cell>
        </row>
        <row r="15338">
          <cell r="A15338">
            <v>21951</v>
          </cell>
        </row>
        <row r="15339">
          <cell r="A15339">
            <v>5142</v>
          </cell>
        </row>
        <row r="15340">
          <cell r="A15340">
            <v>9773</v>
          </cell>
        </row>
        <row r="15341">
          <cell r="A15341">
            <v>42601</v>
          </cell>
        </row>
        <row r="15342">
          <cell r="A15342">
            <v>421</v>
          </cell>
        </row>
        <row r="15343">
          <cell r="A15343">
            <v>422</v>
          </cell>
        </row>
        <row r="15344">
          <cell r="A15344">
            <v>423</v>
          </cell>
        </row>
        <row r="15345">
          <cell r="A15345">
            <v>424</v>
          </cell>
        </row>
        <row r="15346">
          <cell r="A15346">
            <v>2390</v>
          </cell>
        </row>
        <row r="15347">
          <cell r="A15347">
            <v>425</v>
          </cell>
        </row>
        <row r="15348">
          <cell r="A15348">
            <v>426</v>
          </cell>
        </row>
        <row r="15349">
          <cell r="A15349">
            <v>25586</v>
          </cell>
        </row>
        <row r="15350">
          <cell r="A15350">
            <v>427</v>
          </cell>
        </row>
        <row r="15351">
          <cell r="A15351">
            <v>428</v>
          </cell>
        </row>
        <row r="15352">
          <cell r="A15352">
            <v>429</v>
          </cell>
        </row>
        <row r="15353">
          <cell r="A15353">
            <v>430</v>
          </cell>
        </row>
        <row r="15354">
          <cell r="A15354">
            <v>431</v>
          </cell>
        </row>
        <row r="15355">
          <cell r="A15355">
            <v>432</v>
          </cell>
        </row>
        <row r="15356">
          <cell r="A15356">
            <v>433</v>
          </cell>
        </row>
        <row r="15357">
          <cell r="A15357">
            <v>3180</v>
          </cell>
        </row>
        <row r="15358">
          <cell r="A15358">
            <v>434</v>
          </cell>
        </row>
        <row r="15359">
          <cell r="A15359">
            <v>435</v>
          </cell>
        </row>
        <row r="15360">
          <cell r="A15360">
            <v>436</v>
          </cell>
        </row>
        <row r="15361">
          <cell r="A15361">
            <v>31053</v>
          </cell>
        </row>
        <row r="15362">
          <cell r="A15362">
            <v>438</v>
          </cell>
        </row>
        <row r="15363">
          <cell r="A15363">
            <v>437</v>
          </cell>
        </row>
        <row r="15364">
          <cell r="A15364">
            <v>439</v>
          </cell>
        </row>
        <row r="15365">
          <cell r="A15365">
            <v>440</v>
          </cell>
        </row>
        <row r="15366">
          <cell r="A15366">
            <v>441</v>
          </cell>
        </row>
        <row r="15367">
          <cell r="A15367">
            <v>442</v>
          </cell>
        </row>
        <row r="15368">
          <cell r="A15368">
            <v>23695</v>
          </cell>
        </row>
        <row r="15369">
          <cell r="A15369">
            <v>30290</v>
          </cell>
        </row>
        <row r="15370">
          <cell r="A15370">
            <v>30660</v>
          </cell>
        </row>
        <row r="15371">
          <cell r="A15371">
            <v>30812</v>
          </cell>
        </row>
        <row r="15372">
          <cell r="A15372">
            <v>29554</v>
          </cell>
        </row>
        <row r="15373">
          <cell r="A15373">
            <v>4547</v>
          </cell>
        </row>
        <row r="15374">
          <cell r="A15374">
            <v>25123</v>
          </cell>
        </row>
        <row r="15375">
          <cell r="A15375">
            <v>39649</v>
          </cell>
        </row>
        <row r="15376">
          <cell r="A15376">
            <v>25315</v>
          </cell>
        </row>
        <row r="15377">
          <cell r="A15377">
            <v>25406</v>
          </cell>
        </row>
        <row r="15378">
          <cell r="A15378">
            <v>30265</v>
          </cell>
        </row>
        <row r="15379">
          <cell r="A15379">
            <v>26374</v>
          </cell>
        </row>
        <row r="15380">
          <cell r="A15380">
            <v>43901</v>
          </cell>
        </row>
        <row r="15381">
          <cell r="A15381">
            <v>39787</v>
          </cell>
        </row>
        <row r="15382">
          <cell r="A15382">
            <v>25407</v>
          </cell>
        </row>
        <row r="15383">
          <cell r="A15383">
            <v>25463</v>
          </cell>
        </row>
        <row r="15384">
          <cell r="A15384">
            <v>4176</v>
          </cell>
        </row>
        <row r="15385">
          <cell r="A15385">
            <v>29776</v>
          </cell>
        </row>
        <row r="15386">
          <cell r="A15386">
            <v>29888</v>
          </cell>
        </row>
        <row r="15387">
          <cell r="A15387">
            <v>888</v>
          </cell>
        </row>
        <row r="15388">
          <cell r="A15388">
            <v>889</v>
          </cell>
        </row>
        <row r="15389">
          <cell r="A15389">
            <v>39569</v>
          </cell>
        </row>
        <row r="15390">
          <cell r="A15390">
            <v>25026</v>
          </cell>
        </row>
        <row r="15391">
          <cell r="A15391">
            <v>22938</v>
          </cell>
        </row>
        <row r="15392">
          <cell r="A15392">
            <v>22939</v>
          </cell>
        </row>
        <row r="15393">
          <cell r="A15393">
            <v>890</v>
          </cell>
        </row>
        <row r="15394">
          <cell r="A15394">
            <v>22922</v>
          </cell>
        </row>
        <row r="15395">
          <cell r="A15395">
            <v>891</v>
          </cell>
        </row>
        <row r="15396">
          <cell r="A15396">
            <v>34235</v>
          </cell>
        </row>
        <row r="15397">
          <cell r="A15397">
            <v>24960</v>
          </cell>
        </row>
        <row r="15398">
          <cell r="A15398">
            <v>25027</v>
          </cell>
        </row>
        <row r="15399">
          <cell r="A15399">
            <v>4546</v>
          </cell>
        </row>
        <row r="15400">
          <cell r="A15400">
            <v>4180</v>
          </cell>
        </row>
        <row r="15401">
          <cell r="A15401">
            <v>30791</v>
          </cell>
        </row>
        <row r="15402">
          <cell r="A15402">
            <v>43902</v>
          </cell>
        </row>
        <row r="15403">
          <cell r="A15403">
            <v>30859</v>
          </cell>
        </row>
        <row r="15404">
          <cell r="A15404">
            <v>44317</v>
          </cell>
        </row>
        <row r="15405">
          <cell r="A15405">
            <v>30580</v>
          </cell>
        </row>
        <row r="15406">
          <cell r="A15406">
            <v>21952</v>
          </cell>
        </row>
        <row r="15407">
          <cell r="A15407">
            <v>21953</v>
          </cell>
        </row>
        <row r="15408">
          <cell r="A15408">
            <v>35553</v>
          </cell>
        </row>
        <row r="15409">
          <cell r="A15409">
            <v>36036</v>
          </cell>
        </row>
        <row r="15410">
          <cell r="A15410">
            <v>36041</v>
          </cell>
        </row>
        <row r="15411">
          <cell r="A15411">
            <v>35588</v>
          </cell>
        </row>
        <row r="15412">
          <cell r="A15412">
            <v>43903</v>
          </cell>
        </row>
        <row r="15413">
          <cell r="A15413">
            <v>36043</v>
          </cell>
        </row>
        <row r="15414">
          <cell r="A15414">
            <v>41156</v>
          </cell>
        </row>
        <row r="15415">
          <cell r="A15415">
            <v>42045</v>
          </cell>
        </row>
        <row r="15416">
          <cell r="A15416">
            <v>41157</v>
          </cell>
        </row>
        <row r="15417">
          <cell r="A15417">
            <v>41158</v>
          </cell>
        </row>
        <row r="15418">
          <cell r="A15418">
            <v>41159</v>
          </cell>
        </row>
        <row r="15419">
          <cell r="A15419">
            <v>43904</v>
          </cell>
        </row>
        <row r="15420">
          <cell r="A15420">
            <v>43054</v>
          </cell>
        </row>
        <row r="15421">
          <cell r="A15421">
            <v>35127</v>
          </cell>
        </row>
        <row r="15422">
          <cell r="A15422">
            <v>43109</v>
          </cell>
        </row>
        <row r="15423">
          <cell r="A15423">
            <v>35505</v>
          </cell>
        </row>
        <row r="15424">
          <cell r="A15424">
            <v>4179</v>
          </cell>
        </row>
        <row r="15425">
          <cell r="A15425">
            <v>26373</v>
          </cell>
        </row>
        <row r="15426">
          <cell r="A15426">
            <v>29312</v>
          </cell>
        </row>
        <row r="15427">
          <cell r="A15427">
            <v>30278</v>
          </cell>
        </row>
        <row r="15428">
          <cell r="A15428">
            <v>39615</v>
          </cell>
        </row>
        <row r="15429">
          <cell r="A15429">
            <v>40536</v>
          </cell>
        </row>
        <row r="15430">
          <cell r="A15430">
            <v>31089</v>
          </cell>
        </row>
        <row r="15431">
          <cell r="A15431">
            <v>19243</v>
          </cell>
        </row>
        <row r="15432">
          <cell r="A15432">
            <v>19330</v>
          </cell>
        </row>
        <row r="15433">
          <cell r="A15433">
            <v>19331</v>
          </cell>
        </row>
        <row r="15434">
          <cell r="A15434">
            <v>19332</v>
          </cell>
        </row>
        <row r="15435">
          <cell r="A15435">
            <v>19333</v>
          </cell>
        </row>
        <row r="15436">
          <cell r="A15436">
            <v>19334</v>
          </cell>
        </row>
        <row r="15437">
          <cell r="A15437">
            <v>19335</v>
          </cell>
        </row>
        <row r="15438">
          <cell r="A15438">
            <v>248</v>
          </cell>
        </row>
        <row r="15439">
          <cell r="A15439">
            <v>249</v>
          </cell>
        </row>
        <row r="15440">
          <cell r="A15440">
            <v>43680</v>
          </cell>
        </row>
        <row r="15441">
          <cell r="A15441">
            <v>250</v>
          </cell>
        </row>
        <row r="15442">
          <cell r="A15442">
            <v>23696</v>
          </cell>
        </row>
        <row r="15443">
          <cell r="A15443">
            <v>3805</v>
          </cell>
        </row>
        <row r="15444">
          <cell r="A15444">
            <v>24121</v>
          </cell>
        </row>
        <row r="15445">
          <cell r="A15445">
            <v>4448</v>
          </cell>
        </row>
        <row r="15446">
          <cell r="A15446">
            <v>4449</v>
          </cell>
        </row>
        <row r="15447">
          <cell r="A15447">
            <v>30249</v>
          </cell>
        </row>
        <row r="15448">
          <cell r="A15448">
            <v>20717</v>
          </cell>
        </row>
        <row r="15449">
          <cell r="A15449">
            <v>24122</v>
          </cell>
        </row>
        <row r="15450">
          <cell r="A15450">
            <v>24633</v>
          </cell>
        </row>
        <row r="15451">
          <cell r="A15451">
            <v>43460</v>
          </cell>
        </row>
        <row r="15452">
          <cell r="A15452">
            <v>31427</v>
          </cell>
        </row>
        <row r="15453">
          <cell r="A15453">
            <v>31477</v>
          </cell>
        </row>
        <row r="15454">
          <cell r="A15454">
            <v>23698</v>
          </cell>
        </row>
        <row r="15455">
          <cell r="A15455">
            <v>26372</v>
          </cell>
        </row>
        <row r="15456">
          <cell r="A15456">
            <v>29340</v>
          </cell>
        </row>
        <row r="15457">
          <cell r="A15457">
            <v>2841</v>
          </cell>
        </row>
        <row r="15458">
          <cell r="A15458">
            <v>4471</v>
          </cell>
        </row>
        <row r="15459">
          <cell r="A15459">
            <v>33965</v>
          </cell>
        </row>
        <row r="15460">
          <cell r="A15460">
            <v>4473</v>
          </cell>
        </row>
        <row r="15461">
          <cell r="A15461">
            <v>23699</v>
          </cell>
        </row>
        <row r="15462">
          <cell r="A15462">
            <v>938</v>
          </cell>
        </row>
        <row r="15463">
          <cell r="A15463">
            <v>939</v>
          </cell>
        </row>
        <row r="15464">
          <cell r="A15464">
            <v>30300</v>
          </cell>
        </row>
        <row r="15465">
          <cell r="A15465">
            <v>30614</v>
          </cell>
        </row>
        <row r="15466">
          <cell r="A15466">
            <v>23701</v>
          </cell>
        </row>
        <row r="15467">
          <cell r="A15467">
            <v>35088</v>
          </cell>
        </row>
        <row r="15468">
          <cell r="A15468">
            <v>24124</v>
          </cell>
        </row>
        <row r="15469">
          <cell r="A15469">
            <v>21954</v>
          </cell>
        </row>
        <row r="15470">
          <cell r="A15470">
            <v>21955</v>
          </cell>
        </row>
        <row r="15471">
          <cell r="A15471">
            <v>21956</v>
          </cell>
        </row>
        <row r="15472">
          <cell r="A15472">
            <v>29372</v>
          </cell>
        </row>
        <row r="15473">
          <cell r="A15473">
            <v>29515</v>
          </cell>
        </row>
        <row r="15474">
          <cell r="A15474">
            <v>26371</v>
          </cell>
        </row>
        <row r="15475">
          <cell r="A15475">
            <v>3181</v>
          </cell>
        </row>
        <row r="15476">
          <cell r="A15476">
            <v>30093</v>
          </cell>
        </row>
        <row r="15477">
          <cell r="A15477">
            <v>31733</v>
          </cell>
        </row>
        <row r="15478">
          <cell r="A15478">
            <v>32240</v>
          </cell>
        </row>
        <row r="15479">
          <cell r="A15479">
            <v>5088</v>
          </cell>
        </row>
        <row r="15480">
          <cell r="A15480">
            <v>20333</v>
          </cell>
        </row>
        <row r="15481">
          <cell r="A15481">
            <v>25764</v>
          </cell>
        </row>
        <row r="15482">
          <cell r="A15482">
            <v>23612</v>
          </cell>
        </row>
        <row r="15483">
          <cell r="A15483">
            <v>4092</v>
          </cell>
        </row>
        <row r="15484">
          <cell r="A15484">
            <v>4093</v>
          </cell>
        </row>
        <row r="15485">
          <cell r="A15485">
            <v>21957</v>
          </cell>
        </row>
        <row r="15486">
          <cell r="A15486">
            <v>21958</v>
          </cell>
        </row>
        <row r="15487">
          <cell r="A15487">
            <v>2929</v>
          </cell>
        </row>
        <row r="15488">
          <cell r="A15488">
            <v>24125</v>
          </cell>
        </row>
        <row r="15489">
          <cell r="A15489">
            <v>24635</v>
          </cell>
        </row>
        <row r="15490">
          <cell r="A15490">
            <v>761</v>
          </cell>
        </row>
        <row r="15491">
          <cell r="A15491">
            <v>21959</v>
          </cell>
        </row>
        <row r="15492">
          <cell r="A15492">
            <v>21960</v>
          </cell>
        </row>
        <row r="15493">
          <cell r="A15493">
            <v>21961</v>
          </cell>
        </row>
        <row r="15494">
          <cell r="A15494">
            <v>21962</v>
          </cell>
        </row>
        <row r="15495">
          <cell r="A15495">
            <v>614</v>
          </cell>
        </row>
        <row r="15496">
          <cell r="A15496">
            <v>20365</v>
          </cell>
        </row>
        <row r="15497">
          <cell r="A15497">
            <v>29155</v>
          </cell>
        </row>
        <row r="15498">
          <cell r="A15498">
            <v>3661</v>
          </cell>
        </row>
        <row r="15499">
          <cell r="A15499">
            <v>3662</v>
          </cell>
        </row>
        <row r="15500">
          <cell r="A15500">
            <v>25587</v>
          </cell>
        </row>
        <row r="15501">
          <cell r="A15501">
            <v>618</v>
          </cell>
        </row>
        <row r="15502">
          <cell r="A15502">
            <v>31210</v>
          </cell>
        </row>
        <row r="15503">
          <cell r="A15503">
            <v>2552</v>
          </cell>
        </row>
        <row r="15504">
          <cell r="A15504">
            <v>2553</v>
          </cell>
        </row>
        <row r="15505">
          <cell r="A15505">
            <v>2554</v>
          </cell>
        </row>
        <row r="15506">
          <cell r="A15506">
            <v>2555</v>
          </cell>
        </row>
        <row r="15507">
          <cell r="A15507">
            <v>43152</v>
          </cell>
        </row>
        <row r="15508">
          <cell r="A15508">
            <v>43153</v>
          </cell>
        </row>
        <row r="15509">
          <cell r="A15509">
            <v>2586</v>
          </cell>
        </row>
        <row r="15510">
          <cell r="A15510">
            <v>2589</v>
          </cell>
        </row>
        <row r="15511">
          <cell r="A15511">
            <v>2590</v>
          </cell>
        </row>
        <row r="15512">
          <cell r="A15512">
            <v>43156</v>
          </cell>
        </row>
        <row r="15513">
          <cell r="A15513">
            <v>767</v>
          </cell>
        </row>
        <row r="15514">
          <cell r="A15514">
            <v>5129</v>
          </cell>
        </row>
        <row r="15515">
          <cell r="A15515">
            <v>2952</v>
          </cell>
        </row>
        <row r="15516">
          <cell r="A15516">
            <v>20448</v>
          </cell>
        </row>
        <row r="15517">
          <cell r="A15517">
            <v>44237</v>
          </cell>
        </row>
        <row r="15518">
          <cell r="A15518">
            <v>44318</v>
          </cell>
        </row>
        <row r="15519">
          <cell r="A15519">
            <v>23456</v>
          </cell>
        </row>
        <row r="15520">
          <cell r="A15520">
            <v>45348</v>
          </cell>
        </row>
        <row r="15521">
          <cell r="A15521">
            <v>25464</v>
          </cell>
        </row>
        <row r="15522">
          <cell r="A15522">
            <v>23702</v>
          </cell>
        </row>
        <row r="15523">
          <cell r="A15523">
            <v>26370</v>
          </cell>
        </row>
        <row r="15524">
          <cell r="A15524">
            <v>45349</v>
          </cell>
        </row>
        <row r="15525">
          <cell r="A15525">
            <v>21963</v>
          </cell>
        </row>
        <row r="15526">
          <cell r="A15526">
            <v>986</v>
          </cell>
        </row>
        <row r="15527">
          <cell r="A15527">
            <v>987</v>
          </cell>
        </row>
        <row r="15528">
          <cell r="A15528">
            <v>985</v>
          </cell>
        </row>
        <row r="15529">
          <cell r="A15529">
            <v>831</v>
          </cell>
        </row>
        <row r="15530">
          <cell r="A15530">
            <v>20617</v>
          </cell>
        </row>
        <row r="15531">
          <cell r="A15531">
            <v>664</v>
          </cell>
        </row>
        <row r="15532">
          <cell r="A15532">
            <v>41945</v>
          </cell>
        </row>
        <row r="15533">
          <cell r="A15533">
            <v>665</v>
          </cell>
        </row>
        <row r="15534">
          <cell r="A15534">
            <v>23126</v>
          </cell>
        </row>
        <row r="15535">
          <cell r="A15535">
            <v>940</v>
          </cell>
        </row>
        <row r="15536">
          <cell r="A15536">
            <v>19232</v>
          </cell>
        </row>
        <row r="15537">
          <cell r="A15537">
            <v>19373</v>
          </cell>
        </row>
        <row r="15538">
          <cell r="A15538">
            <v>19374</v>
          </cell>
        </row>
        <row r="15539">
          <cell r="A15539">
            <v>31792</v>
          </cell>
        </row>
        <row r="15540">
          <cell r="A15540">
            <v>19375</v>
          </cell>
        </row>
        <row r="15541">
          <cell r="A15541">
            <v>25923</v>
          </cell>
        </row>
        <row r="15542">
          <cell r="A15542">
            <v>19285</v>
          </cell>
        </row>
        <row r="15543">
          <cell r="A15543">
            <v>19376</v>
          </cell>
        </row>
        <row r="15544">
          <cell r="A15544">
            <v>23703</v>
          </cell>
        </row>
        <row r="15545">
          <cell r="A15545">
            <v>39524</v>
          </cell>
        </row>
        <row r="15546">
          <cell r="A15546">
            <v>24126</v>
          </cell>
        </row>
        <row r="15547">
          <cell r="A15547">
            <v>24636</v>
          </cell>
        </row>
        <row r="15548">
          <cell r="A15548">
            <v>2842</v>
          </cell>
        </row>
        <row r="15549">
          <cell r="A15549">
            <v>36044</v>
          </cell>
        </row>
        <row r="15550">
          <cell r="A15550">
            <v>19208</v>
          </cell>
        </row>
        <row r="15551">
          <cell r="A15551">
            <v>21964</v>
          </cell>
        </row>
        <row r="15552">
          <cell r="A15552">
            <v>21965</v>
          </cell>
        </row>
        <row r="15553">
          <cell r="A15553">
            <v>45979</v>
          </cell>
        </row>
        <row r="15554">
          <cell r="A15554">
            <v>46840</v>
          </cell>
        </row>
        <row r="15555">
          <cell r="A15555">
            <v>43353</v>
          </cell>
        </row>
        <row r="15556">
          <cell r="A15556">
            <v>21966</v>
          </cell>
        </row>
        <row r="15557">
          <cell r="A15557">
            <v>21967</v>
          </cell>
        </row>
        <row r="15558">
          <cell r="A15558">
            <v>583</v>
          </cell>
        </row>
        <row r="15559">
          <cell r="A15559">
            <v>2536</v>
          </cell>
        </row>
        <row r="15560">
          <cell r="A15560">
            <v>2537</v>
          </cell>
        </row>
        <row r="15561">
          <cell r="A15561">
            <v>2539</v>
          </cell>
        </row>
        <row r="15562">
          <cell r="A15562">
            <v>2540</v>
          </cell>
        </row>
        <row r="15563">
          <cell r="A15563">
            <v>2538</v>
          </cell>
        </row>
        <row r="15564">
          <cell r="A15564">
            <v>2541</v>
          </cell>
        </row>
        <row r="15565">
          <cell r="A15565">
            <v>2542</v>
          </cell>
        </row>
        <row r="15566">
          <cell r="A15566">
            <v>32247</v>
          </cell>
        </row>
        <row r="15567">
          <cell r="A15567">
            <v>23253</v>
          </cell>
        </row>
        <row r="15568">
          <cell r="A15568">
            <v>4570</v>
          </cell>
        </row>
        <row r="15569">
          <cell r="A15569">
            <v>23488</v>
          </cell>
        </row>
        <row r="15570">
          <cell r="A15570">
            <v>23489</v>
          </cell>
        </row>
        <row r="15571">
          <cell r="A15571">
            <v>4571</v>
          </cell>
        </row>
        <row r="15572">
          <cell r="A15572">
            <v>45937</v>
          </cell>
        </row>
        <row r="15573">
          <cell r="A15573">
            <v>31110</v>
          </cell>
        </row>
        <row r="15574">
          <cell r="A15574">
            <v>24637</v>
          </cell>
        </row>
        <row r="15575">
          <cell r="A15575">
            <v>4572</v>
          </cell>
        </row>
        <row r="15576">
          <cell r="A15576">
            <v>2854</v>
          </cell>
        </row>
        <row r="15577">
          <cell r="A15577">
            <v>21968</v>
          </cell>
        </row>
        <row r="15578">
          <cell r="A15578">
            <v>21969</v>
          </cell>
        </row>
        <row r="15579">
          <cell r="A15579">
            <v>24921</v>
          </cell>
        </row>
        <row r="15580">
          <cell r="A15580">
            <v>20030</v>
          </cell>
        </row>
        <row r="15581">
          <cell r="A15581">
            <v>31225</v>
          </cell>
        </row>
        <row r="15582">
          <cell r="A15582">
            <v>3118</v>
          </cell>
        </row>
        <row r="15583">
          <cell r="A15583">
            <v>20364</v>
          </cell>
        </row>
        <row r="15584">
          <cell r="A15584">
            <v>24128</v>
          </cell>
        </row>
        <row r="15585">
          <cell r="A15585">
            <v>24639</v>
          </cell>
        </row>
        <row r="15586">
          <cell r="A15586">
            <v>30281</v>
          </cell>
        </row>
        <row r="15587">
          <cell r="A15587">
            <v>45350</v>
          </cell>
        </row>
        <row r="15588">
          <cell r="A15588">
            <v>21970</v>
          </cell>
        </row>
        <row r="15589">
          <cell r="A15589">
            <v>32612</v>
          </cell>
        </row>
        <row r="15590">
          <cell r="A15590">
            <v>162</v>
          </cell>
        </row>
        <row r="15591">
          <cell r="A15591">
            <v>163</v>
          </cell>
        </row>
        <row r="15592">
          <cell r="A15592">
            <v>21971</v>
          </cell>
        </row>
        <row r="15593">
          <cell r="A15593">
            <v>21972</v>
          </cell>
        </row>
        <row r="15594">
          <cell r="A15594">
            <v>400</v>
          </cell>
        </row>
        <row r="15595">
          <cell r="A15595">
            <v>401</v>
          </cell>
        </row>
        <row r="15596">
          <cell r="A15596">
            <v>21527</v>
          </cell>
        </row>
        <row r="15597">
          <cell r="A15597">
            <v>402</v>
          </cell>
        </row>
        <row r="15598">
          <cell r="A15598">
            <v>27285</v>
          </cell>
        </row>
        <row r="15599">
          <cell r="A15599">
            <v>403</v>
          </cell>
        </row>
        <row r="15600">
          <cell r="A15600">
            <v>502</v>
          </cell>
        </row>
        <row r="15601">
          <cell r="A15601">
            <v>503</v>
          </cell>
        </row>
        <row r="15602">
          <cell r="A15602">
            <v>504</v>
          </cell>
        </row>
        <row r="15603">
          <cell r="A15603">
            <v>505</v>
          </cell>
        </row>
        <row r="15604">
          <cell r="A15604">
            <v>506</v>
          </cell>
        </row>
        <row r="15605">
          <cell r="A15605">
            <v>507</v>
          </cell>
        </row>
        <row r="15606">
          <cell r="A15606">
            <v>450</v>
          </cell>
        </row>
        <row r="15607">
          <cell r="A15607">
            <v>451</v>
          </cell>
        </row>
        <row r="15608">
          <cell r="A15608">
            <v>25589</v>
          </cell>
        </row>
        <row r="15609">
          <cell r="A15609">
            <v>30112</v>
          </cell>
        </row>
        <row r="15610">
          <cell r="A15610">
            <v>453</v>
          </cell>
        </row>
        <row r="15611">
          <cell r="A15611">
            <v>454</v>
          </cell>
        </row>
        <row r="15612">
          <cell r="A15612">
            <v>455</v>
          </cell>
        </row>
        <row r="15613">
          <cell r="A15613">
            <v>449</v>
          </cell>
        </row>
        <row r="15614">
          <cell r="A15614">
            <v>23180</v>
          </cell>
        </row>
        <row r="15615">
          <cell r="A15615">
            <v>501</v>
          </cell>
        </row>
        <row r="15616">
          <cell r="A15616">
            <v>23093</v>
          </cell>
        </row>
        <row r="15617">
          <cell r="A15617">
            <v>21973</v>
          </cell>
        </row>
        <row r="15618">
          <cell r="A15618">
            <v>348</v>
          </cell>
        </row>
        <row r="15619">
          <cell r="A15619">
            <v>26369</v>
          </cell>
        </row>
        <row r="15620">
          <cell r="A15620">
            <v>29344</v>
          </cell>
        </row>
        <row r="15621">
          <cell r="A15621">
            <v>35251</v>
          </cell>
        </row>
        <row r="15622">
          <cell r="A15622">
            <v>29288</v>
          </cell>
        </row>
        <row r="15623">
          <cell r="A15623">
            <v>496</v>
          </cell>
        </row>
        <row r="15624">
          <cell r="A15624">
            <v>497</v>
          </cell>
        </row>
        <row r="15625">
          <cell r="A15625">
            <v>3109</v>
          </cell>
        </row>
        <row r="15626">
          <cell r="A15626">
            <v>2919</v>
          </cell>
        </row>
        <row r="15627">
          <cell r="A15627">
            <v>844</v>
          </cell>
        </row>
        <row r="15628">
          <cell r="A15628">
            <v>20616</v>
          </cell>
        </row>
        <row r="15629">
          <cell r="A15629">
            <v>31437</v>
          </cell>
        </row>
        <row r="15630">
          <cell r="A15630">
            <v>4320</v>
          </cell>
        </row>
        <row r="15631">
          <cell r="A15631">
            <v>23210</v>
          </cell>
        </row>
        <row r="15632">
          <cell r="A15632">
            <v>21974</v>
          </cell>
        </row>
        <row r="15633">
          <cell r="A15633">
            <v>26368</v>
          </cell>
        </row>
        <row r="15634">
          <cell r="A15634">
            <v>29330</v>
          </cell>
        </row>
        <row r="15635">
          <cell r="A15635">
            <v>41580</v>
          </cell>
        </row>
        <row r="15636">
          <cell r="A15636">
            <v>23166</v>
          </cell>
        </row>
        <row r="15637">
          <cell r="A15637">
            <v>23167</v>
          </cell>
        </row>
        <row r="15638">
          <cell r="A15638">
            <v>21975</v>
          </cell>
        </row>
        <row r="15639">
          <cell r="A15639">
            <v>21976</v>
          </cell>
        </row>
        <row r="15640">
          <cell r="A15640">
            <v>21977</v>
          </cell>
        </row>
        <row r="15641">
          <cell r="A15641">
            <v>21979</v>
          </cell>
        </row>
        <row r="15642">
          <cell r="A15642">
            <v>21980</v>
          </cell>
        </row>
        <row r="15643">
          <cell r="A15643">
            <v>43163</v>
          </cell>
        </row>
        <row r="15644">
          <cell r="A15644">
            <v>21978</v>
          </cell>
        </row>
        <row r="15645">
          <cell r="A15645">
            <v>2655</v>
          </cell>
        </row>
        <row r="15646">
          <cell r="A15646">
            <v>2656</v>
          </cell>
        </row>
        <row r="15647">
          <cell r="A15647">
            <v>21981</v>
          </cell>
        </row>
        <row r="15648">
          <cell r="A15648">
            <v>21982</v>
          </cell>
        </row>
        <row r="15649">
          <cell r="A15649">
            <v>21983</v>
          </cell>
        </row>
        <row r="15650">
          <cell r="A15650">
            <v>21984</v>
          </cell>
        </row>
        <row r="15651">
          <cell r="A15651">
            <v>24129</v>
          </cell>
        </row>
        <row r="15652">
          <cell r="A15652">
            <v>23705</v>
          </cell>
        </row>
        <row r="15653">
          <cell r="A15653">
            <v>24640</v>
          </cell>
        </row>
        <row r="15654">
          <cell r="A15654">
            <v>21985</v>
          </cell>
        </row>
        <row r="15655">
          <cell r="A15655">
            <v>29693</v>
          </cell>
        </row>
        <row r="15656">
          <cell r="A15656">
            <v>29779</v>
          </cell>
        </row>
        <row r="15657">
          <cell r="A15657">
            <v>30302</v>
          </cell>
        </row>
        <row r="15658">
          <cell r="A15658">
            <v>29881</v>
          </cell>
        </row>
        <row r="15659">
          <cell r="A15659">
            <v>2807</v>
          </cell>
        </row>
        <row r="15660">
          <cell r="A15660">
            <v>9792</v>
          </cell>
        </row>
        <row r="15661">
          <cell r="A15661">
            <v>25708</v>
          </cell>
        </row>
        <row r="15662">
          <cell r="A15662">
            <v>21986</v>
          </cell>
        </row>
        <row r="15663">
          <cell r="A15663">
            <v>21987</v>
          </cell>
        </row>
        <row r="15664">
          <cell r="A15664">
            <v>564</v>
          </cell>
        </row>
        <row r="15665">
          <cell r="A15665">
            <v>30027</v>
          </cell>
        </row>
        <row r="15666">
          <cell r="A15666">
            <v>20363</v>
          </cell>
        </row>
        <row r="15667">
          <cell r="A15667">
            <v>20362</v>
          </cell>
        </row>
        <row r="15668">
          <cell r="A15668">
            <v>19207</v>
          </cell>
        </row>
        <row r="15669">
          <cell r="A15669">
            <v>44319</v>
          </cell>
        </row>
        <row r="15670">
          <cell r="A15670">
            <v>24130</v>
          </cell>
        </row>
        <row r="15671">
          <cell r="A15671">
            <v>24641</v>
          </cell>
        </row>
        <row r="15672">
          <cell r="A15672">
            <v>25465</v>
          </cell>
        </row>
        <row r="15673">
          <cell r="A15673">
            <v>23706</v>
          </cell>
        </row>
        <row r="15674">
          <cell r="A15674">
            <v>24642</v>
          </cell>
        </row>
        <row r="15675">
          <cell r="A15675">
            <v>29751</v>
          </cell>
        </row>
        <row r="15676">
          <cell r="A15676">
            <v>24131</v>
          </cell>
        </row>
        <row r="15677">
          <cell r="A15677">
            <v>26366</v>
          </cell>
        </row>
        <row r="15678">
          <cell r="A15678">
            <v>29314</v>
          </cell>
        </row>
        <row r="15679">
          <cell r="A15679">
            <v>3182</v>
          </cell>
        </row>
        <row r="15680">
          <cell r="A15680">
            <v>878</v>
          </cell>
        </row>
        <row r="15681">
          <cell r="A15681">
            <v>879</v>
          </cell>
        </row>
        <row r="15682">
          <cell r="A15682">
            <v>774</v>
          </cell>
        </row>
        <row r="15683">
          <cell r="A15683">
            <v>20361</v>
          </cell>
        </row>
        <row r="15684">
          <cell r="A15684">
            <v>42402</v>
          </cell>
        </row>
        <row r="15685">
          <cell r="A15685">
            <v>2914</v>
          </cell>
        </row>
        <row r="15686">
          <cell r="A15686">
            <v>2911</v>
          </cell>
        </row>
        <row r="15687">
          <cell r="A15687">
            <v>2912</v>
          </cell>
        </row>
        <row r="15688">
          <cell r="A15688">
            <v>330</v>
          </cell>
        </row>
        <row r="15689">
          <cell r="A15689">
            <v>2380</v>
          </cell>
        </row>
        <row r="15690">
          <cell r="A15690">
            <v>2381</v>
          </cell>
        </row>
        <row r="15691">
          <cell r="A15691">
            <v>21988</v>
          </cell>
        </row>
        <row r="15692">
          <cell r="A15692">
            <v>21989</v>
          </cell>
        </row>
        <row r="15693">
          <cell r="A15693">
            <v>21990</v>
          </cell>
        </row>
        <row r="15694">
          <cell r="A15694">
            <v>315</v>
          </cell>
        </row>
        <row r="15695">
          <cell r="A15695">
            <v>316</v>
          </cell>
        </row>
        <row r="15696">
          <cell r="A15696">
            <v>929</v>
          </cell>
        </row>
        <row r="15697">
          <cell r="A15697">
            <v>930</v>
          </cell>
        </row>
        <row r="15698">
          <cell r="A15698">
            <v>931</v>
          </cell>
        </row>
        <row r="15699">
          <cell r="A15699">
            <v>928</v>
          </cell>
        </row>
        <row r="15700">
          <cell r="A15700">
            <v>39479</v>
          </cell>
        </row>
        <row r="15701">
          <cell r="A15701">
            <v>39712</v>
          </cell>
        </row>
        <row r="15702">
          <cell r="A15702">
            <v>21991</v>
          </cell>
        </row>
        <row r="15703">
          <cell r="A15703">
            <v>21992</v>
          </cell>
        </row>
        <row r="15704">
          <cell r="A15704">
            <v>21993</v>
          </cell>
        </row>
        <row r="15705">
          <cell r="A15705">
            <v>21994</v>
          </cell>
        </row>
        <row r="15706">
          <cell r="A15706">
            <v>21995</v>
          </cell>
        </row>
        <row r="15707">
          <cell r="A15707">
            <v>21996</v>
          </cell>
        </row>
        <row r="15708">
          <cell r="A15708">
            <v>21997</v>
          </cell>
        </row>
        <row r="15709">
          <cell r="A15709">
            <v>21998</v>
          </cell>
        </row>
        <row r="15710">
          <cell r="A15710">
            <v>21999</v>
          </cell>
        </row>
        <row r="15711">
          <cell r="A15711">
            <v>22000</v>
          </cell>
        </row>
        <row r="15712">
          <cell r="A15712">
            <v>22001</v>
          </cell>
        </row>
        <row r="15713">
          <cell r="A15713">
            <v>22002</v>
          </cell>
        </row>
        <row r="15714">
          <cell r="A15714">
            <v>22003</v>
          </cell>
        </row>
        <row r="15715">
          <cell r="A15715">
            <v>22004</v>
          </cell>
        </row>
        <row r="15716">
          <cell r="A15716">
            <v>22005</v>
          </cell>
        </row>
        <row r="15717">
          <cell r="A15717">
            <v>22006</v>
          </cell>
        </row>
        <row r="15718">
          <cell r="A15718">
            <v>22007</v>
          </cell>
        </row>
        <row r="15719">
          <cell r="A15719">
            <v>22008</v>
          </cell>
        </row>
        <row r="15720">
          <cell r="A15720">
            <v>22009</v>
          </cell>
        </row>
        <row r="15721">
          <cell r="A15721">
            <v>22010</v>
          </cell>
        </row>
        <row r="15722">
          <cell r="A15722">
            <v>22011</v>
          </cell>
        </row>
        <row r="15723">
          <cell r="A15723">
            <v>22012</v>
          </cell>
        </row>
        <row r="15724">
          <cell r="A15724">
            <v>661</v>
          </cell>
        </row>
        <row r="15725">
          <cell r="A15725">
            <v>32241</v>
          </cell>
        </row>
        <row r="15726">
          <cell r="A15726">
            <v>2616</v>
          </cell>
        </row>
        <row r="15727">
          <cell r="A15727">
            <v>2617</v>
          </cell>
        </row>
        <row r="15728">
          <cell r="A15728">
            <v>44262</v>
          </cell>
        </row>
        <row r="15729">
          <cell r="A15729">
            <v>44281</v>
          </cell>
        </row>
        <row r="15730">
          <cell r="A15730">
            <v>43905</v>
          </cell>
        </row>
        <row r="15731">
          <cell r="A15731">
            <v>43464</v>
          </cell>
        </row>
        <row r="15732">
          <cell r="A15732">
            <v>619</v>
          </cell>
        </row>
        <row r="15733">
          <cell r="A15733">
            <v>2556</v>
          </cell>
        </row>
        <row r="15734">
          <cell r="A15734">
            <v>2557</v>
          </cell>
        </row>
        <row r="15735">
          <cell r="A15735">
            <v>43170</v>
          </cell>
        </row>
        <row r="15736">
          <cell r="A15736">
            <v>2558</v>
          </cell>
        </row>
        <row r="15737">
          <cell r="A15737">
            <v>2559</v>
          </cell>
        </row>
        <row r="15738">
          <cell r="A15738">
            <v>29537</v>
          </cell>
        </row>
        <row r="15739">
          <cell r="A15739">
            <v>29710</v>
          </cell>
        </row>
        <row r="15740">
          <cell r="A15740">
            <v>22928</v>
          </cell>
        </row>
        <row r="15741">
          <cell r="A15741">
            <v>30303</v>
          </cell>
        </row>
        <row r="15742">
          <cell r="A15742">
            <v>23422</v>
          </cell>
        </row>
        <row r="15743">
          <cell r="A15743">
            <v>23423</v>
          </cell>
        </row>
        <row r="15744">
          <cell r="A15744">
            <v>23424</v>
          </cell>
        </row>
        <row r="15745">
          <cell r="A15745">
            <v>23425</v>
          </cell>
        </row>
        <row r="15746">
          <cell r="A15746">
            <v>26365</v>
          </cell>
        </row>
        <row r="15747">
          <cell r="A15747">
            <v>30304</v>
          </cell>
        </row>
        <row r="15748">
          <cell r="A15748">
            <v>33959</v>
          </cell>
        </row>
        <row r="15749">
          <cell r="A15749">
            <v>36046</v>
          </cell>
        </row>
        <row r="15750">
          <cell r="A15750">
            <v>36332</v>
          </cell>
        </row>
        <row r="15751">
          <cell r="A15751">
            <v>30790</v>
          </cell>
        </row>
        <row r="15752">
          <cell r="A15752">
            <v>30858</v>
          </cell>
        </row>
        <row r="15753">
          <cell r="A15753">
            <v>39595</v>
          </cell>
        </row>
        <row r="15754">
          <cell r="A15754">
            <v>3850</v>
          </cell>
        </row>
        <row r="15755">
          <cell r="A15755">
            <v>24361</v>
          </cell>
        </row>
        <row r="15756">
          <cell r="A15756">
            <v>3853</v>
          </cell>
        </row>
        <row r="15757">
          <cell r="A15757">
            <v>3851</v>
          </cell>
        </row>
        <row r="15758">
          <cell r="A15758">
            <v>3852</v>
          </cell>
        </row>
        <row r="15759">
          <cell r="A15759">
            <v>32829</v>
          </cell>
        </row>
        <row r="15760">
          <cell r="A15760">
            <v>31186</v>
          </cell>
        </row>
        <row r="15761">
          <cell r="A15761">
            <v>31238</v>
          </cell>
        </row>
        <row r="15762">
          <cell r="A15762">
            <v>38332</v>
          </cell>
        </row>
        <row r="15763">
          <cell r="A15763">
            <v>23707</v>
          </cell>
        </row>
        <row r="15764">
          <cell r="A15764">
            <v>26364</v>
          </cell>
        </row>
        <row r="15765">
          <cell r="A15765">
            <v>42396</v>
          </cell>
        </row>
        <row r="15766">
          <cell r="A15766">
            <v>29203</v>
          </cell>
        </row>
        <row r="15767">
          <cell r="A15767">
            <v>632</v>
          </cell>
        </row>
        <row r="15768">
          <cell r="A15768">
            <v>633</v>
          </cell>
        </row>
        <row r="15769">
          <cell r="A15769">
            <v>25653</v>
          </cell>
        </row>
        <row r="15770">
          <cell r="A15770">
            <v>23203</v>
          </cell>
        </row>
        <row r="15771">
          <cell r="A15771">
            <v>27381</v>
          </cell>
        </row>
        <row r="15772">
          <cell r="A15772">
            <v>23214</v>
          </cell>
        </row>
        <row r="15773">
          <cell r="A15773">
            <v>3714</v>
          </cell>
        </row>
        <row r="15774">
          <cell r="A15774">
            <v>3715</v>
          </cell>
        </row>
        <row r="15775">
          <cell r="A15775">
            <v>3716</v>
          </cell>
        </row>
        <row r="15776">
          <cell r="A15776">
            <v>3717</v>
          </cell>
        </row>
        <row r="15777">
          <cell r="A15777">
            <v>23149</v>
          </cell>
        </row>
        <row r="15778">
          <cell r="A15778">
            <v>3117</v>
          </cell>
        </row>
        <row r="15779">
          <cell r="A15779">
            <v>3723</v>
          </cell>
        </row>
        <row r="15780">
          <cell r="A15780">
            <v>3724</v>
          </cell>
        </row>
        <row r="15781">
          <cell r="A15781">
            <v>3725</v>
          </cell>
        </row>
        <row r="15782">
          <cell r="A15782">
            <v>3722</v>
          </cell>
        </row>
        <row r="15783">
          <cell r="A15783">
            <v>4475</v>
          </cell>
        </row>
        <row r="15784">
          <cell r="A15784">
            <v>4476</v>
          </cell>
        </row>
        <row r="15785">
          <cell r="A15785">
            <v>25126</v>
          </cell>
        </row>
        <row r="15786">
          <cell r="A15786">
            <v>40535</v>
          </cell>
        </row>
        <row r="15787">
          <cell r="A15787">
            <v>43013</v>
          </cell>
        </row>
        <row r="15788">
          <cell r="A15788">
            <v>45351</v>
          </cell>
        </row>
        <row r="15789">
          <cell r="A15789">
            <v>35240</v>
          </cell>
        </row>
        <row r="15790">
          <cell r="A15790">
            <v>25317</v>
          </cell>
        </row>
        <row r="15791">
          <cell r="A15791">
            <v>25318</v>
          </cell>
        </row>
        <row r="15792">
          <cell r="A15792">
            <v>45352</v>
          </cell>
        </row>
        <row r="15793">
          <cell r="A15793">
            <v>43603</v>
          </cell>
        </row>
        <row r="15794">
          <cell r="A15794">
            <v>43615</v>
          </cell>
        </row>
        <row r="15795">
          <cell r="A15795">
            <v>44320</v>
          </cell>
        </row>
        <row r="15796">
          <cell r="A15796">
            <v>25941</v>
          </cell>
        </row>
        <row r="15797">
          <cell r="A15797">
            <v>45353</v>
          </cell>
        </row>
        <row r="15798">
          <cell r="A15798">
            <v>45484</v>
          </cell>
        </row>
        <row r="15799">
          <cell r="A15799">
            <v>24132</v>
          </cell>
        </row>
        <row r="15800">
          <cell r="A15800">
            <v>24644</v>
          </cell>
        </row>
        <row r="15801">
          <cell r="A15801">
            <v>29695</v>
          </cell>
        </row>
        <row r="15802">
          <cell r="A15802">
            <v>24961</v>
          </cell>
        </row>
        <row r="15803">
          <cell r="A15803">
            <v>39694</v>
          </cell>
        </row>
        <row r="15804">
          <cell r="A15804">
            <v>35662</v>
          </cell>
        </row>
        <row r="15805">
          <cell r="A15805">
            <v>24645</v>
          </cell>
        </row>
        <row r="15806">
          <cell r="A15806">
            <v>24646</v>
          </cell>
        </row>
        <row r="15807">
          <cell r="A15807">
            <v>24647</v>
          </cell>
        </row>
        <row r="15808">
          <cell r="A15808">
            <v>33971</v>
          </cell>
        </row>
        <row r="15809">
          <cell r="A15809">
            <v>33972</v>
          </cell>
        </row>
        <row r="15810">
          <cell r="A15810">
            <v>34987</v>
          </cell>
        </row>
        <row r="15811">
          <cell r="A15811">
            <v>30049</v>
          </cell>
        </row>
        <row r="15812">
          <cell r="A15812">
            <v>22013</v>
          </cell>
        </row>
        <row r="15813">
          <cell r="A15813">
            <v>22014</v>
          </cell>
        </row>
        <row r="15814">
          <cell r="A15814">
            <v>39528</v>
          </cell>
        </row>
        <row r="15815">
          <cell r="A15815">
            <v>3784</v>
          </cell>
        </row>
        <row r="15816">
          <cell r="A15816">
            <v>29739</v>
          </cell>
        </row>
        <row r="15817">
          <cell r="A15817">
            <v>29799</v>
          </cell>
        </row>
        <row r="15818">
          <cell r="A15818">
            <v>42760</v>
          </cell>
        </row>
        <row r="15819">
          <cell r="A15819">
            <v>29892</v>
          </cell>
        </row>
        <row r="15820">
          <cell r="A15820">
            <v>42966</v>
          </cell>
        </row>
        <row r="15821">
          <cell r="A15821">
            <v>34132</v>
          </cell>
        </row>
        <row r="15822">
          <cell r="A15822">
            <v>3708</v>
          </cell>
        </row>
        <row r="15823">
          <cell r="A15823">
            <v>3709</v>
          </cell>
        </row>
        <row r="15824">
          <cell r="A15824">
            <v>22015</v>
          </cell>
        </row>
        <row r="15825">
          <cell r="A15825">
            <v>22016</v>
          </cell>
        </row>
        <row r="15826">
          <cell r="A15826">
            <v>23708</v>
          </cell>
        </row>
        <row r="15827">
          <cell r="A15827">
            <v>45354</v>
          </cell>
        </row>
        <row r="15828">
          <cell r="A15828">
            <v>24133</v>
          </cell>
        </row>
        <row r="15829">
          <cell r="A15829">
            <v>23547</v>
          </cell>
        </row>
        <row r="15830">
          <cell r="A15830">
            <v>31113</v>
          </cell>
        </row>
        <row r="15831">
          <cell r="A15831">
            <v>31765</v>
          </cell>
        </row>
        <row r="15832">
          <cell r="A15832">
            <v>31766</v>
          </cell>
        </row>
        <row r="15833">
          <cell r="A15833">
            <v>31767</v>
          </cell>
        </row>
        <row r="15834">
          <cell r="A15834">
            <v>31768</v>
          </cell>
        </row>
        <row r="15835">
          <cell r="A15835">
            <v>31112</v>
          </cell>
        </row>
        <row r="15836">
          <cell r="A15836">
            <v>31769</v>
          </cell>
        </row>
        <row r="15837">
          <cell r="A15837">
            <v>31790</v>
          </cell>
        </row>
        <row r="15838">
          <cell r="A15838">
            <v>31770</v>
          </cell>
        </row>
        <row r="15839">
          <cell r="A15839">
            <v>31771</v>
          </cell>
        </row>
        <row r="15840">
          <cell r="A15840">
            <v>33973</v>
          </cell>
        </row>
        <row r="15841">
          <cell r="A15841">
            <v>26363</v>
          </cell>
        </row>
        <row r="15842">
          <cell r="A15842">
            <v>43028</v>
          </cell>
        </row>
        <row r="15843">
          <cell r="A15843">
            <v>2808</v>
          </cell>
        </row>
        <row r="15844">
          <cell r="A15844">
            <v>3116</v>
          </cell>
        </row>
        <row r="15845">
          <cell r="A15845">
            <v>41756</v>
          </cell>
        </row>
        <row r="15846">
          <cell r="A15846">
            <v>24922</v>
          </cell>
        </row>
        <row r="15847">
          <cell r="A15847">
            <v>26362</v>
          </cell>
        </row>
        <row r="15848">
          <cell r="A15848">
            <v>31303</v>
          </cell>
        </row>
        <row r="15849">
          <cell r="A15849">
            <v>31085</v>
          </cell>
        </row>
        <row r="15850">
          <cell r="A15850">
            <v>31273</v>
          </cell>
        </row>
        <row r="15851">
          <cell r="A15851">
            <v>26361</v>
          </cell>
        </row>
        <row r="15852">
          <cell r="A15852">
            <v>35658</v>
          </cell>
        </row>
        <row r="15853">
          <cell r="A15853">
            <v>23426</v>
          </cell>
        </row>
        <row r="15854">
          <cell r="A15854">
            <v>26360</v>
          </cell>
        </row>
        <row r="15855">
          <cell r="A15855">
            <v>23427</v>
          </cell>
        </row>
        <row r="15856">
          <cell r="A15856">
            <v>26359</v>
          </cell>
        </row>
        <row r="15857">
          <cell r="A15857">
            <v>24134</v>
          </cell>
        </row>
        <row r="15858">
          <cell r="A15858">
            <v>20595</v>
          </cell>
        </row>
        <row r="15859">
          <cell r="A15859">
            <v>40534</v>
          </cell>
        </row>
        <row r="15860">
          <cell r="A15860">
            <v>34134</v>
          </cell>
        </row>
        <row r="15861">
          <cell r="A15861">
            <v>68</v>
          </cell>
        </row>
        <row r="15862">
          <cell r="A15862">
            <v>24648</v>
          </cell>
        </row>
        <row r="15863">
          <cell r="A15863">
            <v>30286</v>
          </cell>
        </row>
        <row r="15864">
          <cell r="A15864">
            <v>25127</v>
          </cell>
        </row>
        <row r="15865">
          <cell r="A15865">
            <v>23085</v>
          </cell>
        </row>
        <row r="15866">
          <cell r="A15866">
            <v>40533</v>
          </cell>
        </row>
        <row r="15867">
          <cell r="A15867">
            <v>23187</v>
          </cell>
        </row>
        <row r="15868">
          <cell r="A15868">
            <v>22017</v>
          </cell>
        </row>
        <row r="15869">
          <cell r="A15869">
            <v>22018</v>
          </cell>
        </row>
        <row r="15870">
          <cell r="A15870">
            <v>3826</v>
          </cell>
        </row>
        <row r="15871">
          <cell r="A15871">
            <v>23382</v>
          </cell>
        </row>
        <row r="15872">
          <cell r="A15872">
            <v>23709</v>
          </cell>
        </row>
        <row r="15873">
          <cell r="A15873">
            <v>29702</v>
          </cell>
        </row>
        <row r="15874">
          <cell r="A15874">
            <v>33974</v>
          </cell>
        </row>
        <row r="15875">
          <cell r="A15875">
            <v>23710</v>
          </cell>
        </row>
        <row r="15876">
          <cell r="A15876">
            <v>23711</v>
          </cell>
        </row>
        <row r="15877">
          <cell r="A15877">
            <v>39635</v>
          </cell>
        </row>
        <row r="15878">
          <cell r="A15878">
            <v>23712</v>
          </cell>
        </row>
        <row r="15879">
          <cell r="A15879">
            <v>24135</v>
          </cell>
        </row>
        <row r="15880">
          <cell r="A15880">
            <v>23374</v>
          </cell>
        </row>
        <row r="15881">
          <cell r="A15881">
            <v>26358</v>
          </cell>
        </row>
        <row r="15882">
          <cell r="A15882">
            <v>40532</v>
          </cell>
        </row>
        <row r="15883">
          <cell r="A15883">
            <v>24649</v>
          </cell>
        </row>
        <row r="15884">
          <cell r="A15884">
            <v>30305</v>
          </cell>
        </row>
        <row r="15885">
          <cell r="A15885">
            <v>40531</v>
          </cell>
        </row>
        <row r="15886">
          <cell r="A15886">
            <v>23713</v>
          </cell>
        </row>
        <row r="15887">
          <cell r="A15887">
            <v>23714</v>
          </cell>
        </row>
        <row r="15888">
          <cell r="A15888">
            <v>44264</v>
          </cell>
        </row>
        <row r="15889">
          <cell r="A15889">
            <v>44282</v>
          </cell>
        </row>
        <row r="15890">
          <cell r="A15890">
            <v>44283</v>
          </cell>
        </row>
        <row r="15891">
          <cell r="A15891">
            <v>44284</v>
          </cell>
        </row>
        <row r="15892">
          <cell r="A15892">
            <v>44285</v>
          </cell>
        </row>
        <row r="15893">
          <cell r="A15893">
            <v>44286</v>
          </cell>
        </row>
        <row r="15894">
          <cell r="A15894">
            <v>29786</v>
          </cell>
        </row>
        <row r="15895">
          <cell r="A15895">
            <v>29875</v>
          </cell>
        </row>
        <row r="15896">
          <cell r="A15896">
            <v>23244</v>
          </cell>
        </row>
        <row r="15897">
          <cell r="A15897">
            <v>24650</v>
          </cell>
        </row>
        <row r="15898">
          <cell r="A15898">
            <v>4240</v>
          </cell>
        </row>
        <row r="15899">
          <cell r="A15899">
            <v>45355</v>
          </cell>
        </row>
        <row r="15900">
          <cell r="A15900">
            <v>40530</v>
          </cell>
        </row>
        <row r="15901">
          <cell r="A15901">
            <v>40943</v>
          </cell>
        </row>
        <row r="15902">
          <cell r="A15902">
            <v>39515</v>
          </cell>
        </row>
        <row r="15903">
          <cell r="A15903">
            <v>4060</v>
          </cell>
        </row>
        <row r="15904">
          <cell r="A15904">
            <v>4395</v>
          </cell>
        </row>
        <row r="15905">
          <cell r="A15905">
            <v>24136</v>
          </cell>
        </row>
        <row r="15906">
          <cell r="A15906">
            <v>30306</v>
          </cell>
        </row>
        <row r="15907">
          <cell r="A15907">
            <v>26357</v>
          </cell>
        </row>
        <row r="15908">
          <cell r="A15908">
            <v>24651</v>
          </cell>
        </row>
        <row r="15909">
          <cell r="A15909">
            <v>23715</v>
          </cell>
        </row>
        <row r="15910">
          <cell r="A15910">
            <v>25534</v>
          </cell>
        </row>
        <row r="15911">
          <cell r="A15911">
            <v>41167</v>
          </cell>
        </row>
        <row r="15912">
          <cell r="A15912">
            <v>41558</v>
          </cell>
        </row>
        <row r="15913">
          <cell r="A15913">
            <v>39518</v>
          </cell>
        </row>
        <row r="15914">
          <cell r="A15914">
            <v>4450</v>
          </cell>
        </row>
        <row r="15915">
          <cell r="A15915">
            <v>4451</v>
          </cell>
        </row>
        <row r="15916">
          <cell r="A15916">
            <v>24362</v>
          </cell>
        </row>
        <row r="15917">
          <cell r="A15917">
            <v>23414</v>
          </cell>
        </row>
        <row r="15918">
          <cell r="A15918">
            <v>23716</v>
          </cell>
        </row>
        <row r="15919">
          <cell r="A15919">
            <v>33975</v>
          </cell>
        </row>
        <row r="15920">
          <cell r="A15920">
            <v>22019</v>
          </cell>
        </row>
        <row r="15921">
          <cell r="A15921">
            <v>30307</v>
          </cell>
        </row>
        <row r="15922">
          <cell r="A15922">
            <v>30623</v>
          </cell>
        </row>
        <row r="15923">
          <cell r="A15923">
            <v>2917</v>
          </cell>
        </row>
        <row r="15924">
          <cell r="A15924">
            <v>4316</v>
          </cell>
        </row>
        <row r="15925">
          <cell r="A15925">
            <v>23362</v>
          </cell>
        </row>
        <row r="15926">
          <cell r="A15926">
            <v>33976</v>
          </cell>
        </row>
        <row r="15927">
          <cell r="A15927">
            <v>4317</v>
          </cell>
        </row>
        <row r="15928">
          <cell r="A15928">
            <v>23590</v>
          </cell>
        </row>
        <row r="15929">
          <cell r="A15929">
            <v>45356</v>
          </cell>
        </row>
        <row r="15930">
          <cell r="A15930">
            <v>30308</v>
          </cell>
        </row>
        <row r="15931">
          <cell r="A15931">
            <v>19206</v>
          </cell>
        </row>
        <row r="15932">
          <cell r="A15932">
            <v>30309</v>
          </cell>
        </row>
        <row r="15933">
          <cell r="A15933">
            <v>40529</v>
          </cell>
        </row>
        <row r="15934">
          <cell r="A15934">
            <v>3988</v>
          </cell>
        </row>
        <row r="15935">
          <cell r="A15935">
            <v>3989</v>
          </cell>
        </row>
        <row r="15936">
          <cell r="A15936">
            <v>3990</v>
          </cell>
        </row>
        <row r="15937">
          <cell r="A15937">
            <v>30284</v>
          </cell>
        </row>
        <row r="15938">
          <cell r="A15938">
            <v>30617</v>
          </cell>
        </row>
        <row r="15939">
          <cell r="A15939">
            <v>31440</v>
          </cell>
        </row>
        <row r="15940">
          <cell r="A15940">
            <v>39713</v>
          </cell>
        </row>
        <row r="15941">
          <cell r="A15941">
            <v>39714</v>
          </cell>
        </row>
        <row r="15942">
          <cell r="A15942">
            <v>26356</v>
          </cell>
        </row>
        <row r="15943">
          <cell r="A15943">
            <v>29232</v>
          </cell>
        </row>
        <row r="15944">
          <cell r="A15944">
            <v>3786</v>
          </cell>
        </row>
        <row r="15945">
          <cell r="A15945">
            <v>22020</v>
          </cell>
        </row>
        <row r="15946">
          <cell r="A15946">
            <v>45735</v>
          </cell>
        </row>
        <row r="15947">
          <cell r="A15947">
            <v>22021</v>
          </cell>
        </row>
        <row r="15948">
          <cell r="A15948">
            <v>22022</v>
          </cell>
        </row>
        <row r="15949">
          <cell r="A15949">
            <v>3776</v>
          </cell>
        </row>
        <row r="15950">
          <cell r="A15950">
            <v>22930</v>
          </cell>
        </row>
        <row r="15951">
          <cell r="A15951">
            <v>3777</v>
          </cell>
        </row>
        <row r="15952">
          <cell r="A15952">
            <v>29294</v>
          </cell>
        </row>
        <row r="15953">
          <cell r="A15953">
            <v>45357</v>
          </cell>
        </row>
        <row r="15954">
          <cell r="A15954">
            <v>29513</v>
          </cell>
        </row>
        <row r="15955">
          <cell r="A15955">
            <v>36047</v>
          </cell>
        </row>
        <row r="15956">
          <cell r="A15956">
            <v>36334</v>
          </cell>
        </row>
        <row r="15957">
          <cell r="A15957">
            <v>804</v>
          </cell>
        </row>
        <row r="15958">
          <cell r="A15958">
            <v>23717</v>
          </cell>
        </row>
        <row r="15959">
          <cell r="A15959">
            <v>23562</v>
          </cell>
        </row>
        <row r="15960">
          <cell r="A15960">
            <v>25467</v>
          </cell>
        </row>
        <row r="15961">
          <cell r="A15961">
            <v>26355</v>
          </cell>
        </row>
        <row r="15962">
          <cell r="A15962">
            <v>45736</v>
          </cell>
        </row>
        <row r="15963">
          <cell r="A15963">
            <v>45938</v>
          </cell>
        </row>
        <row r="15964">
          <cell r="A15964">
            <v>23467</v>
          </cell>
        </row>
        <row r="15965">
          <cell r="A15965">
            <v>23718</v>
          </cell>
        </row>
        <row r="15966">
          <cell r="A15966">
            <v>24137</v>
          </cell>
        </row>
        <row r="15967">
          <cell r="A15967">
            <v>30248</v>
          </cell>
        </row>
        <row r="15968">
          <cell r="A15968">
            <v>39729</v>
          </cell>
        </row>
        <row r="15969">
          <cell r="A15969">
            <v>23719</v>
          </cell>
        </row>
        <row r="15970">
          <cell r="A15970">
            <v>34091</v>
          </cell>
        </row>
        <row r="15971">
          <cell r="A15971">
            <v>23720</v>
          </cell>
        </row>
        <row r="15972">
          <cell r="A15972">
            <v>22023</v>
          </cell>
        </row>
        <row r="15973">
          <cell r="A15973">
            <v>22024</v>
          </cell>
        </row>
        <row r="15974">
          <cell r="A15974">
            <v>33977</v>
          </cell>
        </row>
        <row r="15975">
          <cell r="A15975">
            <v>22931</v>
          </cell>
        </row>
        <row r="15976">
          <cell r="A15976">
            <v>26354</v>
          </cell>
        </row>
        <row r="15977">
          <cell r="A15977">
            <v>26353</v>
          </cell>
        </row>
        <row r="15978">
          <cell r="A15978">
            <v>31306</v>
          </cell>
        </row>
        <row r="15979">
          <cell r="A15979">
            <v>2896</v>
          </cell>
        </row>
        <row r="15980">
          <cell r="A15980">
            <v>3819</v>
          </cell>
        </row>
        <row r="15981">
          <cell r="A15981">
            <v>3820</v>
          </cell>
        </row>
        <row r="15982">
          <cell r="A15982">
            <v>23721</v>
          </cell>
        </row>
        <row r="15983">
          <cell r="A15983">
            <v>30310</v>
          </cell>
        </row>
        <row r="15984">
          <cell r="A15984">
            <v>30615</v>
          </cell>
        </row>
        <row r="15985">
          <cell r="A15985">
            <v>22932</v>
          </cell>
        </row>
        <row r="15986">
          <cell r="A15986">
            <v>44354</v>
          </cell>
        </row>
        <row r="15987">
          <cell r="A15987">
            <v>4608</v>
          </cell>
        </row>
        <row r="15988">
          <cell r="A15988">
            <v>22025</v>
          </cell>
        </row>
        <row r="15989">
          <cell r="A15989">
            <v>22026</v>
          </cell>
        </row>
        <row r="15990">
          <cell r="A15990">
            <v>4477</v>
          </cell>
        </row>
        <row r="15991">
          <cell r="A15991">
            <v>22933</v>
          </cell>
        </row>
        <row r="15992">
          <cell r="A15992">
            <v>4478</v>
          </cell>
        </row>
        <row r="15993">
          <cell r="A15993">
            <v>22027</v>
          </cell>
        </row>
        <row r="15994">
          <cell r="A15994">
            <v>22028</v>
          </cell>
        </row>
        <row r="15995">
          <cell r="A15995">
            <v>22029</v>
          </cell>
        </row>
        <row r="15996">
          <cell r="A15996">
            <v>22030</v>
          </cell>
        </row>
        <row r="15997">
          <cell r="A15997">
            <v>22031</v>
          </cell>
        </row>
        <row r="15998">
          <cell r="A15998">
            <v>39606</v>
          </cell>
        </row>
        <row r="15999">
          <cell r="A15999">
            <v>3640</v>
          </cell>
        </row>
        <row r="16000">
          <cell r="A16000">
            <v>3641</v>
          </cell>
        </row>
        <row r="16001">
          <cell r="A16001">
            <v>3642</v>
          </cell>
        </row>
        <row r="16002">
          <cell r="A16002">
            <v>43040</v>
          </cell>
        </row>
        <row r="16003">
          <cell r="A16003">
            <v>23722</v>
          </cell>
        </row>
        <row r="16004">
          <cell r="A16004">
            <v>24138</v>
          </cell>
        </row>
        <row r="16005">
          <cell r="A16005">
            <v>45358</v>
          </cell>
        </row>
        <row r="16006">
          <cell r="A16006">
            <v>24652</v>
          </cell>
        </row>
        <row r="16007">
          <cell r="A16007">
            <v>35736</v>
          </cell>
        </row>
        <row r="16008">
          <cell r="A16008">
            <v>35734</v>
          </cell>
        </row>
        <row r="16009">
          <cell r="A16009">
            <v>31826</v>
          </cell>
        </row>
        <row r="16010">
          <cell r="A16010">
            <v>39846</v>
          </cell>
        </row>
        <row r="16011">
          <cell r="A16011">
            <v>35737</v>
          </cell>
        </row>
        <row r="16012">
          <cell r="A16012">
            <v>42054</v>
          </cell>
        </row>
        <row r="16013">
          <cell r="A16013">
            <v>35735</v>
          </cell>
        </row>
        <row r="16014">
          <cell r="A16014">
            <v>24139</v>
          </cell>
        </row>
        <row r="16015">
          <cell r="A16015">
            <v>42055</v>
          </cell>
        </row>
        <row r="16016">
          <cell r="A16016">
            <v>30255</v>
          </cell>
        </row>
        <row r="16017">
          <cell r="A16017">
            <v>23591</v>
          </cell>
        </row>
        <row r="16018">
          <cell r="A16018">
            <v>35731</v>
          </cell>
        </row>
        <row r="16019">
          <cell r="A16019">
            <v>33978</v>
          </cell>
        </row>
        <row r="16020">
          <cell r="A16020">
            <v>35655</v>
          </cell>
        </row>
        <row r="16021">
          <cell r="A16021">
            <v>39699</v>
          </cell>
        </row>
        <row r="16022">
          <cell r="A16022">
            <v>40528</v>
          </cell>
        </row>
        <row r="16023">
          <cell r="A16023">
            <v>30311</v>
          </cell>
        </row>
        <row r="16024">
          <cell r="A16024">
            <v>42177</v>
          </cell>
        </row>
        <row r="16025">
          <cell r="A16025">
            <v>42368</v>
          </cell>
        </row>
        <row r="16026">
          <cell r="A16026">
            <v>29252</v>
          </cell>
        </row>
        <row r="16027">
          <cell r="A16027">
            <v>33979</v>
          </cell>
        </row>
        <row r="16028">
          <cell r="A16028">
            <v>29604</v>
          </cell>
        </row>
        <row r="16029">
          <cell r="A16029">
            <v>26352</v>
          </cell>
        </row>
        <row r="16030">
          <cell r="A16030">
            <v>20433</v>
          </cell>
        </row>
        <row r="16031">
          <cell r="A16031">
            <v>20487</v>
          </cell>
        </row>
        <row r="16032">
          <cell r="A16032">
            <v>23086</v>
          </cell>
        </row>
        <row r="16033">
          <cell r="A16033">
            <v>22032</v>
          </cell>
        </row>
        <row r="16034">
          <cell r="A16034">
            <v>22033</v>
          </cell>
        </row>
        <row r="16035">
          <cell r="A16035">
            <v>22034</v>
          </cell>
        </row>
        <row r="16036">
          <cell r="A16036">
            <v>22035</v>
          </cell>
        </row>
        <row r="16037">
          <cell r="A16037">
            <v>33967</v>
          </cell>
        </row>
        <row r="16038">
          <cell r="A16038">
            <v>45359</v>
          </cell>
        </row>
        <row r="16039">
          <cell r="A16039">
            <v>45485</v>
          </cell>
        </row>
        <row r="16040">
          <cell r="A16040">
            <v>22036</v>
          </cell>
        </row>
        <row r="16041">
          <cell r="A16041">
            <v>31811</v>
          </cell>
        </row>
        <row r="16042">
          <cell r="A16042">
            <v>31102</v>
          </cell>
        </row>
        <row r="16043">
          <cell r="A16043">
            <v>22037</v>
          </cell>
        </row>
        <row r="16044">
          <cell r="A16044">
            <v>22038</v>
          </cell>
        </row>
        <row r="16045">
          <cell r="A16045">
            <v>35587</v>
          </cell>
        </row>
        <row r="16046">
          <cell r="A16046">
            <v>35991</v>
          </cell>
        </row>
        <row r="16047">
          <cell r="A16047">
            <v>35992</v>
          </cell>
        </row>
        <row r="16048">
          <cell r="A16048">
            <v>35993</v>
          </cell>
        </row>
        <row r="16049">
          <cell r="A16049">
            <v>35994</v>
          </cell>
        </row>
        <row r="16050">
          <cell r="A16050">
            <v>35995</v>
          </cell>
        </row>
        <row r="16051">
          <cell r="A16051">
            <v>35996</v>
          </cell>
        </row>
        <row r="16052">
          <cell r="A16052">
            <v>35997</v>
          </cell>
        </row>
        <row r="16053">
          <cell r="A16053">
            <v>35998</v>
          </cell>
        </row>
        <row r="16054">
          <cell r="A16054">
            <v>35013</v>
          </cell>
        </row>
        <row r="16055">
          <cell r="A16055">
            <v>39800</v>
          </cell>
        </row>
        <row r="16056">
          <cell r="A16056">
            <v>35584</v>
          </cell>
        </row>
        <row r="16057">
          <cell r="A16057">
            <v>44012</v>
          </cell>
        </row>
        <row r="16058">
          <cell r="A16058">
            <v>43907</v>
          </cell>
        </row>
        <row r="16059">
          <cell r="A16059">
            <v>41168</v>
          </cell>
        </row>
        <row r="16060">
          <cell r="A16060">
            <v>36051</v>
          </cell>
        </row>
        <row r="16061">
          <cell r="A16061">
            <v>41169</v>
          </cell>
        </row>
        <row r="16062">
          <cell r="A16062">
            <v>41170</v>
          </cell>
        </row>
        <row r="16063">
          <cell r="A16063">
            <v>36052</v>
          </cell>
        </row>
        <row r="16064">
          <cell r="A16064">
            <v>39801</v>
          </cell>
        </row>
        <row r="16065">
          <cell r="A16065">
            <v>41171</v>
          </cell>
        </row>
        <row r="16066">
          <cell r="A16066">
            <v>42761</v>
          </cell>
        </row>
        <row r="16067">
          <cell r="A16067">
            <v>42056</v>
          </cell>
        </row>
        <row r="16068">
          <cell r="A16068">
            <v>42178</v>
          </cell>
        </row>
        <row r="16069">
          <cell r="A16069">
            <v>42179</v>
          </cell>
        </row>
        <row r="16070">
          <cell r="A16070">
            <v>42057</v>
          </cell>
        </row>
        <row r="16071">
          <cell r="A16071">
            <v>42180</v>
          </cell>
        </row>
        <row r="16072">
          <cell r="A16072">
            <v>42181</v>
          </cell>
        </row>
        <row r="16073">
          <cell r="A16073">
            <v>43465</v>
          </cell>
        </row>
        <row r="16074">
          <cell r="A16074">
            <v>43908</v>
          </cell>
        </row>
        <row r="16075">
          <cell r="A16075">
            <v>1030</v>
          </cell>
        </row>
        <row r="16076">
          <cell r="A16076">
            <v>19290</v>
          </cell>
        </row>
        <row r="16077">
          <cell r="A16077">
            <v>31738</v>
          </cell>
        </row>
        <row r="16078">
          <cell r="A16078">
            <v>32515</v>
          </cell>
        </row>
        <row r="16079">
          <cell r="A16079">
            <v>1031</v>
          </cell>
        </row>
        <row r="16080">
          <cell r="A16080">
            <v>5122</v>
          </cell>
        </row>
        <row r="16081">
          <cell r="A16081">
            <v>25319</v>
          </cell>
        </row>
        <row r="16082">
          <cell r="A16082">
            <v>22039</v>
          </cell>
        </row>
        <row r="16083">
          <cell r="A16083">
            <v>22040</v>
          </cell>
        </row>
        <row r="16084">
          <cell r="A16084">
            <v>23397</v>
          </cell>
        </row>
        <row r="16085">
          <cell r="A16085">
            <v>23724</v>
          </cell>
        </row>
        <row r="16086">
          <cell r="A16086">
            <v>22041</v>
          </cell>
        </row>
        <row r="16087">
          <cell r="A16087">
            <v>22042</v>
          </cell>
        </row>
        <row r="16088">
          <cell r="A16088">
            <v>30047</v>
          </cell>
        </row>
        <row r="16089">
          <cell r="A16089">
            <v>22043</v>
          </cell>
        </row>
        <row r="16090">
          <cell r="A16090">
            <v>22044</v>
          </cell>
        </row>
        <row r="16091">
          <cell r="A16091">
            <v>23278</v>
          </cell>
        </row>
        <row r="16092">
          <cell r="A16092">
            <v>29363</v>
          </cell>
        </row>
        <row r="16093">
          <cell r="A16093">
            <v>42058</v>
          </cell>
        </row>
        <row r="16094">
          <cell r="A16094">
            <v>42182</v>
          </cell>
        </row>
        <row r="16095">
          <cell r="A16095">
            <v>25128</v>
          </cell>
        </row>
        <row r="16096">
          <cell r="A16096">
            <v>25320</v>
          </cell>
        </row>
        <row r="16097">
          <cell r="A16097">
            <v>25321</v>
          </cell>
        </row>
        <row r="16098">
          <cell r="A16098">
            <v>22045</v>
          </cell>
        </row>
        <row r="16099">
          <cell r="A16099">
            <v>22046</v>
          </cell>
        </row>
        <row r="16100">
          <cell r="A16100">
            <v>43604</v>
          </cell>
        </row>
        <row r="16101">
          <cell r="A16101">
            <v>39818</v>
          </cell>
        </row>
        <row r="16102">
          <cell r="A16102">
            <v>22047</v>
          </cell>
        </row>
        <row r="16103">
          <cell r="A16103">
            <v>22048</v>
          </cell>
        </row>
        <row r="16104">
          <cell r="A16104">
            <v>22049</v>
          </cell>
        </row>
        <row r="16105">
          <cell r="A16105">
            <v>22050</v>
          </cell>
        </row>
        <row r="16106">
          <cell r="A16106">
            <v>22051</v>
          </cell>
        </row>
        <row r="16107">
          <cell r="A16107">
            <v>19260</v>
          </cell>
        </row>
        <row r="16108">
          <cell r="A16108">
            <v>23087</v>
          </cell>
        </row>
        <row r="16109">
          <cell r="A16109">
            <v>4321</v>
          </cell>
        </row>
        <row r="16110">
          <cell r="A16110">
            <v>24141</v>
          </cell>
        </row>
        <row r="16111">
          <cell r="A16111">
            <v>24653</v>
          </cell>
        </row>
        <row r="16112">
          <cell r="A16112">
            <v>23246</v>
          </cell>
        </row>
        <row r="16113">
          <cell r="A16113">
            <v>23725</v>
          </cell>
        </row>
        <row r="16114">
          <cell r="A16114">
            <v>30602</v>
          </cell>
        </row>
        <row r="16115">
          <cell r="A16115">
            <v>30801</v>
          </cell>
        </row>
        <row r="16116">
          <cell r="A16116">
            <v>30312</v>
          </cell>
        </row>
        <row r="16117">
          <cell r="A16117">
            <v>39819</v>
          </cell>
        </row>
        <row r="16118">
          <cell r="A16118">
            <v>24142</v>
          </cell>
        </row>
        <row r="16119">
          <cell r="A16119">
            <v>22896</v>
          </cell>
        </row>
        <row r="16120">
          <cell r="A16120">
            <v>35339</v>
          </cell>
        </row>
        <row r="16121">
          <cell r="A16121">
            <v>5239</v>
          </cell>
        </row>
        <row r="16122">
          <cell r="A16122">
            <v>29784</v>
          </cell>
        </row>
        <row r="16123">
          <cell r="A16123">
            <v>29872</v>
          </cell>
        </row>
        <row r="16124">
          <cell r="A16124">
            <v>45939</v>
          </cell>
        </row>
        <row r="16125">
          <cell r="A16125">
            <v>45981</v>
          </cell>
        </row>
        <row r="16126">
          <cell r="A16126">
            <v>45737</v>
          </cell>
        </row>
        <row r="16127">
          <cell r="A16127">
            <v>45360</v>
          </cell>
        </row>
        <row r="16128">
          <cell r="A16128">
            <v>45486</v>
          </cell>
        </row>
        <row r="16129">
          <cell r="A16129">
            <v>29721</v>
          </cell>
        </row>
        <row r="16130">
          <cell r="A16130">
            <v>29196</v>
          </cell>
        </row>
        <row r="16131">
          <cell r="A16131">
            <v>29591</v>
          </cell>
        </row>
        <row r="16132">
          <cell r="A16132">
            <v>39453</v>
          </cell>
        </row>
        <row r="16133">
          <cell r="A16133">
            <v>40527</v>
          </cell>
        </row>
        <row r="16134">
          <cell r="A16134">
            <v>2879</v>
          </cell>
        </row>
        <row r="16135">
          <cell r="A16135">
            <v>41721</v>
          </cell>
        </row>
        <row r="16136">
          <cell r="A16136">
            <v>20455</v>
          </cell>
        </row>
        <row r="16137">
          <cell r="A16137">
            <v>39636</v>
          </cell>
        </row>
        <row r="16138">
          <cell r="A16138">
            <v>23363</v>
          </cell>
        </row>
        <row r="16139">
          <cell r="A16139">
            <v>22052</v>
          </cell>
        </row>
        <row r="16140">
          <cell r="A16140">
            <v>3095</v>
          </cell>
        </row>
        <row r="16141">
          <cell r="A16141">
            <v>3096</v>
          </cell>
        </row>
        <row r="16142">
          <cell r="A16142">
            <v>3094</v>
          </cell>
        </row>
        <row r="16143">
          <cell r="A16143">
            <v>20369</v>
          </cell>
        </row>
        <row r="16144">
          <cell r="A16144">
            <v>20594</v>
          </cell>
        </row>
        <row r="16145">
          <cell r="A16145">
            <v>29204</v>
          </cell>
        </row>
        <row r="16146">
          <cell r="A16146">
            <v>29514</v>
          </cell>
        </row>
        <row r="16147">
          <cell r="A16147">
            <v>42971</v>
          </cell>
        </row>
        <row r="16148">
          <cell r="A16148">
            <v>43466</v>
          </cell>
        </row>
        <row r="16149">
          <cell r="A16149">
            <v>44321</v>
          </cell>
        </row>
        <row r="16150">
          <cell r="A16150">
            <v>22053</v>
          </cell>
        </row>
        <row r="16151">
          <cell r="A16151">
            <v>22054</v>
          </cell>
        </row>
        <row r="16152">
          <cell r="A16152">
            <v>35334</v>
          </cell>
        </row>
        <row r="16153">
          <cell r="A16153">
            <v>35623</v>
          </cell>
        </row>
        <row r="16154">
          <cell r="A16154">
            <v>45361</v>
          </cell>
        </row>
        <row r="16155">
          <cell r="A16155">
            <v>35549</v>
          </cell>
        </row>
        <row r="16156">
          <cell r="A16156">
            <v>41173</v>
          </cell>
        </row>
        <row r="16157">
          <cell r="A16157">
            <v>36057</v>
          </cell>
        </row>
        <row r="16158">
          <cell r="A16158">
            <v>35014</v>
          </cell>
        </row>
        <row r="16159">
          <cell r="A16159">
            <v>35670</v>
          </cell>
        </row>
        <row r="16160">
          <cell r="A16160">
            <v>36058</v>
          </cell>
        </row>
        <row r="16161">
          <cell r="A16161">
            <v>35326</v>
          </cell>
        </row>
        <row r="16162">
          <cell r="A16162">
            <v>22055</v>
          </cell>
        </row>
        <row r="16163">
          <cell r="A16163">
            <v>22056</v>
          </cell>
        </row>
        <row r="16164">
          <cell r="A16164">
            <v>22057</v>
          </cell>
        </row>
        <row r="16165">
          <cell r="A16165">
            <v>22058</v>
          </cell>
        </row>
        <row r="16166">
          <cell r="A16166">
            <v>22059</v>
          </cell>
        </row>
        <row r="16167">
          <cell r="A16167">
            <v>22060</v>
          </cell>
        </row>
        <row r="16168">
          <cell r="A16168">
            <v>31084</v>
          </cell>
        </row>
        <row r="16169">
          <cell r="A16169">
            <v>22061</v>
          </cell>
        </row>
        <row r="16170">
          <cell r="A16170">
            <v>22062</v>
          </cell>
        </row>
        <row r="16171">
          <cell r="A16171">
            <v>30662</v>
          </cell>
        </row>
        <row r="16172">
          <cell r="A16172">
            <v>30779</v>
          </cell>
        </row>
        <row r="16173">
          <cell r="A16173">
            <v>30313</v>
          </cell>
        </row>
        <row r="16174">
          <cell r="A16174">
            <v>22063</v>
          </cell>
        </row>
        <row r="16175">
          <cell r="A16175">
            <v>22064</v>
          </cell>
        </row>
        <row r="16176">
          <cell r="A16176">
            <v>24657</v>
          </cell>
        </row>
        <row r="16177">
          <cell r="A16177">
            <v>25129</v>
          </cell>
        </row>
        <row r="16178">
          <cell r="A16178">
            <v>39471</v>
          </cell>
        </row>
        <row r="16179">
          <cell r="A16179">
            <v>3678</v>
          </cell>
        </row>
        <row r="16180">
          <cell r="A16180">
            <v>3679</v>
          </cell>
        </row>
        <row r="16181">
          <cell r="A16181">
            <v>44444</v>
          </cell>
        </row>
        <row r="16182">
          <cell r="A16182">
            <v>44505</v>
          </cell>
        </row>
        <row r="16183">
          <cell r="A16183">
            <v>3680</v>
          </cell>
        </row>
        <row r="16184">
          <cell r="A16184">
            <v>23464</v>
          </cell>
        </row>
        <row r="16185">
          <cell r="A16185">
            <v>3908</v>
          </cell>
        </row>
        <row r="16186">
          <cell r="A16186">
            <v>3917</v>
          </cell>
        </row>
        <row r="16187">
          <cell r="A16187">
            <v>3918</v>
          </cell>
        </row>
        <row r="16188">
          <cell r="A16188">
            <v>3909</v>
          </cell>
        </row>
        <row r="16189">
          <cell r="A16189">
            <v>3914</v>
          </cell>
        </row>
        <row r="16190">
          <cell r="A16190">
            <v>3910</v>
          </cell>
        </row>
        <row r="16191">
          <cell r="A16191">
            <v>3915</v>
          </cell>
        </row>
        <row r="16192">
          <cell r="A16192">
            <v>3916</v>
          </cell>
        </row>
        <row r="16193">
          <cell r="A16193">
            <v>3913</v>
          </cell>
        </row>
        <row r="16194">
          <cell r="A16194">
            <v>3911</v>
          </cell>
        </row>
        <row r="16195">
          <cell r="A16195">
            <v>3912</v>
          </cell>
        </row>
        <row r="16196">
          <cell r="A16196">
            <v>3907</v>
          </cell>
        </row>
        <row r="16197">
          <cell r="A16197">
            <v>23331</v>
          </cell>
        </row>
        <row r="16198">
          <cell r="A16198">
            <v>25130</v>
          </cell>
        </row>
        <row r="16199">
          <cell r="A16199">
            <v>44445</v>
          </cell>
        </row>
        <row r="16200">
          <cell r="A16200">
            <v>25032</v>
          </cell>
        </row>
        <row r="16201">
          <cell r="A16201">
            <v>35627</v>
          </cell>
        </row>
        <row r="16202">
          <cell r="A16202">
            <v>36059</v>
          </cell>
        </row>
        <row r="16203">
          <cell r="A16203">
            <v>36060</v>
          </cell>
        </row>
        <row r="16204">
          <cell r="A16204">
            <v>1001</v>
          </cell>
        </row>
        <row r="16205">
          <cell r="A16205">
            <v>3034</v>
          </cell>
        </row>
        <row r="16206">
          <cell r="A16206">
            <v>3035</v>
          </cell>
        </row>
        <row r="16207">
          <cell r="A16207">
            <v>1003</v>
          </cell>
        </row>
        <row r="16208">
          <cell r="A16208">
            <v>1002</v>
          </cell>
        </row>
        <row r="16209">
          <cell r="A16209">
            <v>4130</v>
          </cell>
        </row>
        <row r="16210">
          <cell r="A16210">
            <v>4132</v>
          </cell>
        </row>
        <row r="16211">
          <cell r="A16211">
            <v>4131</v>
          </cell>
        </row>
        <row r="16212">
          <cell r="A16212">
            <v>22065</v>
          </cell>
        </row>
        <row r="16213">
          <cell r="A16213">
            <v>42917</v>
          </cell>
        </row>
        <row r="16214">
          <cell r="A16214">
            <v>43467</v>
          </cell>
        </row>
        <row r="16215">
          <cell r="A16215">
            <v>31762</v>
          </cell>
        </row>
        <row r="16216">
          <cell r="A16216">
            <v>23729</v>
          </cell>
        </row>
        <row r="16217">
          <cell r="A16217">
            <v>24145</v>
          </cell>
        </row>
        <row r="16218">
          <cell r="A16218">
            <v>35574</v>
          </cell>
        </row>
        <row r="16219">
          <cell r="A16219">
            <v>4293</v>
          </cell>
        </row>
        <row r="16220">
          <cell r="A16220">
            <v>35578</v>
          </cell>
        </row>
        <row r="16221">
          <cell r="A16221">
            <v>4294</v>
          </cell>
        </row>
        <row r="16222">
          <cell r="A16222">
            <v>31185</v>
          </cell>
        </row>
        <row r="16223">
          <cell r="A16223">
            <v>887</v>
          </cell>
        </row>
        <row r="16224">
          <cell r="A16224">
            <v>4072</v>
          </cell>
        </row>
        <row r="16225">
          <cell r="A16225">
            <v>36436</v>
          </cell>
        </row>
        <row r="16226">
          <cell r="A16226">
            <v>23156</v>
          </cell>
        </row>
        <row r="16227">
          <cell r="A16227">
            <v>23730</v>
          </cell>
        </row>
        <row r="16228">
          <cell r="A16228">
            <v>35075</v>
          </cell>
        </row>
        <row r="16229">
          <cell r="A16229">
            <v>35076</v>
          </cell>
        </row>
        <row r="16230">
          <cell r="A16230">
            <v>31388</v>
          </cell>
        </row>
        <row r="16231">
          <cell r="A16231">
            <v>35077</v>
          </cell>
        </row>
        <row r="16232">
          <cell r="A16232">
            <v>24146</v>
          </cell>
        </row>
        <row r="16233">
          <cell r="A16233">
            <v>30250</v>
          </cell>
        </row>
        <row r="16234">
          <cell r="A16234">
            <v>30314</v>
          </cell>
        </row>
        <row r="16235">
          <cell r="A16235">
            <v>26351</v>
          </cell>
        </row>
        <row r="16236">
          <cell r="A16236">
            <v>35078</v>
          </cell>
        </row>
        <row r="16237">
          <cell r="A16237">
            <v>892</v>
          </cell>
        </row>
        <row r="16238">
          <cell r="A16238">
            <v>22935</v>
          </cell>
        </row>
        <row r="16239">
          <cell r="A16239">
            <v>893</v>
          </cell>
        </row>
        <row r="16240">
          <cell r="A16240">
            <v>24658</v>
          </cell>
        </row>
        <row r="16241">
          <cell r="A16241">
            <v>894</v>
          </cell>
        </row>
        <row r="16242">
          <cell r="A16242">
            <v>42929</v>
          </cell>
        </row>
        <row r="16243">
          <cell r="A16243">
            <v>895</v>
          </cell>
        </row>
        <row r="16244">
          <cell r="A16244">
            <v>22936</v>
          </cell>
        </row>
        <row r="16245">
          <cell r="A16245">
            <v>896</v>
          </cell>
        </row>
        <row r="16246">
          <cell r="A16246">
            <v>22937</v>
          </cell>
        </row>
        <row r="16247">
          <cell r="A16247">
            <v>27319</v>
          </cell>
        </row>
        <row r="16248">
          <cell r="A16248">
            <v>27320</v>
          </cell>
        </row>
        <row r="16249">
          <cell r="A16249">
            <v>897</v>
          </cell>
        </row>
        <row r="16250">
          <cell r="A16250">
            <v>898</v>
          </cell>
        </row>
        <row r="16251">
          <cell r="A16251">
            <v>22940</v>
          </cell>
        </row>
        <row r="16252">
          <cell r="A16252">
            <v>41174</v>
          </cell>
        </row>
        <row r="16253">
          <cell r="A16253">
            <v>3115</v>
          </cell>
        </row>
        <row r="16254">
          <cell r="A16254">
            <v>899</v>
          </cell>
        </row>
        <row r="16255">
          <cell r="A16255">
            <v>33981</v>
          </cell>
        </row>
        <row r="16256">
          <cell r="A16256">
            <v>35548</v>
          </cell>
        </row>
        <row r="16257">
          <cell r="A16257">
            <v>36061</v>
          </cell>
        </row>
        <row r="16258">
          <cell r="A16258">
            <v>23731</v>
          </cell>
        </row>
        <row r="16259">
          <cell r="A16259">
            <v>26350</v>
          </cell>
        </row>
        <row r="16260">
          <cell r="A16260">
            <v>26349</v>
          </cell>
        </row>
        <row r="16261">
          <cell r="A16261">
            <v>24147</v>
          </cell>
        </row>
        <row r="16262">
          <cell r="A16262">
            <v>40526</v>
          </cell>
        </row>
        <row r="16263">
          <cell r="A16263">
            <v>24148</v>
          </cell>
        </row>
        <row r="16264">
          <cell r="A16264">
            <v>36239</v>
          </cell>
        </row>
        <row r="16265">
          <cell r="A16265">
            <v>23471</v>
          </cell>
        </row>
        <row r="16266">
          <cell r="A16266">
            <v>23732</v>
          </cell>
        </row>
        <row r="16267">
          <cell r="A16267">
            <v>30788</v>
          </cell>
        </row>
        <row r="16268">
          <cell r="A16268">
            <v>30857</v>
          </cell>
        </row>
        <row r="16269">
          <cell r="A16269">
            <v>30571</v>
          </cell>
        </row>
        <row r="16270">
          <cell r="A16270">
            <v>30315</v>
          </cell>
        </row>
        <row r="16271">
          <cell r="A16271">
            <v>5123</v>
          </cell>
        </row>
        <row r="16272">
          <cell r="A16272">
            <v>34972</v>
          </cell>
        </row>
        <row r="16273">
          <cell r="A16273">
            <v>35727</v>
          </cell>
        </row>
        <row r="16274">
          <cell r="A16274">
            <v>23515</v>
          </cell>
        </row>
        <row r="16275">
          <cell r="A16275">
            <v>4329</v>
          </cell>
        </row>
        <row r="16276">
          <cell r="A16276">
            <v>4330</v>
          </cell>
        </row>
        <row r="16277">
          <cell r="A16277">
            <v>4331</v>
          </cell>
        </row>
        <row r="16278">
          <cell r="A16278">
            <v>34002</v>
          </cell>
        </row>
        <row r="16279">
          <cell r="A16279">
            <v>4332</v>
          </cell>
        </row>
        <row r="16280">
          <cell r="A16280">
            <v>4333</v>
          </cell>
        </row>
        <row r="16281">
          <cell r="A16281">
            <v>25468</v>
          </cell>
        </row>
        <row r="16282">
          <cell r="A16282">
            <v>42059</v>
          </cell>
        </row>
        <row r="16283">
          <cell r="A16283">
            <v>26348</v>
          </cell>
        </row>
        <row r="16284">
          <cell r="A16284">
            <v>25538</v>
          </cell>
        </row>
        <row r="16285">
          <cell r="A16285">
            <v>22066</v>
          </cell>
        </row>
        <row r="16286">
          <cell r="A16286">
            <v>22067</v>
          </cell>
        </row>
        <row r="16287">
          <cell r="A16287">
            <v>22068</v>
          </cell>
        </row>
        <row r="16288">
          <cell r="A16288">
            <v>22069</v>
          </cell>
        </row>
        <row r="16289">
          <cell r="A16289">
            <v>29277</v>
          </cell>
        </row>
        <row r="16290">
          <cell r="A16290">
            <v>22070</v>
          </cell>
        </row>
        <row r="16291">
          <cell r="A16291">
            <v>22071</v>
          </cell>
        </row>
        <row r="16292">
          <cell r="A16292">
            <v>22072</v>
          </cell>
        </row>
        <row r="16293">
          <cell r="A16293">
            <v>23383</v>
          </cell>
        </row>
        <row r="16294">
          <cell r="A16294">
            <v>23734</v>
          </cell>
        </row>
        <row r="16295">
          <cell r="A16295">
            <v>30600</v>
          </cell>
        </row>
        <row r="16296">
          <cell r="A16296">
            <v>30746</v>
          </cell>
        </row>
        <row r="16297">
          <cell r="A16297">
            <v>29215</v>
          </cell>
        </row>
        <row r="16298">
          <cell r="A16298">
            <v>23133</v>
          </cell>
        </row>
        <row r="16299">
          <cell r="A16299">
            <v>19205</v>
          </cell>
        </row>
        <row r="16300">
          <cell r="A16300">
            <v>3183</v>
          </cell>
        </row>
        <row r="16301">
          <cell r="A16301">
            <v>734</v>
          </cell>
        </row>
        <row r="16302">
          <cell r="A16302">
            <v>23111</v>
          </cell>
        </row>
        <row r="16303">
          <cell r="A16303">
            <v>23112</v>
          </cell>
        </row>
        <row r="16304">
          <cell r="A16304">
            <v>735</v>
          </cell>
        </row>
        <row r="16305">
          <cell r="A16305">
            <v>2727</v>
          </cell>
        </row>
        <row r="16306">
          <cell r="A16306">
            <v>41764</v>
          </cell>
        </row>
        <row r="16307">
          <cell r="A16307">
            <v>41765</v>
          </cell>
        </row>
        <row r="16308">
          <cell r="A16308">
            <v>41766</v>
          </cell>
        </row>
        <row r="16309">
          <cell r="A16309">
            <v>2728</v>
          </cell>
        </row>
        <row r="16310">
          <cell r="A16310">
            <v>2729</v>
          </cell>
        </row>
        <row r="16311">
          <cell r="A16311">
            <v>2730</v>
          </cell>
        </row>
        <row r="16312">
          <cell r="A16312">
            <v>2731</v>
          </cell>
        </row>
        <row r="16313">
          <cell r="A16313">
            <v>2732</v>
          </cell>
        </row>
        <row r="16314">
          <cell r="A16314">
            <v>2733</v>
          </cell>
        </row>
        <row r="16315">
          <cell r="A16315">
            <v>3153</v>
          </cell>
        </row>
        <row r="16316">
          <cell r="A16316">
            <v>2734</v>
          </cell>
        </row>
        <row r="16317">
          <cell r="A16317">
            <v>23141</v>
          </cell>
        </row>
        <row r="16318">
          <cell r="A16318">
            <v>4529</v>
          </cell>
        </row>
        <row r="16319">
          <cell r="A16319">
            <v>43174</v>
          </cell>
        </row>
        <row r="16320">
          <cell r="A16320">
            <v>43175</v>
          </cell>
        </row>
        <row r="16321">
          <cell r="A16321">
            <v>22073</v>
          </cell>
        </row>
        <row r="16322">
          <cell r="A16322">
            <v>22074</v>
          </cell>
        </row>
        <row r="16323">
          <cell r="A16323">
            <v>34977</v>
          </cell>
        </row>
        <row r="16324">
          <cell r="A16324">
            <v>35400</v>
          </cell>
        </row>
        <row r="16325">
          <cell r="A16325">
            <v>22941</v>
          </cell>
        </row>
        <row r="16326">
          <cell r="A16326">
            <v>23495</v>
          </cell>
        </row>
        <row r="16327">
          <cell r="A16327">
            <v>23496</v>
          </cell>
        </row>
        <row r="16328">
          <cell r="A16328">
            <v>25469</v>
          </cell>
        </row>
        <row r="16329">
          <cell r="A16329">
            <v>23497</v>
          </cell>
        </row>
        <row r="16330">
          <cell r="A16330">
            <v>41175</v>
          </cell>
        </row>
        <row r="16331">
          <cell r="A16331">
            <v>23498</v>
          </cell>
        </row>
        <row r="16332">
          <cell r="A16332">
            <v>23499</v>
          </cell>
        </row>
        <row r="16333">
          <cell r="A16333">
            <v>19275</v>
          </cell>
        </row>
        <row r="16334">
          <cell r="A16334">
            <v>26347</v>
          </cell>
        </row>
        <row r="16335">
          <cell r="A16335">
            <v>29418</v>
          </cell>
        </row>
        <row r="16336">
          <cell r="A16336">
            <v>5155</v>
          </cell>
        </row>
        <row r="16337">
          <cell r="A16337">
            <v>20360</v>
          </cell>
        </row>
        <row r="16338">
          <cell r="A16338">
            <v>25408</v>
          </cell>
        </row>
        <row r="16339">
          <cell r="A16339">
            <v>30247</v>
          </cell>
        </row>
        <row r="16340">
          <cell r="A16340">
            <v>30768</v>
          </cell>
        </row>
        <row r="16341">
          <cell r="A16341">
            <v>30856</v>
          </cell>
        </row>
        <row r="16342">
          <cell r="A16342">
            <v>30855</v>
          </cell>
        </row>
        <row r="16343">
          <cell r="A16343">
            <v>22075</v>
          </cell>
        </row>
        <row r="16344">
          <cell r="A16344">
            <v>22076</v>
          </cell>
        </row>
        <row r="16345">
          <cell r="A16345">
            <v>23121</v>
          </cell>
        </row>
        <row r="16346">
          <cell r="A16346">
            <v>909</v>
          </cell>
        </row>
        <row r="16347">
          <cell r="A16347">
            <v>910</v>
          </cell>
        </row>
        <row r="16348">
          <cell r="A16348">
            <v>911</v>
          </cell>
        </row>
        <row r="16349">
          <cell r="A16349">
            <v>25797</v>
          </cell>
        </row>
        <row r="16350">
          <cell r="A16350">
            <v>908</v>
          </cell>
        </row>
        <row r="16351">
          <cell r="A16351">
            <v>43605</v>
          </cell>
        </row>
        <row r="16352">
          <cell r="A16352">
            <v>43616</v>
          </cell>
        </row>
        <row r="16353">
          <cell r="A16353">
            <v>962</v>
          </cell>
        </row>
        <row r="16354">
          <cell r="A16354">
            <v>190</v>
          </cell>
        </row>
        <row r="16355">
          <cell r="A16355">
            <v>2265</v>
          </cell>
        </row>
        <row r="16356">
          <cell r="A16356">
            <v>2266</v>
          </cell>
        </row>
        <row r="16357">
          <cell r="A16357">
            <v>31786</v>
          </cell>
        </row>
        <row r="16358">
          <cell r="A16358">
            <v>5243</v>
          </cell>
        </row>
        <row r="16359">
          <cell r="A16359">
            <v>5242</v>
          </cell>
        </row>
        <row r="16360">
          <cell r="A16360">
            <v>5244</v>
          </cell>
        </row>
        <row r="16361">
          <cell r="A16361">
            <v>189</v>
          </cell>
        </row>
        <row r="16362">
          <cell r="A16362">
            <v>20359</v>
          </cell>
        </row>
        <row r="16363">
          <cell r="A16363">
            <v>24662</v>
          </cell>
        </row>
        <row r="16364">
          <cell r="A16364">
            <v>24966</v>
          </cell>
        </row>
        <row r="16365">
          <cell r="A16365">
            <v>24967</v>
          </cell>
        </row>
        <row r="16366">
          <cell r="A16366">
            <v>30252</v>
          </cell>
        </row>
        <row r="16367">
          <cell r="A16367">
            <v>24968</v>
          </cell>
        </row>
        <row r="16368">
          <cell r="A16368">
            <v>34003</v>
          </cell>
        </row>
        <row r="16369">
          <cell r="A16369">
            <v>24969</v>
          </cell>
        </row>
        <row r="16370">
          <cell r="A16370">
            <v>24970</v>
          </cell>
        </row>
        <row r="16371">
          <cell r="A16371">
            <v>24971</v>
          </cell>
        </row>
        <row r="16372">
          <cell r="A16372">
            <v>29281</v>
          </cell>
        </row>
        <row r="16373">
          <cell r="A16373">
            <v>24972</v>
          </cell>
        </row>
        <row r="16374">
          <cell r="A16374">
            <v>24973</v>
          </cell>
        </row>
        <row r="16375">
          <cell r="A16375">
            <v>25031</v>
          </cell>
        </row>
        <row r="16376">
          <cell r="A16376">
            <v>24974</v>
          </cell>
        </row>
        <row r="16377">
          <cell r="A16377">
            <v>24151</v>
          </cell>
        </row>
        <row r="16378">
          <cell r="A16378">
            <v>23736</v>
          </cell>
        </row>
        <row r="16379">
          <cell r="A16379">
            <v>24663</v>
          </cell>
        </row>
        <row r="16380">
          <cell r="A16380">
            <v>45738</v>
          </cell>
        </row>
        <row r="16381">
          <cell r="A16381">
            <v>25132</v>
          </cell>
        </row>
        <row r="16382">
          <cell r="A16382">
            <v>4198</v>
          </cell>
        </row>
        <row r="16383">
          <cell r="A16383">
            <v>3405</v>
          </cell>
        </row>
        <row r="16384">
          <cell r="A16384">
            <v>22077</v>
          </cell>
        </row>
        <row r="16385">
          <cell r="A16385">
            <v>22078</v>
          </cell>
        </row>
        <row r="16386">
          <cell r="A16386">
            <v>3345</v>
          </cell>
        </row>
        <row r="16387">
          <cell r="A16387">
            <v>42763</v>
          </cell>
        </row>
        <row r="16388">
          <cell r="A16388">
            <v>22079</v>
          </cell>
        </row>
        <row r="16389">
          <cell r="A16389">
            <v>22080</v>
          </cell>
        </row>
        <row r="16390">
          <cell r="A16390">
            <v>22081</v>
          </cell>
        </row>
        <row r="16391">
          <cell r="A16391">
            <v>22082</v>
          </cell>
        </row>
        <row r="16392">
          <cell r="A16392">
            <v>3184</v>
          </cell>
        </row>
        <row r="16393">
          <cell r="A16393">
            <v>5228</v>
          </cell>
        </row>
        <row r="16394">
          <cell r="A16394">
            <v>45739</v>
          </cell>
        </row>
        <row r="16395">
          <cell r="A16395">
            <v>45940</v>
          </cell>
        </row>
        <row r="16396">
          <cell r="A16396">
            <v>2843</v>
          </cell>
        </row>
        <row r="16397">
          <cell r="A16397">
            <v>4319</v>
          </cell>
        </row>
        <row r="16398">
          <cell r="A16398">
            <v>35119</v>
          </cell>
        </row>
        <row r="16399">
          <cell r="A16399">
            <v>24923</v>
          </cell>
        </row>
        <row r="16400">
          <cell r="A16400">
            <v>25471</v>
          </cell>
        </row>
        <row r="16401">
          <cell r="A16401">
            <v>24924</v>
          </cell>
        </row>
        <row r="16402">
          <cell r="A16402">
            <v>4318</v>
          </cell>
        </row>
        <row r="16403">
          <cell r="A16403">
            <v>4322</v>
          </cell>
        </row>
        <row r="16404">
          <cell r="A16404">
            <v>3329</v>
          </cell>
        </row>
        <row r="16405">
          <cell r="A16405">
            <v>23737</v>
          </cell>
        </row>
        <row r="16406">
          <cell r="A16406">
            <v>19274</v>
          </cell>
        </row>
        <row r="16407">
          <cell r="A16407">
            <v>287</v>
          </cell>
        </row>
        <row r="16408">
          <cell r="A16408">
            <v>288</v>
          </cell>
        </row>
        <row r="16409">
          <cell r="A16409">
            <v>286</v>
          </cell>
        </row>
        <row r="16410">
          <cell r="A16410">
            <v>24664</v>
          </cell>
        </row>
        <row r="16411">
          <cell r="A16411">
            <v>25133</v>
          </cell>
        </row>
        <row r="16412">
          <cell r="A16412">
            <v>25322</v>
          </cell>
        </row>
        <row r="16413">
          <cell r="A16413">
            <v>25323</v>
          </cell>
        </row>
        <row r="16414">
          <cell r="A16414">
            <v>25472</v>
          </cell>
        </row>
        <row r="16415">
          <cell r="A16415">
            <v>23738</v>
          </cell>
        </row>
        <row r="16416">
          <cell r="A16416">
            <v>24152</v>
          </cell>
        </row>
        <row r="16417">
          <cell r="A16417">
            <v>678</v>
          </cell>
        </row>
        <row r="16418">
          <cell r="A16418">
            <v>22083</v>
          </cell>
        </row>
        <row r="16419">
          <cell r="A16419">
            <v>22084</v>
          </cell>
        </row>
        <row r="16420">
          <cell r="A16420">
            <v>22085</v>
          </cell>
        </row>
        <row r="16421">
          <cell r="A16421">
            <v>22086</v>
          </cell>
        </row>
        <row r="16422">
          <cell r="A16422">
            <v>22087</v>
          </cell>
        </row>
        <row r="16423">
          <cell r="A16423">
            <v>679</v>
          </cell>
        </row>
        <row r="16424">
          <cell r="A16424">
            <v>2641</v>
          </cell>
        </row>
        <row r="16425">
          <cell r="A16425">
            <v>2642</v>
          </cell>
        </row>
        <row r="16426">
          <cell r="A16426">
            <v>2643</v>
          </cell>
        </row>
        <row r="16427">
          <cell r="A16427">
            <v>2644</v>
          </cell>
        </row>
        <row r="16428">
          <cell r="A16428">
            <v>2645</v>
          </cell>
        </row>
        <row r="16429">
          <cell r="A16429">
            <v>3968</v>
          </cell>
        </row>
        <row r="16430">
          <cell r="A16430">
            <v>30316</v>
          </cell>
        </row>
        <row r="16431">
          <cell r="A16431">
            <v>3969</v>
          </cell>
        </row>
        <row r="16432">
          <cell r="A16432">
            <v>3970</v>
          </cell>
        </row>
        <row r="16433">
          <cell r="A16433">
            <v>24665</v>
          </cell>
        </row>
        <row r="16434">
          <cell r="A16434">
            <v>24975</v>
          </cell>
        </row>
        <row r="16435">
          <cell r="A16435">
            <v>40525</v>
          </cell>
        </row>
        <row r="16436">
          <cell r="A16436">
            <v>24976</v>
          </cell>
        </row>
        <row r="16437">
          <cell r="A16437">
            <v>26344</v>
          </cell>
        </row>
        <row r="16438">
          <cell r="A16438">
            <v>24666</v>
          </cell>
        </row>
        <row r="16439">
          <cell r="A16439">
            <v>34094</v>
          </cell>
        </row>
        <row r="16440">
          <cell r="A16440">
            <v>24977</v>
          </cell>
        </row>
        <row r="16441">
          <cell r="A16441">
            <v>24978</v>
          </cell>
        </row>
        <row r="16442">
          <cell r="A16442">
            <v>24153</v>
          </cell>
        </row>
        <row r="16443">
          <cell r="A16443">
            <v>29297</v>
          </cell>
        </row>
        <row r="16444">
          <cell r="A16444">
            <v>35583</v>
          </cell>
        </row>
        <row r="16445">
          <cell r="A16445">
            <v>41176</v>
          </cell>
        </row>
        <row r="16446">
          <cell r="A16446">
            <v>36237</v>
          </cell>
        </row>
        <row r="16447">
          <cell r="A16447">
            <v>36236</v>
          </cell>
        </row>
        <row r="16448">
          <cell r="A16448">
            <v>36235</v>
          </cell>
        </row>
        <row r="16449">
          <cell r="A16449">
            <v>39803</v>
          </cell>
        </row>
        <row r="16450">
          <cell r="A16450">
            <v>30317</v>
          </cell>
        </row>
        <row r="16451">
          <cell r="A16451">
            <v>30618</v>
          </cell>
        </row>
        <row r="16452">
          <cell r="A16452">
            <v>35591</v>
          </cell>
        </row>
        <row r="16453">
          <cell r="A16453">
            <v>36234</v>
          </cell>
        </row>
        <row r="16454">
          <cell r="A16454">
            <v>42061</v>
          </cell>
        </row>
        <row r="16455">
          <cell r="A16455">
            <v>40524</v>
          </cell>
        </row>
        <row r="16456">
          <cell r="A16456">
            <v>41177</v>
          </cell>
        </row>
        <row r="16457">
          <cell r="A16457">
            <v>44322</v>
          </cell>
        </row>
        <row r="16458">
          <cell r="A16458">
            <v>781</v>
          </cell>
        </row>
        <row r="16459">
          <cell r="A16459">
            <v>37797</v>
          </cell>
        </row>
        <row r="16460">
          <cell r="A16460">
            <v>37851</v>
          </cell>
        </row>
        <row r="16461">
          <cell r="A16461">
            <v>24155</v>
          </cell>
        </row>
        <row r="16462">
          <cell r="A16462">
            <v>24667</v>
          </cell>
        </row>
        <row r="16463">
          <cell r="A16463">
            <v>5189</v>
          </cell>
        </row>
        <row r="16464">
          <cell r="A16464">
            <v>1085</v>
          </cell>
        </row>
        <row r="16465">
          <cell r="A16465">
            <v>3088</v>
          </cell>
        </row>
        <row r="16466">
          <cell r="A16466">
            <v>3089</v>
          </cell>
        </row>
        <row r="16467">
          <cell r="A16467">
            <v>1086</v>
          </cell>
        </row>
        <row r="16468">
          <cell r="A16468">
            <v>3087</v>
          </cell>
        </row>
        <row r="16469">
          <cell r="A16469">
            <v>29366</v>
          </cell>
        </row>
        <row r="16470">
          <cell r="A16470">
            <v>44265</v>
          </cell>
        </row>
        <row r="16471">
          <cell r="A16471">
            <v>44287</v>
          </cell>
        </row>
        <row r="16472">
          <cell r="A16472">
            <v>44288</v>
          </cell>
        </row>
        <row r="16473">
          <cell r="A16473">
            <v>29745</v>
          </cell>
        </row>
        <row r="16474">
          <cell r="A16474">
            <v>4496</v>
          </cell>
        </row>
        <row r="16475">
          <cell r="A16475">
            <v>4497</v>
          </cell>
        </row>
        <row r="16476">
          <cell r="A16476">
            <v>23473</v>
          </cell>
        </row>
        <row r="16477">
          <cell r="A16477">
            <v>23739</v>
          </cell>
        </row>
        <row r="16478">
          <cell r="A16478">
            <v>35439</v>
          </cell>
        </row>
        <row r="16479">
          <cell r="A16479">
            <v>36233</v>
          </cell>
        </row>
        <row r="16480">
          <cell r="A16480">
            <v>35098</v>
          </cell>
        </row>
        <row r="16481">
          <cell r="A16481">
            <v>19273</v>
          </cell>
        </row>
        <row r="16482">
          <cell r="A16482">
            <v>3185</v>
          </cell>
        </row>
        <row r="16483">
          <cell r="A16483">
            <v>40523</v>
          </cell>
        </row>
        <row r="16484">
          <cell r="A16484">
            <v>40907</v>
          </cell>
        </row>
        <row r="16485">
          <cell r="A16485">
            <v>31441</v>
          </cell>
        </row>
        <row r="16486">
          <cell r="A16486">
            <v>29348</v>
          </cell>
        </row>
        <row r="16487">
          <cell r="A16487">
            <v>29530</v>
          </cell>
        </row>
        <row r="16488">
          <cell r="A16488">
            <v>26342</v>
          </cell>
        </row>
        <row r="16489">
          <cell r="A16489">
            <v>22088</v>
          </cell>
        </row>
        <row r="16490">
          <cell r="A16490">
            <v>22089</v>
          </cell>
        </row>
        <row r="16491">
          <cell r="A16491">
            <v>22090</v>
          </cell>
        </row>
        <row r="16492">
          <cell r="A16492">
            <v>34137</v>
          </cell>
        </row>
        <row r="16493">
          <cell r="A16493">
            <v>35293</v>
          </cell>
        </row>
        <row r="16494">
          <cell r="A16494">
            <v>566</v>
          </cell>
        </row>
        <row r="16495">
          <cell r="A16495">
            <v>877</v>
          </cell>
        </row>
        <row r="16496">
          <cell r="A16496">
            <v>24669</v>
          </cell>
        </row>
        <row r="16497">
          <cell r="A16497">
            <v>42765</v>
          </cell>
        </row>
        <row r="16498">
          <cell r="A16498">
            <v>45740</v>
          </cell>
        </row>
        <row r="16499">
          <cell r="A16499">
            <v>542</v>
          </cell>
        </row>
        <row r="16500">
          <cell r="A16500">
            <v>2474</v>
          </cell>
        </row>
        <row r="16501">
          <cell r="A16501">
            <v>2475</v>
          </cell>
        </row>
        <row r="16502">
          <cell r="A16502">
            <v>45286</v>
          </cell>
        </row>
        <row r="16503">
          <cell r="A16503">
            <v>2476</v>
          </cell>
        </row>
        <row r="16504">
          <cell r="A16504">
            <v>2477</v>
          </cell>
        </row>
        <row r="16505">
          <cell r="A16505">
            <v>2479</v>
          </cell>
        </row>
        <row r="16506">
          <cell r="A16506">
            <v>2478</v>
          </cell>
        </row>
        <row r="16507">
          <cell r="A16507">
            <v>981</v>
          </cell>
        </row>
        <row r="16508">
          <cell r="A16508">
            <v>3020</v>
          </cell>
        </row>
        <row r="16509">
          <cell r="A16509">
            <v>24671</v>
          </cell>
        </row>
        <row r="16510">
          <cell r="A16510">
            <v>25135</v>
          </cell>
        </row>
        <row r="16511">
          <cell r="A16511">
            <v>26341</v>
          </cell>
        </row>
        <row r="16512">
          <cell r="A16512">
            <v>34990</v>
          </cell>
        </row>
        <row r="16513">
          <cell r="A16513">
            <v>27408</v>
          </cell>
        </row>
        <row r="16514">
          <cell r="A16514">
            <v>22091</v>
          </cell>
        </row>
        <row r="16515">
          <cell r="A16515">
            <v>22092</v>
          </cell>
        </row>
        <row r="16516">
          <cell r="A16516">
            <v>22093</v>
          </cell>
        </row>
        <row r="16517">
          <cell r="A16517">
            <v>35274</v>
          </cell>
        </row>
        <row r="16518">
          <cell r="A16518">
            <v>35628</v>
          </cell>
        </row>
        <row r="16519">
          <cell r="A16519">
            <v>31374</v>
          </cell>
        </row>
        <row r="16520">
          <cell r="A16520">
            <v>39578</v>
          </cell>
        </row>
        <row r="16521">
          <cell r="A16521">
            <v>31475</v>
          </cell>
        </row>
        <row r="16522">
          <cell r="A16522">
            <v>19244</v>
          </cell>
        </row>
        <row r="16523">
          <cell r="A16523">
            <v>19336</v>
          </cell>
        </row>
        <row r="16524">
          <cell r="A16524">
            <v>533</v>
          </cell>
        </row>
        <row r="16525">
          <cell r="A16525">
            <v>534</v>
          </cell>
        </row>
        <row r="16526">
          <cell r="A16526">
            <v>2437</v>
          </cell>
        </row>
        <row r="16527">
          <cell r="A16527">
            <v>20483</v>
          </cell>
        </row>
        <row r="16528">
          <cell r="A16528">
            <v>20521</v>
          </cell>
        </row>
        <row r="16529">
          <cell r="A16529">
            <v>41941</v>
          </cell>
        </row>
        <row r="16530">
          <cell r="A16530">
            <v>41942</v>
          </cell>
        </row>
        <row r="16531">
          <cell r="A16531">
            <v>19259</v>
          </cell>
        </row>
        <row r="16532">
          <cell r="A16532">
            <v>30364</v>
          </cell>
        </row>
        <row r="16533">
          <cell r="A16533">
            <v>30671</v>
          </cell>
        </row>
        <row r="16534">
          <cell r="A16534">
            <v>22094</v>
          </cell>
        </row>
        <row r="16535">
          <cell r="A16535">
            <v>22095</v>
          </cell>
        </row>
        <row r="16536">
          <cell r="A16536">
            <v>27355</v>
          </cell>
        </row>
        <row r="16537">
          <cell r="A16537">
            <v>20725</v>
          </cell>
        </row>
        <row r="16538">
          <cell r="A16538">
            <v>39506</v>
          </cell>
        </row>
        <row r="16539">
          <cell r="A16539">
            <v>2809</v>
          </cell>
        </row>
        <row r="16540">
          <cell r="A16540">
            <v>39557</v>
          </cell>
        </row>
        <row r="16541">
          <cell r="A16541">
            <v>23145</v>
          </cell>
        </row>
        <row r="16542">
          <cell r="A16542">
            <v>4599</v>
          </cell>
        </row>
        <row r="16543">
          <cell r="A16543">
            <v>22096</v>
          </cell>
        </row>
        <row r="16544">
          <cell r="A16544">
            <v>22097</v>
          </cell>
        </row>
        <row r="16545">
          <cell r="A16545">
            <v>22098</v>
          </cell>
        </row>
        <row r="16546">
          <cell r="A16546">
            <v>22099</v>
          </cell>
        </row>
        <row r="16547">
          <cell r="A16547">
            <v>22100</v>
          </cell>
        </row>
        <row r="16548">
          <cell r="A16548">
            <v>22101</v>
          </cell>
        </row>
        <row r="16549">
          <cell r="A16549">
            <v>22102</v>
          </cell>
        </row>
        <row r="16550">
          <cell r="A16550">
            <v>22103</v>
          </cell>
        </row>
        <row r="16551">
          <cell r="A16551">
            <v>22104</v>
          </cell>
        </row>
        <row r="16552">
          <cell r="A16552">
            <v>22105</v>
          </cell>
        </row>
        <row r="16553">
          <cell r="A16553">
            <v>22106</v>
          </cell>
        </row>
        <row r="16554">
          <cell r="A16554">
            <v>22107</v>
          </cell>
        </row>
        <row r="16555">
          <cell r="A16555">
            <v>22108</v>
          </cell>
        </row>
        <row r="16556">
          <cell r="A16556">
            <v>35409</v>
          </cell>
        </row>
        <row r="16557">
          <cell r="A16557">
            <v>26340</v>
          </cell>
        </row>
        <row r="16558">
          <cell r="A16558">
            <v>29242</v>
          </cell>
        </row>
        <row r="16559">
          <cell r="A16559">
            <v>1015</v>
          </cell>
        </row>
        <row r="16560">
          <cell r="A16560">
            <v>3113</v>
          </cell>
        </row>
        <row r="16561">
          <cell r="A16561">
            <v>3039</v>
          </cell>
        </row>
        <row r="16562">
          <cell r="A16562">
            <v>31048</v>
          </cell>
        </row>
        <row r="16563">
          <cell r="A16563">
            <v>3040</v>
          </cell>
        </row>
        <row r="16564">
          <cell r="A16564">
            <v>31513</v>
          </cell>
        </row>
        <row r="16565">
          <cell r="A16565">
            <v>19296</v>
          </cell>
        </row>
        <row r="16566">
          <cell r="A16566">
            <v>10255</v>
          </cell>
        </row>
        <row r="16567">
          <cell r="A16567">
            <v>22109</v>
          </cell>
        </row>
        <row r="16568">
          <cell r="A16568">
            <v>512</v>
          </cell>
        </row>
        <row r="16569">
          <cell r="A16569">
            <v>22110</v>
          </cell>
        </row>
        <row r="16570">
          <cell r="A16570">
            <v>22111</v>
          </cell>
        </row>
        <row r="16571">
          <cell r="A16571">
            <v>514</v>
          </cell>
        </row>
        <row r="16572">
          <cell r="A16572">
            <v>2397</v>
          </cell>
        </row>
        <row r="16573">
          <cell r="A16573">
            <v>2398</v>
          </cell>
        </row>
        <row r="16574">
          <cell r="A16574">
            <v>2399</v>
          </cell>
        </row>
        <row r="16575">
          <cell r="A16575">
            <v>2400</v>
          </cell>
        </row>
        <row r="16576">
          <cell r="A16576">
            <v>2401</v>
          </cell>
        </row>
        <row r="16577">
          <cell r="A16577">
            <v>2402</v>
          </cell>
        </row>
        <row r="16578">
          <cell r="A16578">
            <v>2403</v>
          </cell>
        </row>
        <row r="16579">
          <cell r="A16579">
            <v>29123</v>
          </cell>
        </row>
        <row r="16580">
          <cell r="A16580">
            <v>22112</v>
          </cell>
        </row>
        <row r="16581">
          <cell r="A16581">
            <v>22113</v>
          </cell>
        </row>
        <row r="16582">
          <cell r="A16582">
            <v>19283</v>
          </cell>
        </row>
        <row r="16583">
          <cell r="A16583">
            <v>27328</v>
          </cell>
        </row>
        <row r="16584">
          <cell r="A16584">
            <v>19318</v>
          </cell>
        </row>
        <row r="16585">
          <cell r="A16585">
            <v>26112</v>
          </cell>
        </row>
        <row r="16586">
          <cell r="A16586">
            <v>485</v>
          </cell>
        </row>
        <row r="16587">
          <cell r="A16587">
            <v>486</v>
          </cell>
        </row>
        <row r="16588">
          <cell r="A16588">
            <v>487</v>
          </cell>
        </row>
        <row r="16589">
          <cell r="A16589">
            <v>488</v>
          </cell>
        </row>
        <row r="16590">
          <cell r="A16590">
            <v>489</v>
          </cell>
        </row>
        <row r="16591">
          <cell r="A16591">
            <v>490</v>
          </cell>
        </row>
        <row r="16592">
          <cell r="A16592">
            <v>491</v>
          </cell>
        </row>
        <row r="16593">
          <cell r="A16593">
            <v>492</v>
          </cell>
        </row>
        <row r="16594">
          <cell r="A16594">
            <v>493</v>
          </cell>
        </row>
        <row r="16595">
          <cell r="A16595">
            <v>494</v>
          </cell>
        </row>
        <row r="16596">
          <cell r="A16596">
            <v>30365</v>
          </cell>
        </row>
        <row r="16597">
          <cell r="A16597">
            <v>30629</v>
          </cell>
        </row>
        <row r="16598">
          <cell r="A16598">
            <v>26339</v>
          </cell>
        </row>
        <row r="16599">
          <cell r="A16599">
            <v>35381</v>
          </cell>
        </row>
        <row r="16600">
          <cell r="A16600">
            <v>36509</v>
          </cell>
        </row>
        <row r="16601">
          <cell r="A16601">
            <v>36833</v>
          </cell>
        </row>
        <row r="16602">
          <cell r="A16602">
            <v>26338</v>
          </cell>
        </row>
        <row r="16603">
          <cell r="A16603">
            <v>29234</v>
          </cell>
        </row>
        <row r="16604">
          <cell r="A16604">
            <v>2906</v>
          </cell>
        </row>
        <row r="16605">
          <cell r="A16605">
            <v>916</v>
          </cell>
        </row>
        <row r="16606">
          <cell r="A16606">
            <v>917</v>
          </cell>
        </row>
        <row r="16607">
          <cell r="A16607">
            <v>20373</v>
          </cell>
        </row>
        <row r="16608">
          <cell r="A16608">
            <v>25900</v>
          </cell>
        </row>
        <row r="16609">
          <cell r="A16609">
            <v>20530</v>
          </cell>
        </row>
        <row r="16610">
          <cell r="A16610">
            <v>926</v>
          </cell>
        </row>
        <row r="16611">
          <cell r="A16611">
            <v>927</v>
          </cell>
        </row>
        <row r="16612">
          <cell r="A16612">
            <v>258</v>
          </cell>
        </row>
        <row r="16613">
          <cell r="A16613">
            <v>259</v>
          </cell>
        </row>
        <row r="16614">
          <cell r="A16614">
            <v>20435</v>
          </cell>
        </row>
        <row r="16615">
          <cell r="A16615">
            <v>20489</v>
          </cell>
        </row>
        <row r="16616">
          <cell r="A16616">
            <v>22114</v>
          </cell>
        </row>
        <row r="16617">
          <cell r="A16617">
            <v>24157</v>
          </cell>
        </row>
        <row r="16618">
          <cell r="A16618">
            <v>24675</v>
          </cell>
        </row>
        <row r="16619">
          <cell r="A16619">
            <v>23743</v>
          </cell>
        </row>
        <row r="16620">
          <cell r="A16620">
            <v>29209</v>
          </cell>
        </row>
        <row r="16621">
          <cell r="A16621">
            <v>29547</v>
          </cell>
        </row>
        <row r="16622">
          <cell r="A16622">
            <v>29665</v>
          </cell>
        </row>
        <row r="16623">
          <cell r="A16623">
            <v>39631</v>
          </cell>
        </row>
        <row r="16624">
          <cell r="A16624">
            <v>29704</v>
          </cell>
        </row>
        <row r="16625">
          <cell r="A16625">
            <v>41665</v>
          </cell>
        </row>
        <row r="16626">
          <cell r="A16626">
            <v>38840</v>
          </cell>
        </row>
        <row r="16627">
          <cell r="A16627">
            <v>3186</v>
          </cell>
        </row>
        <row r="16628">
          <cell r="A16628">
            <v>3214</v>
          </cell>
        </row>
        <row r="16629">
          <cell r="A16629">
            <v>24008</v>
          </cell>
        </row>
        <row r="16630">
          <cell r="A16630">
            <v>5086</v>
          </cell>
        </row>
        <row r="16631">
          <cell r="A16631">
            <v>31208</v>
          </cell>
        </row>
        <row r="16632">
          <cell r="A16632">
            <v>29321</v>
          </cell>
        </row>
        <row r="16633">
          <cell r="A16633">
            <v>29636</v>
          </cell>
        </row>
        <row r="16634">
          <cell r="A16634">
            <v>39770</v>
          </cell>
        </row>
        <row r="16635">
          <cell r="A16635">
            <v>29718</v>
          </cell>
        </row>
        <row r="16636">
          <cell r="A16636">
            <v>29541</v>
          </cell>
        </row>
        <row r="16637">
          <cell r="A16637">
            <v>29546</v>
          </cell>
        </row>
        <row r="16638">
          <cell r="A16638">
            <v>24158</v>
          </cell>
        </row>
        <row r="16639">
          <cell r="A16639">
            <v>24674</v>
          </cell>
        </row>
        <row r="16640">
          <cell r="A16640">
            <v>29688</v>
          </cell>
        </row>
        <row r="16641">
          <cell r="A16641">
            <v>29813</v>
          </cell>
        </row>
        <row r="16642">
          <cell r="A16642">
            <v>29897</v>
          </cell>
        </row>
        <row r="16643">
          <cell r="A16643">
            <v>29789</v>
          </cell>
        </row>
        <row r="16644">
          <cell r="A16644">
            <v>29891</v>
          </cell>
        </row>
        <row r="16645">
          <cell r="A16645">
            <v>29806</v>
          </cell>
        </row>
        <row r="16646">
          <cell r="A16646">
            <v>30732</v>
          </cell>
        </row>
        <row r="16647">
          <cell r="A16647">
            <v>29900</v>
          </cell>
        </row>
        <row r="16648">
          <cell r="A16648">
            <v>29867</v>
          </cell>
        </row>
        <row r="16649">
          <cell r="A16649">
            <v>30366</v>
          </cell>
        </row>
        <row r="16650">
          <cell r="A16650">
            <v>30673</v>
          </cell>
        </row>
        <row r="16651">
          <cell r="A16651">
            <v>29794</v>
          </cell>
        </row>
        <row r="16652">
          <cell r="A16652">
            <v>29885</v>
          </cell>
        </row>
        <row r="16653">
          <cell r="A16653">
            <v>38786</v>
          </cell>
        </row>
        <row r="16654">
          <cell r="A16654">
            <v>38787</v>
          </cell>
        </row>
        <row r="16655">
          <cell r="A16655">
            <v>43024</v>
          </cell>
        </row>
        <row r="16656">
          <cell r="A16656">
            <v>29774</v>
          </cell>
        </row>
        <row r="16657">
          <cell r="A16657">
            <v>44323</v>
          </cell>
        </row>
        <row r="16658">
          <cell r="A16658">
            <v>44382</v>
          </cell>
        </row>
        <row r="16659">
          <cell r="A16659">
            <v>35604</v>
          </cell>
        </row>
        <row r="16660">
          <cell r="A16660">
            <v>36229</v>
          </cell>
        </row>
        <row r="16661">
          <cell r="A16661">
            <v>3787</v>
          </cell>
        </row>
        <row r="16662">
          <cell r="A16662">
            <v>3788</v>
          </cell>
        </row>
        <row r="16663">
          <cell r="A16663">
            <v>4098</v>
          </cell>
        </row>
        <row r="16664">
          <cell r="A16664">
            <v>4099</v>
          </cell>
        </row>
        <row r="16665">
          <cell r="A16665">
            <v>38252</v>
          </cell>
        </row>
        <row r="16666">
          <cell r="A16666">
            <v>38253</v>
          </cell>
        </row>
        <row r="16667">
          <cell r="A16667">
            <v>25325</v>
          </cell>
        </row>
        <row r="16668">
          <cell r="A16668">
            <v>4100</v>
          </cell>
        </row>
        <row r="16669">
          <cell r="A16669">
            <v>4101</v>
          </cell>
        </row>
        <row r="16670">
          <cell r="A16670">
            <v>23553</v>
          </cell>
        </row>
        <row r="16671">
          <cell r="A16671">
            <v>29526</v>
          </cell>
        </row>
        <row r="16672">
          <cell r="A16672">
            <v>29648</v>
          </cell>
        </row>
        <row r="16673">
          <cell r="A16673">
            <v>517</v>
          </cell>
        </row>
        <row r="16674">
          <cell r="A16674">
            <v>518</v>
          </cell>
        </row>
        <row r="16675">
          <cell r="A16675">
            <v>2405</v>
          </cell>
        </row>
        <row r="16676">
          <cell r="A16676">
            <v>2406</v>
          </cell>
        </row>
        <row r="16677">
          <cell r="A16677">
            <v>2407</v>
          </cell>
        </row>
        <row r="16678">
          <cell r="A16678">
            <v>2408</v>
          </cell>
        </row>
        <row r="16679">
          <cell r="A16679">
            <v>2409</v>
          </cell>
        </row>
        <row r="16680">
          <cell r="A16680">
            <v>2410</v>
          </cell>
        </row>
        <row r="16681">
          <cell r="A16681">
            <v>2411</v>
          </cell>
        </row>
        <row r="16682">
          <cell r="A16682">
            <v>2412</v>
          </cell>
        </row>
        <row r="16683">
          <cell r="A16683">
            <v>2413</v>
          </cell>
        </row>
        <row r="16684">
          <cell r="A16684">
            <v>2414</v>
          </cell>
        </row>
        <row r="16685">
          <cell r="A16685">
            <v>2415</v>
          </cell>
        </row>
        <row r="16686">
          <cell r="A16686">
            <v>2416</v>
          </cell>
        </row>
        <row r="16687">
          <cell r="A16687">
            <v>2417</v>
          </cell>
        </row>
        <row r="16688">
          <cell r="A16688">
            <v>2418</v>
          </cell>
        </row>
        <row r="16689">
          <cell r="A16689">
            <v>29690</v>
          </cell>
        </row>
        <row r="16690">
          <cell r="A16690">
            <v>29780</v>
          </cell>
        </row>
        <row r="16691">
          <cell r="A16691">
            <v>29478</v>
          </cell>
        </row>
        <row r="16692">
          <cell r="A16692">
            <v>29561</v>
          </cell>
        </row>
        <row r="16693">
          <cell r="A16693">
            <v>3822</v>
          </cell>
        </row>
        <row r="16694">
          <cell r="A16694">
            <v>3823</v>
          </cell>
        </row>
        <row r="16695">
          <cell r="A16695">
            <v>2810</v>
          </cell>
        </row>
        <row r="16696">
          <cell r="A16696">
            <v>24677</v>
          </cell>
        </row>
        <row r="16697">
          <cell r="A16697">
            <v>41180</v>
          </cell>
        </row>
        <row r="16698">
          <cell r="A16698">
            <v>41563</v>
          </cell>
        </row>
        <row r="16699">
          <cell r="A16699">
            <v>30367</v>
          </cell>
        </row>
        <row r="16700">
          <cell r="A16700">
            <v>30530</v>
          </cell>
        </row>
        <row r="16701">
          <cell r="A16701">
            <v>30785</v>
          </cell>
        </row>
        <row r="16702">
          <cell r="A16702">
            <v>30781</v>
          </cell>
        </row>
        <row r="16703">
          <cell r="A16703">
            <v>3684</v>
          </cell>
        </row>
        <row r="16704">
          <cell r="A16704">
            <v>34008</v>
          </cell>
        </row>
        <row r="16705">
          <cell r="A16705">
            <v>34176</v>
          </cell>
        </row>
        <row r="16706">
          <cell r="A16706">
            <v>35357</v>
          </cell>
        </row>
        <row r="16707">
          <cell r="A16707">
            <v>30348</v>
          </cell>
        </row>
        <row r="16708">
          <cell r="A16708">
            <v>23745</v>
          </cell>
        </row>
        <row r="16709">
          <cell r="A16709">
            <v>45370</v>
          </cell>
        </row>
        <row r="16710">
          <cell r="A16710">
            <v>26336</v>
          </cell>
        </row>
        <row r="16711">
          <cell r="A16711">
            <v>24161</v>
          </cell>
        </row>
        <row r="16712">
          <cell r="A16712">
            <v>30333</v>
          </cell>
        </row>
        <row r="16713">
          <cell r="A16713">
            <v>23293</v>
          </cell>
        </row>
        <row r="16714">
          <cell r="A16714">
            <v>39451</v>
          </cell>
        </row>
        <row r="16715">
          <cell r="A16715">
            <v>25410</v>
          </cell>
        </row>
        <row r="16716">
          <cell r="A16716">
            <v>25475</v>
          </cell>
        </row>
        <row r="16717">
          <cell r="A16717">
            <v>25328</v>
          </cell>
        </row>
        <row r="16718">
          <cell r="A16718">
            <v>751</v>
          </cell>
        </row>
        <row r="16719">
          <cell r="A16719">
            <v>39813</v>
          </cell>
        </row>
        <row r="16720">
          <cell r="A16720">
            <v>24682</v>
          </cell>
        </row>
        <row r="16721">
          <cell r="A16721">
            <v>40518</v>
          </cell>
        </row>
        <row r="16722">
          <cell r="A16722">
            <v>25144</v>
          </cell>
        </row>
        <row r="16723">
          <cell r="A16723">
            <v>43918</v>
          </cell>
        </row>
        <row r="16724">
          <cell r="A16724">
            <v>44013</v>
          </cell>
        </row>
        <row r="16725">
          <cell r="A16725">
            <v>43472</v>
          </cell>
        </row>
        <row r="16726">
          <cell r="A16726">
            <v>26335</v>
          </cell>
        </row>
        <row r="16727">
          <cell r="A16727">
            <v>29345</v>
          </cell>
        </row>
        <row r="16728">
          <cell r="A16728">
            <v>26334</v>
          </cell>
        </row>
        <row r="16729">
          <cell r="A16729">
            <v>34009</v>
          </cell>
        </row>
        <row r="16730">
          <cell r="A16730">
            <v>29219</v>
          </cell>
        </row>
        <row r="16731">
          <cell r="A16731">
            <v>26333</v>
          </cell>
        </row>
        <row r="16732">
          <cell r="A16732">
            <v>29188</v>
          </cell>
        </row>
        <row r="16733">
          <cell r="A16733">
            <v>20351</v>
          </cell>
        </row>
        <row r="16734">
          <cell r="A16734">
            <v>942</v>
          </cell>
        </row>
        <row r="16735">
          <cell r="A16735">
            <v>943</v>
          </cell>
        </row>
        <row r="16736">
          <cell r="A16736">
            <v>19301</v>
          </cell>
        </row>
        <row r="16737">
          <cell r="A16737">
            <v>4237</v>
          </cell>
        </row>
        <row r="16738">
          <cell r="A16738">
            <v>35738</v>
          </cell>
        </row>
        <row r="16739">
          <cell r="A16739">
            <v>22945</v>
          </cell>
        </row>
        <row r="16740">
          <cell r="A16740">
            <v>26332</v>
          </cell>
        </row>
        <row r="16741">
          <cell r="A16741">
            <v>30324</v>
          </cell>
        </row>
        <row r="16742">
          <cell r="A16742">
            <v>24984</v>
          </cell>
        </row>
        <row r="16743">
          <cell r="A16743">
            <v>43473</v>
          </cell>
        </row>
        <row r="16744">
          <cell r="A16744">
            <v>26331</v>
          </cell>
        </row>
        <row r="16745">
          <cell r="A16745">
            <v>26330</v>
          </cell>
        </row>
        <row r="16746">
          <cell r="A16746">
            <v>29195</v>
          </cell>
        </row>
        <row r="16747">
          <cell r="A16747">
            <v>30616</v>
          </cell>
        </row>
        <row r="16748">
          <cell r="A16748">
            <v>43012</v>
          </cell>
        </row>
        <row r="16749">
          <cell r="A16749">
            <v>41181</v>
          </cell>
        </row>
        <row r="16750">
          <cell r="A16750">
            <v>22946</v>
          </cell>
        </row>
        <row r="16751">
          <cell r="A16751">
            <v>22947</v>
          </cell>
        </row>
        <row r="16752">
          <cell r="A16752">
            <v>25476</v>
          </cell>
        </row>
        <row r="16753">
          <cell r="A16753">
            <v>27412</v>
          </cell>
        </row>
        <row r="16754">
          <cell r="A16754">
            <v>26329</v>
          </cell>
        </row>
        <row r="16755">
          <cell r="A16755">
            <v>38779</v>
          </cell>
        </row>
        <row r="16756">
          <cell r="A16756">
            <v>30318</v>
          </cell>
        </row>
        <row r="16757">
          <cell r="A16757">
            <v>22948</v>
          </cell>
        </row>
        <row r="16758">
          <cell r="A16758">
            <v>35234</v>
          </cell>
        </row>
        <row r="16759">
          <cell r="A16759">
            <v>2844</v>
          </cell>
        </row>
        <row r="16760">
          <cell r="A16760">
            <v>29855</v>
          </cell>
        </row>
        <row r="16761">
          <cell r="A16761">
            <v>23147</v>
          </cell>
        </row>
        <row r="16762">
          <cell r="A16762">
            <v>23146</v>
          </cell>
        </row>
        <row r="16763">
          <cell r="A16763">
            <v>3797</v>
          </cell>
        </row>
        <row r="16764">
          <cell r="A16764">
            <v>23173</v>
          </cell>
        </row>
        <row r="16765">
          <cell r="A16765">
            <v>22115</v>
          </cell>
        </row>
        <row r="16766">
          <cell r="A16766">
            <v>23746</v>
          </cell>
        </row>
        <row r="16767">
          <cell r="A16767">
            <v>35090</v>
          </cell>
        </row>
        <row r="16768">
          <cell r="A16768">
            <v>30253</v>
          </cell>
        </row>
        <row r="16769">
          <cell r="A16769">
            <v>24683</v>
          </cell>
        </row>
        <row r="16770">
          <cell r="A16770">
            <v>30319</v>
          </cell>
        </row>
        <row r="16771">
          <cell r="A16771">
            <v>30322</v>
          </cell>
        </row>
        <row r="16772">
          <cell r="A16772">
            <v>24163</v>
          </cell>
        </row>
        <row r="16773">
          <cell r="A16773">
            <v>31369</v>
          </cell>
        </row>
        <row r="16774">
          <cell r="A16774">
            <v>35091</v>
          </cell>
        </row>
        <row r="16775">
          <cell r="A16775">
            <v>39575</v>
          </cell>
        </row>
        <row r="16776">
          <cell r="A16776">
            <v>30323</v>
          </cell>
        </row>
        <row r="16777">
          <cell r="A16777">
            <v>44048</v>
          </cell>
        </row>
        <row r="16778">
          <cell r="A16778">
            <v>31083</v>
          </cell>
        </row>
        <row r="16779">
          <cell r="A16779">
            <v>31184</v>
          </cell>
        </row>
        <row r="16780">
          <cell r="A16780">
            <v>25329</v>
          </cell>
        </row>
        <row r="16781">
          <cell r="A16781">
            <v>25411</v>
          </cell>
        </row>
        <row r="16782">
          <cell r="A16782">
            <v>25145</v>
          </cell>
        </row>
        <row r="16783">
          <cell r="A16783">
            <v>24684</v>
          </cell>
        </row>
        <row r="16784">
          <cell r="A16784">
            <v>30258</v>
          </cell>
        </row>
        <row r="16785">
          <cell r="A16785">
            <v>24985</v>
          </cell>
        </row>
        <row r="16786">
          <cell r="A16786">
            <v>35333</v>
          </cell>
        </row>
        <row r="16787">
          <cell r="A16787">
            <v>3025</v>
          </cell>
        </row>
        <row r="16788">
          <cell r="A16788">
            <v>3026</v>
          </cell>
        </row>
        <row r="16789">
          <cell r="A16789">
            <v>4288</v>
          </cell>
        </row>
        <row r="16790">
          <cell r="A16790">
            <v>23314</v>
          </cell>
        </row>
        <row r="16791">
          <cell r="A16791">
            <v>23747</v>
          </cell>
        </row>
        <row r="16792">
          <cell r="A16792">
            <v>26328</v>
          </cell>
        </row>
        <row r="16793">
          <cell r="A16793">
            <v>29221</v>
          </cell>
        </row>
        <row r="16794">
          <cell r="A16794">
            <v>737</v>
          </cell>
        </row>
        <row r="16795">
          <cell r="A16795">
            <v>738</v>
          </cell>
        </row>
        <row r="16796">
          <cell r="A16796">
            <v>2736</v>
          </cell>
        </row>
        <row r="16797">
          <cell r="A16797">
            <v>2737</v>
          </cell>
        </row>
        <row r="16798">
          <cell r="A16798">
            <v>23748</v>
          </cell>
        </row>
        <row r="16799">
          <cell r="A16799">
            <v>24164</v>
          </cell>
        </row>
        <row r="16800">
          <cell r="A16800">
            <v>34964</v>
          </cell>
        </row>
        <row r="16801">
          <cell r="A16801">
            <v>35638</v>
          </cell>
        </row>
        <row r="16802">
          <cell r="A16802">
            <v>2811</v>
          </cell>
        </row>
        <row r="16803">
          <cell r="A16803">
            <v>44357</v>
          </cell>
        </row>
        <row r="16804">
          <cell r="A16804">
            <v>44358</v>
          </cell>
        </row>
        <row r="16805">
          <cell r="A16805">
            <v>22116</v>
          </cell>
        </row>
        <row r="16806">
          <cell r="A16806">
            <v>22117</v>
          </cell>
        </row>
        <row r="16807">
          <cell r="A16807">
            <v>611</v>
          </cell>
        </row>
        <row r="16808">
          <cell r="A16808">
            <v>612</v>
          </cell>
        </row>
        <row r="16809">
          <cell r="A16809">
            <v>41949</v>
          </cell>
        </row>
        <row r="16810">
          <cell r="A16810">
            <v>336</v>
          </cell>
        </row>
        <row r="16811">
          <cell r="A16811">
            <v>337</v>
          </cell>
        </row>
        <row r="16812">
          <cell r="A16812">
            <v>335</v>
          </cell>
        </row>
        <row r="16813">
          <cell r="A16813">
            <v>22118</v>
          </cell>
        </row>
        <row r="16814">
          <cell r="A16814">
            <v>22119</v>
          </cell>
        </row>
        <row r="16815">
          <cell r="A16815">
            <v>22120</v>
          </cell>
        </row>
        <row r="16816">
          <cell r="A16816">
            <v>3187</v>
          </cell>
        </row>
        <row r="16817">
          <cell r="A16817">
            <v>3188</v>
          </cell>
        </row>
        <row r="16818">
          <cell r="A16818">
            <v>44266</v>
          </cell>
        </row>
        <row r="16819">
          <cell r="A16819">
            <v>44289</v>
          </cell>
        </row>
        <row r="16820">
          <cell r="A16820">
            <v>41731</v>
          </cell>
        </row>
        <row r="16821">
          <cell r="A16821">
            <v>41777</v>
          </cell>
        </row>
        <row r="16822">
          <cell r="A16822">
            <v>41564</v>
          </cell>
        </row>
        <row r="16823">
          <cell r="A16823">
            <v>41666</v>
          </cell>
        </row>
        <row r="16824">
          <cell r="A16824">
            <v>9822</v>
          </cell>
        </row>
        <row r="16825">
          <cell r="A16825">
            <v>10220</v>
          </cell>
        </row>
        <row r="16826">
          <cell r="A16826">
            <v>25588</v>
          </cell>
        </row>
        <row r="16827">
          <cell r="A16827">
            <v>912</v>
          </cell>
        </row>
        <row r="16828">
          <cell r="A16828">
            <v>32517</v>
          </cell>
        </row>
        <row r="16829">
          <cell r="A16829">
            <v>913</v>
          </cell>
        </row>
        <row r="16830">
          <cell r="A16830">
            <v>582</v>
          </cell>
        </row>
        <row r="16831">
          <cell r="A16831">
            <v>2534</v>
          </cell>
        </row>
        <row r="16832">
          <cell r="A16832">
            <v>2535</v>
          </cell>
        </row>
        <row r="16833">
          <cell r="A16833">
            <v>636</v>
          </cell>
        </row>
        <row r="16834">
          <cell r="A16834">
            <v>2585</v>
          </cell>
        </row>
        <row r="16835">
          <cell r="A16835">
            <v>2587</v>
          </cell>
        </row>
        <row r="16836">
          <cell r="A16836">
            <v>2588</v>
          </cell>
        </row>
        <row r="16837">
          <cell r="A16837">
            <v>2591</v>
          </cell>
        </row>
        <row r="16838">
          <cell r="A16838">
            <v>603</v>
          </cell>
        </row>
        <row r="16839">
          <cell r="A16839">
            <v>604</v>
          </cell>
        </row>
        <row r="16840">
          <cell r="A16840">
            <v>22121</v>
          </cell>
        </row>
        <row r="16841">
          <cell r="A16841">
            <v>23181</v>
          </cell>
        </row>
        <row r="16842">
          <cell r="A16842">
            <v>832</v>
          </cell>
        </row>
        <row r="16843">
          <cell r="A16843">
            <v>3202</v>
          </cell>
        </row>
        <row r="16844">
          <cell r="A16844">
            <v>676</v>
          </cell>
        </row>
        <row r="16845">
          <cell r="A16845">
            <v>677</v>
          </cell>
        </row>
        <row r="16846">
          <cell r="A16846">
            <v>29417</v>
          </cell>
        </row>
        <row r="16847">
          <cell r="A16847">
            <v>23262</v>
          </cell>
        </row>
        <row r="16848">
          <cell r="A16848">
            <v>914</v>
          </cell>
        </row>
        <row r="16849">
          <cell r="A16849">
            <v>915</v>
          </cell>
        </row>
        <row r="16850">
          <cell r="A16850">
            <v>32521</v>
          </cell>
        </row>
        <row r="16851">
          <cell r="A16851">
            <v>23343</v>
          </cell>
        </row>
        <row r="16852">
          <cell r="A16852">
            <v>23749</v>
          </cell>
        </row>
        <row r="16853">
          <cell r="A16853">
            <v>34010</v>
          </cell>
        </row>
        <row r="16854">
          <cell r="A16854">
            <v>34011</v>
          </cell>
        </row>
        <row r="16855">
          <cell r="A16855">
            <v>25477</v>
          </cell>
        </row>
        <row r="16856">
          <cell r="A16856">
            <v>26327</v>
          </cell>
        </row>
        <row r="16857">
          <cell r="A16857">
            <v>29703</v>
          </cell>
        </row>
        <row r="16858">
          <cell r="A16858">
            <v>29772</v>
          </cell>
        </row>
        <row r="16859">
          <cell r="A16859">
            <v>4334</v>
          </cell>
        </row>
        <row r="16860">
          <cell r="A16860">
            <v>4335</v>
          </cell>
        </row>
        <row r="16861">
          <cell r="A16861">
            <v>4210</v>
          </cell>
        </row>
        <row r="16862">
          <cell r="A16862">
            <v>4336</v>
          </cell>
        </row>
        <row r="16863">
          <cell r="A16863">
            <v>708</v>
          </cell>
        </row>
        <row r="16864">
          <cell r="A16864">
            <v>25598</v>
          </cell>
        </row>
        <row r="16865">
          <cell r="A16865">
            <v>575</v>
          </cell>
        </row>
        <row r="16866">
          <cell r="A16866">
            <v>19231</v>
          </cell>
        </row>
        <row r="16867">
          <cell r="A16867">
            <v>19377</v>
          </cell>
        </row>
        <row r="16868">
          <cell r="A16868">
            <v>19378</v>
          </cell>
        </row>
        <row r="16869">
          <cell r="A16869">
            <v>19379</v>
          </cell>
        </row>
        <row r="16870">
          <cell r="A16870">
            <v>29698</v>
          </cell>
        </row>
        <row r="16871">
          <cell r="A16871">
            <v>29769</v>
          </cell>
        </row>
        <row r="16872">
          <cell r="A16872">
            <v>443</v>
          </cell>
        </row>
        <row r="16873">
          <cell r="A16873">
            <v>444</v>
          </cell>
        </row>
        <row r="16874">
          <cell r="A16874">
            <v>445</v>
          </cell>
        </row>
        <row r="16875">
          <cell r="A16875">
            <v>446</v>
          </cell>
        </row>
        <row r="16876">
          <cell r="A16876">
            <v>447</v>
          </cell>
        </row>
        <row r="16877">
          <cell r="A16877">
            <v>448</v>
          </cell>
        </row>
        <row r="16878">
          <cell r="A16878">
            <v>399</v>
          </cell>
        </row>
        <row r="16879">
          <cell r="A16879">
            <v>45303</v>
          </cell>
        </row>
        <row r="16880">
          <cell r="A16880">
            <v>23183</v>
          </cell>
        </row>
        <row r="16881">
          <cell r="A16881">
            <v>2905</v>
          </cell>
        </row>
        <row r="16882">
          <cell r="A16882">
            <v>31076</v>
          </cell>
        </row>
        <row r="16883">
          <cell r="A16883">
            <v>31183</v>
          </cell>
        </row>
        <row r="16884">
          <cell r="A16884">
            <v>2887</v>
          </cell>
        </row>
        <row r="16885">
          <cell r="A16885">
            <v>23088</v>
          </cell>
        </row>
        <row r="16886">
          <cell r="A16886">
            <v>3189</v>
          </cell>
        </row>
        <row r="16887">
          <cell r="A16887">
            <v>2513</v>
          </cell>
        </row>
        <row r="16888">
          <cell r="A16888">
            <v>2514</v>
          </cell>
        </row>
        <row r="16889">
          <cell r="A16889">
            <v>41183</v>
          </cell>
        </row>
        <row r="16890">
          <cell r="A16890">
            <v>41566</v>
          </cell>
        </row>
        <row r="16891">
          <cell r="A16891">
            <v>26326</v>
          </cell>
        </row>
        <row r="16892">
          <cell r="A16892">
            <v>29414</v>
          </cell>
        </row>
        <row r="16893">
          <cell r="A16893">
            <v>24165</v>
          </cell>
        </row>
        <row r="16894">
          <cell r="A16894">
            <v>30330</v>
          </cell>
        </row>
        <row r="16895">
          <cell r="A16895">
            <v>30574</v>
          </cell>
        </row>
        <row r="16896">
          <cell r="A16896">
            <v>23384</v>
          </cell>
        </row>
        <row r="16897">
          <cell r="A16897">
            <v>23750</v>
          </cell>
        </row>
        <row r="16898">
          <cell r="A16898">
            <v>30764</v>
          </cell>
        </row>
        <row r="16899">
          <cell r="A16899">
            <v>35213</v>
          </cell>
        </row>
        <row r="16900">
          <cell r="A16900">
            <v>30854</v>
          </cell>
        </row>
        <row r="16901">
          <cell r="A16901">
            <v>713</v>
          </cell>
        </row>
        <row r="16902">
          <cell r="A16902">
            <v>22122</v>
          </cell>
        </row>
        <row r="16903">
          <cell r="A16903">
            <v>22123</v>
          </cell>
        </row>
        <row r="16904">
          <cell r="A16904">
            <v>22124</v>
          </cell>
        </row>
        <row r="16905">
          <cell r="A16905">
            <v>22125</v>
          </cell>
        </row>
        <row r="16906">
          <cell r="A16906">
            <v>22126</v>
          </cell>
        </row>
        <row r="16907">
          <cell r="A16907">
            <v>22127</v>
          </cell>
        </row>
        <row r="16908">
          <cell r="A16908">
            <v>22128</v>
          </cell>
        </row>
        <row r="16909">
          <cell r="A16909">
            <v>43060</v>
          </cell>
        </row>
        <row r="16910">
          <cell r="A16910">
            <v>43474</v>
          </cell>
        </row>
        <row r="16911">
          <cell r="A16911">
            <v>22129</v>
          </cell>
        </row>
        <row r="16912">
          <cell r="A16912">
            <v>22130</v>
          </cell>
        </row>
        <row r="16913">
          <cell r="A16913">
            <v>22131</v>
          </cell>
        </row>
        <row r="16914">
          <cell r="A16914">
            <v>26325</v>
          </cell>
        </row>
        <row r="16915">
          <cell r="A16915">
            <v>29250</v>
          </cell>
        </row>
        <row r="16916">
          <cell r="A16916">
            <v>22132</v>
          </cell>
        </row>
        <row r="16917">
          <cell r="A16917">
            <v>43475</v>
          </cell>
        </row>
        <row r="16918">
          <cell r="A16918">
            <v>43919</v>
          </cell>
        </row>
        <row r="16919">
          <cell r="A16919">
            <v>34013</v>
          </cell>
        </row>
        <row r="16920">
          <cell r="A16920">
            <v>34178</v>
          </cell>
        </row>
        <row r="16921">
          <cell r="A16921">
            <v>25146</v>
          </cell>
        </row>
        <row r="16922">
          <cell r="A16922">
            <v>25331</v>
          </cell>
        </row>
        <row r="16923">
          <cell r="A16923">
            <v>4184</v>
          </cell>
        </row>
        <row r="16924">
          <cell r="A16924">
            <v>23276</v>
          </cell>
        </row>
        <row r="16925">
          <cell r="A16925">
            <v>24166</v>
          </cell>
        </row>
        <row r="16926">
          <cell r="A16926">
            <v>24686</v>
          </cell>
        </row>
        <row r="16927">
          <cell r="A16927">
            <v>5185</v>
          </cell>
        </row>
        <row r="16928">
          <cell r="A16928">
            <v>5234</v>
          </cell>
        </row>
        <row r="16929">
          <cell r="A16929">
            <v>39633</v>
          </cell>
        </row>
        <row r="16930">
          <cell r="A16930">
            <v>23751</v>
          </cell>
        </row>
        <row r="16931">
          <cell r="A16931">
            <v>4337</v>
          </cell>
        </row>
        <row r="16932">
          <cell r="A16932">
            <v>29349</v>
          </cell>
        </row>
        <row r="16933">
          <cell r="A16933">
            <v>30331</v>
          </cell>
        </row>
        <row r="16934">
          <cell r="A16934">
            <v>29593</v>
          </cell>
        </row>
        <row r="16935">
          <cell r="A16935">
            <v>26324</v>
          </cell>
        </row>
        <row r="16936">
          <cell r="A16936">
            <v>23752</v>
          </cell>
        </row>
        <row r="16937">
          <cell r="A16937">
            <v>41567</v>
          </cell>
        </row>
        <row r="16938">
          <cell r="A16938">
            <v>41668</v>
          </cell>
        </row>
        <row r="16939">
          <cell r="A16939">
            <v>35753</v>
          </cell>
        </row>
        <row r="16940">
          <cell r="A16940">
            <v>35280</v>
          </cell>
        </row>
        <row r="16941">
          <cell r="A16941">
            <v>35394</v>
          </cell>
        </row>
        <row r="16942">
          <cell r="A16942">
            <v>3155</v>
          </cell>
        </row>
        <row r="16943">
          <cell r="A16943">
            <v>39767</v>
          </cell>
        </row>
        <row r="16944">
          <cell r="A16944">
            <v>22133</v>
          </cell>
        </row>
        <row r="16945">
          <cell r="A16945">
            <v>39721</v>
          </cell>
        </row>
        <row r="16946">
          <cell r="A16946">
            <v>35286</v>
          </cell>
        </row>
        <row r="16947">
          <cell r="A16947">
            <v>35649</v>
          </cell>
        </row>
        <row r="16948">
          <cell r="A16948">
            <v>35648</v>
          </cell>
        </row>
        <row r="16949">
          <cell r="A16949">
            <v>19150</v>
          </cell>
        </row>
        <row r="16950">
          <cell r="A16950">
            <v>24370</v>
          </cell>
        </row>
        <row r="16951">
          <cell r="A16951">
            <v>19190</v>
          </cell>
        </row>
        <row r="16952">
          <cell r="A16952">
            <v>35272</v>
          </cell>
        </row>
        <row r="16953">
          <cell r="A16953">
            <v>43073</v>
          </cell>
        </row>
        <row r="16954">
          <cell r="A16954">
            <v>43606</v>
          </cell>
        </row>
        <row r="16955">
          <cell r="A16955">
            <v>43617</v>
          </cell>
        </row>
        <row r="16956">
          <cell r="A16956">
            <v>22953</v>
          </cell>
        </row>
        <row r="16957">
          <cell r="A16957">
            <v>23094</v>
          </cell>
        </row>
        <row r="16958">
          <cell r="A16958">
            <v>20450</v>
          </cell>
        </row>
        <row r="16959">
          <cell r="A16959">
            <v>23461</v>
          </cell>
        </row>
        <row r="16960">
          <cell r="A16960">
            <v>23754</v>
          </cell>
        </row>
        <row r="16961">
          <cell r="A16961">
            <v>23600</v>
          </cell>
        </row>
        <row r="16962">
          <cell r="A16962">
            <v>25773</v>
          </cell>
        </row>
        <row r="16963">
          <cell r="A16963">
            <v>5210</v>
          </cell>
        </row>
        <row r="16964">
          <cell r="A16964">
            <v>773</v>
          </cell>
        </row>
        <row r="16965">
          <cell r="A16965">
            <v>31895</v>
          </cell>
        </row>
        <row r="16966">
          <cell r="A16966">
            <v>20358</v>
          </cell>
        </row>
        <row r="16967">
          <cell r="A16967">
            <v>29189</v>
          </cell>
        </row>
        <row r="16968">
          <cell r="A16968">
            <v>29488</v>
          </cell>
        </row>
        <row r="16969">
          <cell r="A16969">
            <v>29523</v>
          </cell>
        </row>
        <row r="16970">
          <cell r="A16970">
            <v>26295</v>
          </cell>
        </row>
        <row r="16971">
          <cell r="A16971">
            <v>25478</v>
          </cell>
        </row>
        <row r="16972">
          <cell r="A16972">
            <v>34014</v>
          </cell>
        </row>
        <row r="16973">
          <cell r="A16973">
            <v>34179</v>
          </cell>
        </row>
        <row r="16974">
          <cell r="A16974">
            <v>42190</v>
          </cell>
        </row>
        <row r="16975">
          <cell r="A16975">
            <v>42969</v>
          </cell>
        </row>
        <row r="16976">
          <cell r="A16976">
            <v>22134</v>
          </cell>
        </row>
        <row r="16977">
          <cell r="A16977">
            <v>22135</v>
          </cell>
        </row>
        <row r="16978">
          <cell r="A16978">
            <v>22136</v>
          </cell>
        </row>
        <row r="16979">
          <cell r="A16979">
            <v>35751</v>
          </cell>
        </row>
        <row r="16980">
          <cell r="A16980">
            <v>1020</v>
          </cell>
        </row>
        <row r="16981">
          <cell r="A16981">
            <v>25795</v>
          </cell>
        </row>
        <row r="16982">
          <cell r="A16982">
            <v>1021</v>
          </cell>
        </row>
        <row r="16983">
          <cell r="A16983">
            <v>24688</v>
          </cell>
        </row>
        <row r="16984">
          <cell r="A16984">
            <v>3854</v>
          </cell>
        </row>
        <row r="16985">
          <cell r="A16985">
            <v>3859</v>
          </cell>
        </row>
        <row r="16986">
          <cell r="A16986">
            <v>3861</v>
          </cell>
        </row>
        <row r="16987">
          <cell r="A16987">
            <v>3855</v>
          </cell>
        </row>
        <row r="16988">
          <cell r="A16988">
            <v>3857</v>
          </cell>
        </row>
        <row r="16989">
          <cell r="A16989">
            <v>3860</v>
          </cell>
        </row>
        <row r="16990">
          <cell r="A16990">
            <v>3858</v>
          </cell>
        </row>
        <row r="16991">
          <cell r="A16991">
            <v>30720</v>
          </cell>
        </row>
        <row r="16992">
          <cell r="A16992">
            <v>3856</v>
          </cell>
        </row>
        <row r="16993">
          <cell r="A16993">
            <v>3846</v>
          </cell>
        </row>
        <row r="16994">
          <cell r="A16994">
            <v>24689</v>
          </cell>
        </row>
        <row r="16995">
          <cell r="A16995">
            <v>35085</v>
          </cell>
        </row>
        <row r="16996">
          <cell r="A16996">
            <v>24986</v>
          </cell>
        </row>
        <row r="16997">
          <cell r="A16997">
            <v>30325</v>
          </cell>
        </row>
        <row r="16998">
          <cell r="A16998">
            <v>30291</v>
          </cell>
        </row>
        <row r="16999">
          <cell r="A16999">
            <v>24987</v>
          </cell>
        </row>
        <row r="17000">
          <cell r="A17000">
            <v>22137</v>
          </cell>
        </row>
        <row r="17001">
          <cell r="A17001">
            <v>22138</v>
          </cell>
        </row>
        <row r="17002">
          <cell r="A17002">
            <v>22139</v>
          </cell>
        </row>
        <row r="17003">
          <cell r="A17003">
            <v>40516</v>
          </cell>
        </row>
        <row r="17004">
          <cell r="A17004">
            <v>40906</v>
          </cell>
        </row>
        <row r="17005">
          <cell r="A17005">
            <v>24169</v>
          </cell>
        </row>
        <row r="17006">
          <cell r="A17006">
            <v>24690</v>
          </cell>
        </row>
        <row r="17007">
          <cell r="A17007">
            <v>30761</v>
          </cell>
        </row>
        <row r="17008">
          <cell r="A17008">
            <v>30607</v>
          </cell>
        </row>
        <row r="17009">
          <cell r="A17009">
            <v>30321</v>
          </cell>
        </row>
        <row r="17010">
          <cell r="A17010">
            <v>923</v>
          </cell>
        </row>
        <row r="17011">
          <cell r="A17011">
            <v>907</v>
          </cell>
        </row>
        <row r="17012">
          <cell r="A17012">
            <v>924</v>
          </cell>
        </row>
        <row r="17013">
          <cell r="A17013">
            <v>925</v>
          </cell>
        </row>
        <row r="17014">
          <cell r="A17014">
            <v>29552</v>
          </cell>
        </row>
        <row r="17015">
          <cell r="A17015">
            <v>235</v>
          </cell>
        </row>
        <row r="17016">
          <cell r="A17016">
            <v>2318</v>
          </cell>
        </row>
        <row r="17017">
          <cell r="A17017">
            <v>2319</v>
          </cell>
        </row>
        <row r="17018">
          <cell r="A17018">
            <v>23756</v>
          </cell>
        </row>
        <row r="17019">
          <cell r="A17019">
            <v>30329</v>
          </cell>
        </row>
        <row r="17020">
          <cell r="A17020">
            <v>35133</v>
          </cell>
        </row>
        <row r="17021">
          <cell r="A17021">
            <v>35705</v>
          </cell>
        </row>
        <row r="17022">
          <cell r="A17022">
            <v>43923</v>
          </cell>
        </row>
        <row r="17023">
          <cell r="A17023">
            <v>35134</v>
          </cell>
        </row>
        <row r="17024">
          <cell r="A17024">
            <v>35430</v>
          </cell>
        </row>
        <row r="17025">
          <cell r="A17025">
            <v>41570</v>
          </cell>
        </row>
        <row r="17026">
          <cell r="A17026">
            <v>41672</v>
          </cell>
        </row>
        <row r="17027">
          <cell r="A17027">
            <v>30675</v>
          </cell>
        </row>
        <row r="17028">
          <cell r="A17028">
            <v>30789</v>
          </cell>
        </row>
        <row r="17029">
          <cell r="A17029">
            <v>23757</v>
          </cell>
        </row>
        <row r="17030">
          <cell r="A17030">
            <v>22954</v>
          </cell>
        </row>
        <row r="17031">
          <cell r="A17031">
            <v>3950</v>
          </cell>
        </row>
        <row r="17032">
          <cell r="A17032">
            <v>3951</v>
          </cell>
        </row>
        <row r="17033">
          <cell r="A17033">
            <v>31366</v>
          </cell>
        </row>
        <row r="17034">
          <cell r="A17034">
            <v>31467</v>
          </cell>
        </row>
        <row r="17035">
          <cell r="A17035">
            <v>22140</v>
          </cell>
        </row>
        <row r="17036">
          <cell r="A17036">
            <v>22141</v>
          </cell>
        </row>
        <row r="17037">
          <cell r="A17037">
            <v>20556</v>
          </cell>
        </row>
        <row r="17038">
          <cell r="A17038">
            <v>43860</v>
          </cell>
        </row>
        <row r="17039">
          <cell r="A17039">
            <v>957</v>
          </cell>
        </row>
        <row r="17040">
          <cell r="A17040">
            <v>20531</v>
          </cell>
        </row>
        <row r="17041">
          <cell r="A17041">
            <v>20377</v>
          </cell>
        </row>
        <row r="17042">
          <cell r="A17042">
            <v>4365</v>
          </cell>
        </row>
        <row r="17043">
          <cell r="A17043">
            <v>25479</v>
          </cell>
        </row>
        <row r="17044">
          <cell r="A17044">
            <v>23758</v>
          </cell>
        </row>
        <row r="17045">
          <cell r="A17045">
            <v>39553</v>
          </cell>
        </row>
        <row r="17046">
          <cell r="A17046">
            <v>35555</v>
          </cell>
        </row>
        <row r="17047">
          <cell r="A17047">
            <v>36225</v>
          </cell>
        </row>
        <row r="17048">
          <cell r="A17048">
            <v>3169</v>
          </cell>
        </row>
        <row r="17049">
          <cell r="A17049">
            <v>23759</v>
          </cell>
        </row>
        <row r="17050">
          <cell r="A17050">
            <v>23330</v>
          </cell>
        </row>
        <row r="17051">
          <cell r="A17051">
            <v>23602</v>
          </cell>
        </row>
        <row r="17052">
          <cell r="A17052">
            <v>19221</v>
          </cell>
        </row>
        <row r="17053">
          <cell r="A17053">
            <v>19337</v>
          </cell>
        </row>
        <row r="17054">
          <cell r="A17054">
            <v>19258</v>
          </cell>
        </row>
        <row r="17055">
          <cell r="A17055">
            <v>24691</v>
          </cell>
        </row>
        <row r="17056">
          <cell r="A17056">
            <v>25149</v>
          </cell>
        </row>
        <row r="17057">
          <cell r="A17057">
            <v>23760</v>
          </cell>
        </row>
        <row r="17058">
          <cell r="A17058">
            <v>41184</v>
          </cell>
        </row>
        <row r="17059">
          <cell r="A17059">
            <v>43924</v>
          </cell>
        </row>
        <row r="17060">
          <cell r="A17060">
            <v>24363</v>
          </cell>
        </row>
        <row r="17061">
          <cell r="A17061">
            <v>34016</v>
          </cell>
        </row>
        <row r="17062">
          <cell r="A17062">
            <v>41952</v>
          </cell>
        </row>
        <row r="17063">
          <cell r="A17063">
            <v>41951</v>
          </cell>
        </row>
        <row r="17064">
          <cell r="A17064">
            <v>23296</v>
          </cell>
        </row>
        <row r="17065">
          <cell r="A17065">
            <v>22142</v>
          </cell>
        </row>
        <row r="17066">
          <cell r="A17066">
            <v>22143</v>
          </cell>
        </row>
        <row r="17067">
          <cell r="A17067">
            <v>39570</v>
          </cell>
        </row>
        <row r="17068">
          <cell r="A17068">
            <v>3100</v>
          </cell>
        </row>
        <row r="17069">
          <cell r="A17069">
            <v>3101</v>
          </cell>
        </row>
        <row r="17070">
          <cell r="A17070">
            <v>24692</v>
          </cell>
        </row>
        <row r="17071">
          <cell r="A17071">
            <v>25150</v>
          </cell>
        </row>
        <row r="17072">
          <cell r="A17072">
            <v>25151</v>
          </cell>
        </row>
        <row r="17073">
          <cell r="A17073">
            <v>39496</v>
          </cell>
        </row>
        <row r="17074">
          <cell r="A17074">
            <v>3991</v>
          </cell>
        </row>
        <row r="17075">
          <cell r="A17075">
            <v>3993</v>
          </cell>
        </row>
        <row r="17076">
          <cell r="A17076">
            <v>3992</v>
          </cell>
        </row>
        <row r="17077">
          <cell r="A17077">
            <v>4452</v>
          </cell>
        </row>
        <row r="17078">
          <cell r="A17078">
            <v>4453</v>
          </cell>
        </row>
        <row r="17079">
          <cell r="A17079">
            <v>2908</v>
          </cell>
        </row>
        <row r="17080">
          <cell r="A17080">
            <v>20712</v>
          </cell>
        </row>
        <row r="17081">
          <cell r="A17081">
            <v>565</v>
          </cell>
        </row>
        <row r="17082">
          <cell r="A17082">
            <v>22144</v>
          </cell>
        </row>
        <row r="17083">
          <cell r="A17083">
            <v>2509</v>
          </cell>
        </row>
        <row r="17084">
          <cell r="A17084">
            <v>22145</v>
          </cell>
        </row>
        <row r="17085">
          <cell r="A17085">
            <v>22146</v>
          </cell>
        </row>
        <row r="17086">
          <cell r="A17086">
            <v>22147</v>
          </cell>
        </row>
        <row r="17087">
          <cell r="A17087">
            <v>3190</v>
          </cell>
        </row>
        <row r="17088">
          <cell r="A17088">
            <v>5224</v>
          </cell>
        </row>
        <row r="17089">
          <cell r="A17089">
            <v>35545</v>
          </cell>
        </row>
        <row r="17090">
          <cell r="A17090">
            <v>36224</v>
          </cell>
        </row>
        <row r="17091">
          <cell r="A17091">
            <v>36223</v>
          </cell>
        </row>
        <row r="17092">
          <cell r="A17092">
            <v>42064</v>
          </cell>
        </row>
        <row r="17093">
          <cell r="A17093">
            <v>1077</v>
          </cell>
        </row>
        <row r="17094">
          <cell r="A17094">
            <v>906</v>
          </cell>
        </row>
        <row r="17095">
          <cell r="A17095">
            <v>41778</v>
          </cell>
        </row>
        <row r="17096">
          <cell r="A17096">
            <v>23006</v>
          </cell>
        </row>
        <row r="17097">
          <cell r="A17097">
            <v>23211</v>
          </cell>
        </row>
        <row r="17098">
          <cell r="A17098">
            <v>32562</v>
          </cell>
        </row>
        <row r="17099">
          <cell r="A17099">
            <v>32561</v>
          </cell>
        </row>
        <row r="17100">
          <cell r="A17100">
            <v>4431</v>
          </cell>
        </row>
        <row r="17101">
          <cell r="A17101">
            <v>25722</v>
          </cell>
        </row>
        <row r="17102">
          <cell r="A17102">
            <v>608</v>
          </cell>
        </row>
        <row r="17103">
          <cell r="A17103">
            <v>32525</v>
          </cell>
        </row>
        <row r="17104">
          <cell r="A17104">
            <v>31896</v>
          </cell>
        </row>
        <row r="17105">
          <cell r="A17105">
            <v>31846</v>
          </cell>
        </row>
        <row r="17106">
          <cell r="A17106">
            <v>31845</v>
          </cell>
        </row>
        <row r="17107">
          <cell r="A17107">
            <v>607</v>
          </cell>
        </row>
        <row r="17108">
          <cell r="A17108">
            <v>29518</v>
          </cell>
        </row>
        <row r="17109">
          <cell r="A17109">
            <v>29708</v>
          </cell>
        </row>
        <row r="17110">
          <cell r="A17110">
            <v>2926</v>
          </cell>
        </row>
        <row r="17111">
          <cell r="A17111">
            <v>1076</v>
          </cell>
        </row>
        <row r="17112">
          <cell r="A17112">
            <v>3167</v>
          </cell>
        </row>
        <row r="17113">
          <cell r="A17113">
            <v>19195</v>
          </cell>
        </row>
        <row r="17114">
          <cell r="A17114">
            <v>974</v>
          </cell>
        </row>
        <row r="17115">
          <cell r="A17115">
            <v>39727</v>
          </cell>
        </row>
        <row r="17116">
          <cell r="A17116">
            <v>40515</v>
          </cell>
        </row>
        <row r="17117">
          <cell r="A17117">
            <v>23483</v>
          </cell>
        </row>
        <row r="17118">
          <cell r="A17118">
            <v>22955</v>
          </cell>
        </row>
        <row r="17119">
          <cell r="A17119">
            <v>973</v>
          </cell>
        </row>
        <row r="17120">
          <cell r="A17120">
            <v>2515</v>
          </cell>
        </row>
        <row r="17121">
          <cell r="A17121">
            <v>23099</v>
          </cell>
        </row>
        <row r="17122">
          <cell r="A17122">
            <v>23163</v>
          </cell>
        </row>
        <row r="17123">
          <cell r="A17123">
            <v>23164</v>
          </cell>
        </row>
        <row r="17124">
          <cell r="A17124">
            <v>23165</v>
          </cell>
        </row>
        <row r="17125">
          <cell r="A17125">
            <v>576</v>
          </cell>
        </row>
        <row r="17126">
          <cell r="A17126">
            <v>2519</v>
          </cell>
        </row>
        <row r="17127">
          <cell r="A17127">
            <v>2520</v>
          </cell>
        </row>
        <row r="17128">
          <cell r="A17128">
            <v>25721</v>
          </cell>
        </row>
        <row r="17129">
          <cell r="A17129">
            <v>22148</v>
          </cell>
        </row>
        <row r="17130">
          <cell r="A17130">
            <v>22149</v>
          </cell>
        </row>
        <row r="17131">
          <cell r="A17131">
            <v>592</v>
          </cell>
        </row>
        <row r="17132">
          <cell r="A17132">
            <v>593</v>
          </cell>
        </row>
        <row r="17133">
          <cell r="A17133">
            <v>594</v>
          </cell>
        </row>
        <row r="17134">
          <cell r="A17134">
            <v>605</v>
          </cell>
        </row>
        <row r="17135">
          <cell r="A17135">
            <v>606</v>
          </cell>
        </row>
        <row r="17136">
          <cell r="A17136">
            <v>25921</v>
          </cell>
        </row>
        <row r="17137">
          <cell r="A17137">
            <v>637</v>
          </cell>
        </row>
        <row r="17138">
          <cell r="A17138">
            <v>2592</v>
          </cell>
        </row>
        <row r="17139">
          <cell r="A17139">
            <v>638</v>
          </cell>
        </row>
        <row r="17140">
          <cell r="A17140">
            <v>22150</v>
          </cell>
        </row>
        <row r="17141">
          <cell r="A17141">
            <v>22151</v>
          </cell>
        </row>
        <row r="17142">
          <cell r="A17142">
            <v>22152</v>
          </cell>
        </row>
        <row r="17143">
          <cell r="A17143">
            <v>45282</v>
          </cell>
        </row>
        <row r="17144">
          <cell r="A17144">
            <v>45283</v>
          </cell>
        </row>
        <row r="17145">
          <cell r="A17145">
            <v>23398</v>
          </cell>
        </row>
        <row r="17146">
          <cell r="A17146">
            <v>46841</v>
          </cell>
        </row>
        <row r="17147">
          <cell r="A17147">
            <v>41185</v>
          </cell>
        </row>
        <row r="17148">
          <cell r="A17148">
            <v>23761</v>
          </cell>
        </row>
        <row r="17149">
          <cell r="A17149">
            <v>24693</v>
          </cell>
        </row>
        <row r="17150">
          <cell r="A17150">
            <v>23762</v>
          </cell>
        </row>
        <row r="17151">
          <cell r="A17151">
            <v>31883</v>
          </cell>
        </row>
        <row r="17152">
          <cell r="A17152">
            <v>35246</v>
          </cell>
        </row>
        <row r="17153">
          <cell r="A17153">
            <v>45380</v>
          </cell>
        </row>
        <row r="17154">
          <cell r="A17154">
            <v>24171</v>
          </cell>
        </row>
        <row r="17155">
          <cell r="A17155">
            <v>23285</v>
          </cell>
        </row>
        <row r="17156">
          <cell r="A17156">
            <v>740</v>
          </cell>
        </row>
        <row r="17157">
          <cell r="A17157">
            <v>2738</v>
          </cell>
        </row>
        <row r="17158">
          <cell r="A17158">
            <v>2739</v>
          </cell>
        </row>
        <row r="17159">
          <cell r="A17159">
            <v>739</v>
          </cell>
        </row>
        <row r="17160">
          <cell r="A17160">
            <v>2930</v>
          </cell>
        </row>
        <row r="17161">
          <cell r="A17161">
            <v>2942</v>
          </cell>
        </row>
        <row r="17162">
          <cell r="A17162">
            <v>571</v>
          </cell>
        </row>
        <row r="17163">
          <cell r="A17163">
            <v>2517</v>
          </cell>
        </row>
        <row r="17164">
          <cell r="A17164">
            <v>9832</v>
          </cell>
        </row>
        <row r="17165">
          <cell r="A17165">
            <v>20598</v>
          </cell>
        </row>
        <row r="17166">
          <cell r="A17166">
            <v>588</v>
          </cell>
        </row>
        <row r="17167">
          <cell r="A17167">
            <v>38993</v>
          </cell>
        </row>
        <row r="17168">
          <cell r="A17168">
            <v>25601</v>
          </cell>
        </row>
        <row r="17169">
          <cell r="A17169">
            <v>22153</v>
          </cell>
        </row>
        <row r="17170">
          <cell r="A17170">
            <v>25602</v>
          </cell>
        </row>
        <row r="17171">
          <cell r="A17171">
            <v>22154</v>
          </cell>
        </row>
        <row r="17172">
          <cell r="A17172">
            <v>43157</v>
          </cell>
        </row>
        <row r="17173">
          <cell r="A17173">
            <v>2891</v>
          </cell>
        </row>
        <row r="17174">
          <cell r="A17174">
            <v>2393</v>
          </cell>
        </row>
        <row r="17175">
          <cell r="A17175">
            <v>20384</v>
          </cell>
        </row>
        <row r="17176">
          <cell r="A17176">
            <v>537</v>
          </cell>
        </row>
        <row r="17177">
          <cell r="A17177">
            <v>2445</v>
          </cell>
        </row>
        <row r="17178">
          <cell r="A17178">
            <v>2446</v>
          </cell>
        </row>
        <row r="17179">
          <cell r="A17179">
            <v>2447</v>
          </cell>
        </row>
        <row r="17180">
          <cell r="A17180">
            <v>2448</v>
          </cell>
        </row>
        <row r="17181">
          <cell r="A17181">
            <v>2449</v>
          </cell>
        </row>
        <row r="17182">
          <cell r="A17182">
            <v>2450</v>
          </cell>
        </row>
        <row r="17183">
          <cell r="A17183">
            <v>2451</v>
          </cell>
        </row>
        <row r="17184">
          <cell r="A17184">
            <v>2452</v>
          </cell>
        </row>
        <row r="17185">
          <cell r="A17185">
            <v>2453</v>
          </cell>
        </row>
        <row r="17186">
          <cell r="A17186">
            <v>2454</v>
          </cell>
        </row>
        <row r="17187">
          <cell r="A17187">
            <v>2455</v>
          </cell>
        </row>
        <row r="17188">
          <cell r="A17188">
            <v>2456</v>
          </cell>
        </row>
        <row r="17189">
          <cell r="A17189">
            <v>2457</v>
          </cell>
        </row>
        <row r="17190">
          <cell r="A17190">
            <v>2458</v>
          </cell>
        </row>
        <row r="17191">
          <cell r="A17191">
            <v>2459</v>
          </cell>
        </row>
        <row r="17192">
          <cell r="A17192">
            <v>2460</v>
          </cell>
        </row>
        <row r="17193">
          <cell r="A17193">
            <v>2461</v>
          </cell>
        </row>
        <row r="17194">
          <cell r="A17194">
            <v>2462</v>
          </cell>
        </row>
        <row r="17195">
          <cell r="A17195">
            <v>2463</v>
          </cell>
        </row>
        <row r="17196">
          <cell r="A17196">
            <v>2464</v>
          </cell>
        </row>
        <row r="17197">
          <cell r="A17197">
            <v>2465</v>
          </cell>
        </row>
        <row r="17198">
          <cell r="A17198">
            <v>2466</v>
          </cell>
        </row>
        <row r="17199">
          <cell r="A17199">
            <v>2467</v>
          </cell>
        </row>
        <row r="17200">
          <cell r="A17200">
            <v>2470</v>
          </cell>
        </row>
        <row r="17201">
          <cell r="A17201">
            <v>2468</v>
          </cell>
        </row>
        <row r="17202">
          <cell r="A17202">
            <v>2469</v>
          </cell>
        </row>
        <row r="17203">
          <cell r="A17203">
            <v>2471</v>
          </cell>
        </row>
        <row r="17204">
          <cell r="A17204">
            <v>212</v>
          </cell>
        </row>
        <row r="17205">
          <cell r="A17205">
            <v>213</v>
          </cell>
        </row>
        <row r="17206">
          <cell r="A17206">
            <v>3191</v>
          </cell>
        </row>
        <row r="17207">
          <cell r="A17207">
            <v>39857</v>
          </cell>
        </row>
        <row r="17208">
          <cell r="A17208">
            <v>214</v>
          </cell>
        </row>
        <row r="17209">
          <cell r="A17209">
            <v>215</v>
          </cell>
        </row>
        <row r="17210">
          <cell r="A17210">
            <v>2306</v>
          </cell>
        </row>
        <row r="17211">
          <cell r="A17211">
            <v>30109</v>
          </cell>
        </row>
        <row r="17212">
          <cell r="A17212">
            <v>216</v>
          </cell>
        </row>
        <row r="17213">
          <cell r="A17213">
            <v>2302</v>
          </cell>
        </row>
        <row r="17214">
          <cell r="A17214">
            <v>2305</v>
          </cell>
        </row>
        <row r="17215">
          <cell r="A17215">
            <v>5220</v>
          </cell>
        </row>
        <row r="17216">
          <cell r="A17216">
            <v>2303</v>
          </cell>
        </row>
        <row r="17217">
          <cell r="A17217">
            <v>40062</v>
          </cell>
        </row>
        <row r="17218">
          <cell r="A17218">
            <v>20403</v>
          </cell>
        </row>
        <row r="17219">
          <cell r="A17219">
            <v>217</v>
          </cell>
        </row>
        <row r="17220">
          <cell r="A17220">
            <v>218</v>
          </cell>
        </row>
        <row r="17221">
          <cell r="A17221">
            <v>219</v>
          </cell>
        </row>
        <row r="17222">
          <cell r="A17222">
            <v>2304</v>
          </cell>
        </row>
        <row r="17223">
          <cell r="A17223">
            <v>220</v>
          </cell>
        </row>
        <row r="17224">
          <cell r="A17224">
            <v>31209</v>
          </cell>
        </row>
        <row r="17225">
          <cell r="A17225">
            <v>211</v>
          </cell>
        </row>
        <row r="17226">
          <cell r="A17226">
            <v>20385</v>
          </cell>
        </row>
        <row r="17227">
          <cell r="A17227">
            <v>200</v>
          </cell>
        </row>
        <row r="17228">
          <cell r="A17228">
            <v>2282</v>
          </cell>
        </row>
        <row r="17229">
          <cell r="A17229">
            <v>43356</v>
          </cell>
        </row>
        <row r="17230">
          <cell r="A17230">
            <v>2283</v>
          </cell>
        </row>
        <row r="17231">
          <cell r="A17231">
            <v>32540</v>
          </cell>
        </row>
        <row r="17232">
          <cell r="A17232">
            <v>32541</v>
          </cell>
        </row>
        <row r="17233">
          <cell r="A17233">
            <v>2284</v>
          </cell>
        </row>
        <row r="17234">
          <cell r="A17234">
            <v>2285</v>
          </cell>
        </row>
        <row r="17235">
          <cell r="A17235">
            <v>2286</v>
          </cell>
        </row>
        <row r="17236">
          <cell r="A17236">
            <v>32511</v>
          </cell>
        </row>
        <row r="17237">
          <cell r="A17237">
            <v>2287</v>
          </cell>
        </row>
        <row r="17238">
          <cell r="A17238">
            <v>2288</v>
          </cell>
        </row>
        <row r="17239">
          <cell r="A17239">
            <v>193</v>
          </cell>
        </row>
        <row r="17240">
          <cell r="A17240">
            <v>23059</v>
          </cell>
        </row>
        <row r="17241">
          <cell r="A17241">
            <v>23060</v>
          </cell>
        </row>
        <row r="17242">
          <cell r="A17242">
            <v>20386</v>
          </cell>
        </row>
        <row r="17243">
          <cell r="A17243">
            <v>629</v>
          </cell>
        </row>
        <row r="17244">
          <cell r="A17244">
            <v>630</v>
          </cell>
        </row>
        <row r="17245">
          <cell r="A17245">
            <v>628</v>
          </cell>
        </row>
        <row r="17246">
          <cell r="A17246">
            <v>22155</v>
          </cell>
        </row>
        <row r="17247">
          <cell r="A17247">
            <v>22156</v>
          </cell>
        </row>
        <row r="17248">
          <cell r="A17248">
            <v>22157</v>
          </cell>
        </row>
        <row r="17249">
          <cell r="A17249">
            <v>27263</v>
          </cell>
        </row>
        <row r="17250">
          <cell r="A17250">
            <v>591</v>
          </cell>
        </row>
        <row r="17251">
          <cell r="A17251">
            <v>589</v>
          </cell>
        </row>
        <row r="17252">
          <cell r="A17252">
            <v>590</v>
          </cell>
        </row>
        <row r="17253">
          <cell r="A17253">
            <v>20387</v>
          </cell>
        </row>
        <row r="17254">
          <cell r="A17254">
            <v>529</v>
          </cell>
        </row>
        <row r="17255">
          <cell r="A17255">
            <v>2425</v>
          </cell>
        </row>
        <row r="17256">
          <cell r="A17256">
            <v>2426</v>
          </cell>
        </row>
        <row r="17257">
          <cell r="A17257">
            <v>3168</v>
          </cell>
        </row>
        <row r="17258">
          <cell r="A17258">
            <v>43309</v>
          </cell>
        </row>
        <row r="17259">
          <cell r="A17259">
            <v>43306</v>
          </cell>
        </row>
        <row r="17260">
          <cell r="A17260">
            <v>43339</v>
          </cell>
        </row>
        <row r="17261">
          <cell r="A17261">
            <v>43305</v>
          </cell>
        </row>
        <row r="17262">
          <cell r="A17262">
            <v>43304</v>
          </cell>
        </row>
        <row r="17263">
          <cell r="A17263">
            <v>523</v>
          </cell>
        </row>
        <row r="17264">
          <cell r="A17264">
            <v>524</v>
          </cell>
        </row>
        <row r="17265">
          <cell r="A17265">
            <v>522</v>
          </cell>
        </row>
        <row r="17266">
          <cell r="A17266">
            <v>31141</v>
          </cell>
        </row>
        <row r="17267">
          <cell r="A17267">
            <v>536</v>
          </cell>
        </row>
        <row r="17268">
          <cell r="A17268">
            <v>2442</v>
          </cell>
        </row>
        <row r="17269">
          <cell r="A17269">
            <v>45285</v>
          </cell>
        </row>
        <row r="17270">
          <cell r="A17270">
            <v>2443</v>
          </cell>
        </row>
        <row r="17271">
          <cell r="A17271">
            <v>2444</v>
          </cell>
        </row>
        <row r="17272">
          <cell r="A17272">
            <v>29696</v>
          </cell>
        </row>
        <row r="17273">
          <cell r="A17273">
            <v>29777</v>
          </cell>
        </row>
        <row r="17274">
          <cell r="A17274">
            <v>30338</v>
          </cell>
        </row>
        <row r="17275">
          <cell r="A17275">
            <v>30368</v>
          </cell>
        </row>
        <row r="17276">
          <cell r="A17276">
            <v>29883</v>
          </cell>
        </row>
        <row r="17277">
          <cell r="A17277">
            <v>29814</v>
          </cell>
        </row>
        <row r="17278">
          <cell r="A17278">
            <v>29895</v>
          </cell>
        </row>
        <row r="17279">
          <cell r="A17279">
            <v>43044</v>
          </cell>
        </row>
        <row r="17280">
          <cell r="A17280">
            <v>29506</v>
          </cell>
        </row>
        <row r="17281">
          <cell r="A17281">
            <v>25152</v>
          </cell>
        </row>
        <row r="17282">
          <cell r="A17282">
            <v>43478</v>
          </cell>
        </row>
        <row r="17283">
          <cell r="A17283">
            <v>25332</v>
          </cell>
        </row>
        <row r="17284">
          <cell r="A17284">
            <v>1081</v>
          </cell>
        </row>
        <row r="17285">
          <cell r="A17285">
            <v>31226</v>
          </cell>
        </row>
        <row r="17286">
          <cell r="A17286">
            <v>35330</v>
          </cell>
        </row>
        <row r="17287">
          <cell r="A17287">
            <v>41186</v>
          </cell>
        </row>
        <row r="17288">
          <cell r="A17288">
            <v>40905</v>
          </cell>
        </row>
        <row r="17289">
          <cell r="A17289">
            <v>44324</v>
          </cell>
        </row>
        <row r="17290">
          <cell r="A17290">
            <v>44383</v>
          </cell>
        </row>
        <row r="17291">
          <cell r="A17291">
            <v>4226</v>
          </cell>
        </row>
        <row r="17292">
          <cell r="A17292">
            <v>4228</v>
          </cell>
        </row>
        <row r="17293">
          <cell r="A17293">
            <v>34181</v>
          </cell>
        </row>
        <row r="17294">
          <cell r="A17294">
            <v>35370</v>
          </cell>
        </row>
        <row r="17295">
          <cell r="A17295">
            <v>35371</v>
          </cell>
        </row>
        <row r="17296">
          <cell r="A17296">
            <v>4299</v>
          </cell>
        </row>
        <row r="17297">
          <cell r="A17297">
            <v>4298</v>
          </cell>
        </row>
        <row r="17298">
          <cell r="A17298">
            <v>188</v>
          </cell>
        </row>
        <row r="17299">
          <cell r="A17299">
            <v>20388</v>
          </cell>
        </row>
        <row r="17300">
          <cell r="A17300">
            <v>528</v>
          </cell>
        </row>
        <row r="17301">
          <cell r="A17301">
            <v>2423</v>
          </cell>
        </row>
        <row r="17302">
          <cell r="A17302">
            <v>2424</v>
          </cell>
        </row>
        <row r="17303">
          <cell r="A17303">
            <v>2888</v>
          </cell>
        </row>
        <row r="17304">
          <cell r="A17304">
            <v>184</v>
          </cell>
        </row>
        <row r="17305">
          <cell r="A17305">
            <v>19263</v>
          </cell>
        </row>
        <row r="17306">
          <cell r="A17306">
            <v>30328</v>
          </cell>
        </row>
        <row r="17307">
          <cell r="A17307">
            <v>35241</v>
          </cell>
        </row>
        <row r="17308">
          <cell r="A17308">
            <v>30627</v>
          </cell>
        </row>
        <row r="17309">
          <cell r="A17309">
            <v>22158</v>
          </cell>
        </row>
        <row r="17310">
          <cell r="A17310">
            <v>22159</v>
          </cell>
        </row>
        <row r="17311">
          <cell r="A17311">
            <v>22160</v>
          </cell>
        </row>
        <row r="17312">
          <cell r="A17312">
            <v>26292</v>
          </cell>
        </row>
        <row r="17313">
          <cell r="A17313">
            <v>29200</v>
          </cell>
        </row>
        <row r="17314">
          <cell r="A17314">
            <v>25545</v>
          </cell>
        </row>
        <row r="17315">
          <cell r="A17315">
            <v>1082</v>
          </cell>
        </row>
        <row r="17316">
          <cell r="A17316">
            <v>40513</v>
          </cell>
        </row>
        <row r="17317">
          <cell r="A17317">
            <v>29296</v>
          </cell>
        </row>
        <row r="17318">
          <cell r="A17318">
            <v>29532</v>
          </cell>
        </row>
        <row r="17319">
          <cell r="A17319">
            <v>22161</v>
          </cell>
        </row>
        <row r="17320">
          <cell r="A17320">
            <v>22162</v>
          </cell>
        </row>
        <row r="17321">
          <cell r="A17321">
            <v>22163</v>
          </cell>
        </row>
        <row r="17322">
          <cell r="A17322">
            <v>782</v>
          </cell>
        </row>
        <row r="17323">
          <cell r="A17323">
            <v>36222</v>
          </cell>
        </row>
        <row r="17324">
          <cell r="A17324">
            <v>35111</v>
          </cell>
        </row>
        <row r="17325">
          <cell r="A17325">
            <v>24173</v>
          </cell>
        </row>
        <row r="17326">
          <cell r="A17326">
            <v>24696</v>
          </cell>
        </row>
        <row r="17327">
          <cell r="A17327">
            <v>24697</v>
          </cell>
        </row>
        <row r="17328">
          <cell r="A17328">
            <v>29191</v>
          </cell>
        </row>
        <row r="17329">
          <cell r="A17329">
            <v>26291</v>
          </cell>
        </row>
        <row r="17330">
          <cell r="A17330">
            <v>24698</v>
          </cell>
        </row>
        <row r="17331">
          <cell r="A17331">
            <v>41187</v>
          </cell>
        </row>
        <row r="17332">
          <cell r="A17332">
            <v>24699</v>
          </cell>
        </row>
        <row r="17333">
          <cell r="A17333">
            <v>24700</v>
          </cell>
        </row>
        <row r="17334">
          <cell r="A17334">
            <v>23763</v>
          </cell>
        </row>
        <row r="17335">
          <cell r="A17335">
            <v>29679</v>
          </cell>
        </row>
        <row r="17336">
          <cell r="A17336">
            <v>39579</v>
          </cell>
        </row>
        <row r="17337">
          <cell r="A17337">
            <v>29816</v>
          </cell>
        </row>
        <row r="17338">
          <cell r="A17338">
            <v>45487</v>
          </cell>
        </row>
        <row r="17339">
          <cell r="A17339">
            <v>35083</v>
          </cell>
        </row>
        <row r="17340">
          <cell r="A17340">
            <v>39580</v>
          </cell>
        </row>
        <row r="17341">
          <cell r="A17341">
            <v>39572</v>
          </cell>
        </row>
        <row r="17342">
          <cell r="A17342">
            <v>45381</v>
          </cell>
        </row>
        <row r="17343">
          <cell r="A17343">
            <v>45488</v>
          </cell>
        </row>
        <row r="17344">
          <cell r="A17344">
            <v>778</v>
          </cell>
        </row>
        <row r="17345">
          <cell r="A17345">
            <v>560</v>
          </cell>
        </row>
        <row r="17346">
          <cell r="A17346">
            <v>2504</v>
          </cell>
        </row>
        <row r="17347">
          <cell r="A17347">
            <v>2505</v>
          </cell>
        </row>
        <row r="17348">
          <cell r="A17348">
            <v>2506</v>
          </cell>
        </row>
        <row r="17349">
          <cell r="A17349">
            <v>2507</v>
          </cell>
        </row>
        <row r="17350">
          <cell r="A17350">
            <v>723</v>
          </cell>
        </row>
        <row r="17351">
          <cell r="A17351">
            <v>2715</v>
          </cell>
        </row>
        <row r="17352">
          <cell r="A17352">
            <v>23140</v>
          </cell>
        </row>
        <row r="17353">
          <cell r="A17353">
            <v>3643</v>
          </cell>
        </row>
        <row r="17354">
          <cell r="A17354">
            <v>3644</v>
          </cell>
        </row>
        <row r="17355">
          <cell r="A17355">
            <v>2994</v>
          </cell>
        </row>
        <row r="17356">
          <cell r="A17356">
            <v>2995</v>
          </cell>
        </row>
        <row r="17357">
          <cell r="A17357">
            <v>22164</v>
          </cell>
        </row>
        <row r="17358">
          <cell r="A17358">
            <v>22165</v>
          </cell>
        </row>
        <row r="17359">
          <cell r="A17359">
            <v>22166</v>
          </cell>
        </row>
        <row r="17360">
          <cell r="A17360">
            <v>25155</v>
          </cell>
        </row>
        <row r="17361">
          <cell r="A17361">
            <v>3994</v>
          </cell>
        </row>
        <row r="17362">
          <cell r="A17362">
            <v>4001</v>
          </cell>
        </row>
        <row r="17363">
          <cell r="A17363">
            <v>3996</v>
          </cell>
        </row>
        <row r="17364">
          <cell r="A17364">
            <v>3997</v>
          </cell>
        </row>
        <row r="17365">
          <cell r="A17365">
            <v>3995</v>
          </cell>
        </row>
        <row r="17366">
          <cell r="A17366">
            <v>3998</v>
          </cell>
        </row>
        <row r="17367">
          <cell r="A17367">
            <v>3999</v>
          </cell>
        </row>
        <row r="17368">
          <cell r="A17368">
            <v>4000</v>
          </cell>
        </row>
        <row r="17369">
          <cell r="A17369">
            <v>43388</v>
          </cell>
        </row>
        <row r="17370">
          <cell r="A17370">
            <v>35050</v>
          </cell>
        </row>
        <row r="17371">
          <cell r="A17371">
            <v>35393</v>
          </cell>
        </row>
        <row r="17372">
          <cell r="A17372">
            <v>26284</v>
          </cell>
        </row>
        <row r="17373">
          <cell r="A17373">
            <v>29351</v>
          </cell>
        </row>
        <row r="17374">
          <cell r="A17374">
            <v>30369</v>
          </cell>
        </row>
        <row r="17375">
          <cell r="A17375">
            <v>22167</v>
          </cell>
        </row>
        <row r="17376">
          <cell r="A17376">
            <v>27367</v>
          </cell>
        </row>
        <row r="17377">
          <cell r="A17377">
            <v>22168</v>
          </cell>
        </row>
        <row r="17378">
          <cell r="A17378">
            <v>3323</v>
          </cell>
        </row>
        <row r="17379">
          <cell r="A17379">
            <v>23057</v>
          </cell>
        </row>
        <row r="17380">
          <cell r="A17380">
            <v>35007</v>
          </cell>
        </row>
        <row r="17381">
          <cell r="A17381">
            <v>35714</v>
          </cell>
        </row>
        <row r="17382">
          <cell r="A17382">
            <v>39761</v>
          </cell>
        </row>
        <row r="17383">
          <cell r="A17383">
            <v>41674</v>
          </cell>
        </row>
        <row r="17384">
          <cell r="A17384">
            <v>41734</v>
          </cell>
        </row>
        <row r="17385">
          <cell r="A17385">
            <v>45941</v>
          </cell>
        </row>
        <row r="17386">
          <cell r="A17386">
            <v>45984</v>
          </cell>
        </row>
        <row r="17387">
          <cell r="A17387">
            <v>45743</v>
          </cell>
        </row>
        <row r="17388">
          <cell r="A17388">
            <v>22169</v>
          </cell>
        </row>
        <row r="17389">
          <cell r="A17389">
            <v>22170</v>
          </cell>
        </row>
        <row r="17390">
          <cell r="A17390">
            <v>29549</v>
          </cell>
        </row>
        <row r="17391">
          <cell r="A17391">
            <v>35074</v>
          </cell>
        </row>
        <row r="17392">
          <cell r="A17392">
            <v>29691</v>
          </cell>
        </row>
        <row r="17393">
          <cell r="A17393">
            <v>45382</v>
          </cell>
        </row>
        <row r="17394">
          <cell r="A17394">
            <v>29716</v>
          </cell>
        </row>
        <row r="17395">
          <cell r="A17395">
            <v>29701</v>
          </cell>
        </row>
        <row r="17396">
          <cell r="A17396">
            <v>31305</v>
          </cell>
        </row>
        <row r="17397">
          <cell r="A17397">
            <v>29222</v>
          </cell>
        </row>
        <row r="17398">
          <cell r="A17398">
            <v>26279</v>
          </cell>
        </row>
        <row r="17399">
          <cell r="A17399">
            <v>24174</v>
          </cell>
        </row>
        <row r="17400">
          <cell r="A17400">
            <v>35106</v>
          </cell>
        </row>
        <row r="17401">
          <cell r="A17401">
            <v>30243</v>
          </cell>
        </row>
        <row r="17402">
          <cell r="A17402">
            <v>24701</v>
          </cell>
        </row>
        <row r="17403">
          <cell r="A17403">
            <v>24702</v>
          </cell>
        </row>
        <row r="17404">
          <cell r="A17404">
            <v>24703</v>
          </cell>
        </row>
        <row r="17405">
          <cell r="A17405">
            <v>24175</v>
          </cell>
        </row>
        <row r="17406">
          <cell r="A17406">
            <v>277</v>
          </cell>
        </row>
        <row r="17407">
          <cell r="A17407">
            <v>278</v>
          </cell>
        </row>
        <row r="17408">
          <cell r="A17408">
            <v>23764</v>
          </cell>
        </row>
        <row r="17409">
          <cell r="A17409">
            <v>26263</v>
          </cell>
        </row>
        <row r="17410">
          <cell r="A17410">
            <v>29208</v>
          </cell>
        </row>
        <row r="17411">
          <cell r="A17411">
            <v>24704</v>
          </cell>
        </row>
        <row r="17412">
          <cell r="A17412">
            <v>35079</v>
          </cell>
        </row>
        <row r="17413">
          <cell r="A17413">
            <v>23297</v>
          </cell>
        </row>
        <row r="17414">
          <cell r="A17414">
            <v>40512</v>
          </cell>
        </row>
        <row r="17415">
          <cell r="A17415">
            <v>23323</v>
          </cell>
        </row>
        <row r="17416">
          <cell r="A17416">
            <v>23765</v>
          </cell>
        </row>
        <row r="17417">
          <cell r="A17417">
            <v>25412</v>
          </cell>
        </row>
        <row r="17418">
          <cell r="A17418">
            <v>25481</v>
          </cell>
        </row>
        <row r="17419">
          <cell r="A17419">
            <v>30301</v>
          </cell>
        </row>
        <row r="17420">
          <cell r="A17420">
            <v>25333</v>
          </cell>
        </row>
        <row r="17421">
          <cell r="A17421">
            <v>24705</v>
          </cell>
        </row>
        <row r="17422">
          <cell r="A17422">
            <v>666</v>
          </cell>
        </row>
        <row r="17423">
          <cell r="A17423">
            <v>25819</v>
          </cell>
        </row>
        <row r="17424">
          <cell r="A17424">
            <v>22171</v>
          </cell>
        </row>
        <row r="17425">
          <cell r="A17425">
            <v>25820</v>
          </cell>
        </row>
        <row r="17426">
          <cell r="A17426">
            <v>25818</v>
          </cell>
        </row>
        <row r="17427">
          <cell r="A17427">
            <v>2627</v>
          </cell>
        </row>
        <row r="17428">
          <cell r="A17428">
            <v>25817</v>
          </cell>
        </row>
        <row r="17429">
          <cell r="A17429">
            <v>22172</v>
          </cell>
        </row>
        <row r="17430">
          <cell r="A17430">
            <v>2628</v>
          </cell>
        </row>
        <row r="17431">
          <cell r="A17431">
            <v>22173</v>
          </cell>
        </row>
        <row r="17432">
          <cell r="A17432">
            <v>25816</v>
          </cell>
        </row>
        <row r="17433">
          <cell r="A17433">
            <v>2629</v>
          </cell>
        </row>
        <row r="17434">
          <cell r="A17434">
            <v>20458</v>
          </cell>
        </row>
        <row r="17435">
          <cell r="A17435">
            <v>25815</v>
          </cell>
        </row>
        <row r="17436">
          <cell r="A17436">
            <v>22174</v>
          </cell>
        </row>
        <row r="17437">
          <cell r="A17437">
            <v>23298</v>
          </cell>
        </row>
        <row r="17438">
          <cell r="A17438">
            <v>39571</v>
          </cell>
        </row>
        <row r="17439">
          <cell r="A17439">
            <v>40511</v>
          </cell>
        </row>
        <row r="17440">
          <cell r="A17440">
            <v>34018</v>
          </cell>
        </row>
        <row r="17441">
          <cell r="A17441">
            <v>34182</v>
          </cell>
        </row>
        <row r="17442">
          <cell r="A17442">
            <v>3705</v>
          </cell>
        </row>
        <row r="17443">
          <cell r="A17443">
            <v>3706</v>
          </cell>
        </row>
        <row r="17444">
          <cell r="A17444">
            <v>41801</v>
          </cell>
        </row>
        <row r="17445">
          <cell r="A17445">
            <v>138</v>
          </cell>
        </row>
        <row r="17446">
          <cell r="A17446">
            <v>139</v>
          </cell>
        </row>
        <row r="17447">
          <cell r="A17447">
            <v>22175</v>
          </cell>
        </row>
        <row r="17448">
          <cell r="A17448">
            <v>23577</v>
          </cell>
        </row>
        <row r="17449">
          <cell r="A17449">
            <v>41779</v>
          </cell>
        </row>
        <row r="17450">
          <cell r="A17450">
            <v>22176</v>
          </cell>
        </row>
        <row r="17451">
          <cell r="A17451">
            <v>22177</v>
          </cell>
        </row>
        <row r="17452">
          <cell r="A17452">
            <v>397</v>
          </cell>
        </row>
        <row r="17453">
          <cell r="A17453">
            <v>398</v>
          </cell>
        </row>
        <row r="17454">
          <cell r="A17454">
            <v>396</v>
          </cell>
        </row>
        <row r="17455">
          <cell r="A17455">
            <v>140</v>
          </cell>
        </row>
        <row r="17456">
          <cell r="A17456">
            <v>141</v>
          </cell>
        </row>
        <row r="17457">
          <cell r="A17457">
            <v>142</v>
          </cell>
        </row>
        <row r="17458">
          <cell r="A17458">
            <v>143</v>
          </cell>
        </row>
        <row r="17459">
          <cell r="A17459">
            <v>144</v>
          </cell>
        </row>
        <row r="17460">
          <cell r="A17460">
            <v>2262</v>
          </cell>
        </row>
        <row r="17461">
          <cell r="A17461">
            <v>2263</v>
          </cell>
        </row>
        <row r="17462">
          <cell r="A17462">
            <v>145</v>
          </cell>
        </row>
        <row r="17463">
          <cell r="A17463">
            <v>146</v>
          </cell>
        </row>
        <row r="17464">
          <cell r="A17464">
            <v>147</v>
          </cell>
        </row>
        <row r="17465">
          <cell r="A17465">
            <v>148</v>
          </cell>
        </row>
        <row r="17466">
          <cell r="A17466">
            <v>149</v>
          </cell>
        </row>
        <row r="17467">
          <cell r="A17467">
            <v>45744</v>
          </cell>
        </row>
        <row r="17468">
          <cell r="A17468">
            <v>3165</v>
          </cell>
        </row>
        <row r="17469">
          <cell r="A17469">
            <v>41571</v>
          </cell>
        </row>
        <row r="17470">
          <cell r="A17470">
            <v>41675</v>
          </cell>
        </row>
        <row r="17471">
          <cell r="A17471">
            <v>180</v>
          </cell>
        </row>
        <row r="17472">
          <cell r="A17472">
            <v>31212</v>
          </cell>
        </row>
        <row r="17473">
          <cell r="A17473">
            <v>24176</v>
          </cell>
        </row>
        <row r="17474">
          <cell r="A17474">
            <v>22178</v>
          </cell>
        </row>
        <row r="17475">
          <cell r="A17475">
            <v>22179</v>
          </cell>
        </row>
        <row r="17476">
          <cell r="A17476">
            <v>22180</v>
          </cell>
        </row>
        <row r="17477">
          <cell r="A17477">
            <v>198</v>
          </cell>
        </row>
        <row r="17478">
          <cell r="A17478">
            <v>2279</v>
          </cell>
        </row>
        <row r="17479">
          <cell r="A17479">
            <v>5097</v>
          </cell>
        </row>
        <row r="17480">
          <cell r="A17480">
            <v>42967</v>
          </cell>
        </row>
        <row r="17481">
          <cell r="A17481">
            <v>31087</v>
          </cell>
        </row>
        <row r="17482">
          <cell r="A17482">
            <v>43481</v>
          </cell>
        </row>
        <row r="17483">
          <cell r="A17483">
            <v>5099</v>
          </cell>
        </row>
        <row r="17484">
          <cell r="A17484">
            <v>24177</v>
          </cell>
        </row>
        <row r="17485">
          <cell r="A17485">
            <v>24706</v>
          </cell>
        </row>
        <row r="17486">
          <cell r="A17486">
            <v>5096</v>
          </cell>
        </row>
        <row r="17487">
          <cell r="A17487">
            <v>23766</v>
          </cell>
        </row>
        <row r="17488">
          <cell r="A17488">
            <v>40857</v>
          </cell>
        </row>
        <row r="17489">
          <cell r="A17489">
            <v>40858</v>
          </cell>
        </row>
        <row r="17490">
          <cell r="A17490">
            <v>4611</v>
          </cell>
        </row>
        <row r="17491">
          <cell r="A17491">
            <v>35300</v>
          </cell>
        </row>
        <row r="17492">
          <cell r="A17492">
            <v>4610</v>
          </cell>
        </row>
        <row r="17493">
          <cell r="A17493">
            <v>24178</v>
          </cell>
        </row>
        <row r="17494">
          <cell r="A17494">
            <v>24707</v>
          </cell>
        </row>
        <row r="17495">
          <cell r="A17495">
            <v>25157</v>
          </cell>
        </row>
        <row r="17496">
          <cell r="A17496">
            <v>39704</v>
          </cell>
        </row>
        <row r="17497">
          <cell r="A17497">
            <v>34020</v>
          </cell>
        </row>
        <row r="17498">
          <cell r="A17498">
            <v>23392</v>
          </cell>
        </row>
        <row r="17499">
          <cell r="A17499">
            <v>30251</v>
          </cell>
        </row>
        <row r="17500">
          <cell r="A17500">
            <v>24708</v>
          </cell>
        </row>
        <row r="17501">
          <cell r="A17501">
            <v>23767</v>
          </cell>
        </row>
        <row r="17502">
          <cell r="A17502">
            <v>23768</v>
          </cell>
        </row>
        <row r="17503">
          <cell r="A17503">
            <v>24179</v>
          </cell>
        </row>
        <row r="17504">
          <cell r="A17504">
            <v>42065</v>
          </cell>
        </row>
        <row r="17505">
          <cell r="A17505">
            <v>29717</v>
          </cell>
        </row>
        <row r="17506">
          <cell r="A17506">
            <v>26262</v>
          </cell>
        </row>
        <row r="17507">
          <cell r="A17507">
            <v>4053</v>
          </cell>
        </row>
        <row r="17508">
          <cell r="A17508">
            <v>4054</v>
          </cell>
        </row>
        <row r="17509">
          <cell r="A17509">
            <v>30334</v>
          </cell>
        </row>
        <row r="17510">
          <cell r="A17510">
            <v>30335</v>
          </cell>
        </row>
        <row r="17511">
          <cell r="A17511">
            <v>30594</v>
          </cell>
        </row>
        <row r="17512">
          <cell r="A17512">
            <v>35118</v>
          </cell>
        </row>
        <row r="17513">
          <cell r="A17513">
            <v>24180</v>
          </cell>
        </row>
        <row r="17514">
          <cell r="A17514">
            <v>24709</v>
          </cell>
        </row>
        <row r="17515">
          <cell r="A17515">
            <v>20407</v>
          </cell>
        </row>
        <row r="17516">
          <cell r="A17516">
            <v>20480</v>
          </cell>
        </row>
        <row r="17517">
          <cell r="A17517">
            <v>44326</v>
          </cell>
        </row>
        <row r="17518">
          <cell r="A17518">
            <v>44385</v>
          </cell>
        </row>
        <row r="17519">
          <cell r="A17519">
            <v>24181</v>
          </cell>
        </row>
        <row r="17520">
          <cell r="A17520">
            <v>26258</v>
          </cell>
        </row>
        <row r="17521">
          <cell r="A17521">
            <v>26255</v>
          </cell>
        </row>
        <row r="17522">
          <cell r="A17522">
            <v>24710</v>
          </cell>
        </row>
        <row r="17523">
          <cell r="A17523">
            <v>788</v>
          </cell>
        </row>
        <row r="17524">
          <cell r="A17524">
            <v>31239</v>
          </cell>
        </row>
        <row r="17525">
          <cell r="A17525">
            <v>31145</v>
          </cell>
        </row>
        <row r="17526">
          <cell r="A17526">
            <v>25814</v>
          </cell>
        </row>
        <row r="17527">
          <cell r="A17527">
            <v>29815</v>
          </cell>
        </row>
        <row r="17528">
          <cell r="A17528">
            <v>29884</v>
          </cell>
        </row>
        <row r="17529">
          <cell r="A17529">
            <v>24712</v>
          </cell>
        </row>
        <row r="17530">
          <cell r="A17530">
            <v>25159</v>
          </cell>
        </row>
        <row r="17531">
          <cell r="A17531">
            <v>24713</v>
          </cell>
        </row>
        <row r="17532">
          <cell r="A17532">
            <v>25160</v>
          </cell>
        </row>
        <row r="17533">
          <cell r="A17533">
            <v>9800</v>
          </cell>
        </row>
        <row r="17534">
          <cell r="A17534">
            <v>23223</v>
          </cell>
        </row>
        <row r="17535">
          <cell r="A17535">
            <v>32574</v>
          </cell>
        </row>
        <row r="17536">
          <cell r="A17536">
            <v>43925</v>
          </cell>
        </row>
        <row r="17537">
          <cell r="A17537">
            <v>9801</v>
          </cell>
        </row>
        <row r="17538">
          <cell r="A17538">
            <v>10188</v>
          </cell>
        </row>
        <row r="17539">
          <cell r="A17539">
            <v>9802</v>
          </cell>
        </row>
        <row r="17540">
          <cell r="A17540">
            <v>39768</v>
          </cell>
        </row>
        <row r="17541">
          <cell r="A17541">
            <v>2845</v>
          </cell>
        </row>
        <row r="17542">
          <cell r="A17542">
            <v>34095</v>
          </cell>
        </row>
        <row r="17543">
          <cell r="A17543">
            <v>19219</v>
          </cell>
        </row>
        <row r="17544">
          <cell r="A17544">
            <v>19338</v>
          </cell>
        </row>
        <row r="17545">
          <cell r="A17545">
            <v>19339</v>
          </cell>
        </row>
        <row r="17546">
          <cell r="A17546">
            <v>30579</v>
          </cell>
        </row>
        <row r="17547">
          <cell r="A17547">
            <v>30773</v>
          </cell>
        </row>
        <row r="17548">
          <cell r="A17548">
            <v>30332</v>
          </cell>
        </row>
        <row r="17549">
          <cell r="A17549">
            <v>42916</v>
          </cell>
        </row>
        <row r="17550">
          <cell r="A17550">
            <v>2931</v>
          </cell>
        </row>
        <row r="17551">
          <cell r="A17551">
            <v>19193</v>
          </cell>
        </row>
        <row r="17552">
          <cell r="A17552">
            <v>19172</v>
          </cell>
        </row>
        <row r="17553">
          <cell r="A17553">
            <v>2812</v>
          </cell>
        </row>
        <row r="17554">
          <cell r="A17554">
            <v>2846</v>
          </cell>
        </row>
        <row r="17555">
          <cell r="A17555">
            <v>23769</v>
          </cell>
        </row>
        <row r="17556">
          <cell r="A17556">
            <v>24183</v>
          </cell>
        </row>
        <row r="17557">
          <cell r="A17557">
            <v>22181</v>
          </cell>
        </row>
        <row r="17558">
          <cell r="A17558">
            <v>22182</v>
          </cell>
        </row>
        <row r="17559">
          <cell r="A17559">
            <v>22183</v>
          </cell>
        </row>
        <row r="17560">
          <cell r="A17560">
            <v>22184</v>
          </cell>
        </row>
        <row r="17561">
          <cell r="A17561">
            <v>3750</v>
          </cell>
        </row>
        <row r="17562">
          <cell r="A17562">
            <v>3751</v>
          </cell>
        </row>
        <row r="17563">
          <cell r="A17563">
            <v>24184</v>
          </cell>
        </row>
        <row r="17564">
          <cell r="A17564">
            <v>24714</v>
          </cell>
        </row>
        <row r="17565">
          <cell r="A17565">
            <v>24715</v>
          </cell>
        </row>
        <row r="17566">
          <cell r="A17566">
            <v>35132</v>
          </cell>
        </row>
        <row r="17567">
          <cell r="A17567">
            <v>32271</v>
          </cell>
        </row>
        <row r="17568">
          <cell r="A17568">
            <v>32285</v>
          </cell>
        </row>
        <row r="17569">
          <cell r="A17569">
            <v>44351</v>
          </cell>
        </row>
        <row r="17570">
          <cell r="A17570">
            <v>30823</v>
          </cell>
        </row>
        <row r="17571">
          <cell r="A17571">
            <v>25161</v>
          </cell>
        </row>
        <row r="17572">
          <cell r="A17572">
            <v>25337</v>
          </cell>
        </row>
        <row r="17573">
          <cell r="A17573">
            <v>19257</v>
          </cell>
        </row>
        <row r="17574">
          <cell r="A17574">
            <v>9834</v>
          </cell>
        </row>
        <row r="17575">
          <cell r="A17575">
            <v>581</v>
          </cell>
        </row>
        <row r="17576">
          <cell r="A17576">
            <v>2524</v>
          </cell>
        </row>
        <row r="17577">
          <cell r="A17577">
            <v>2525</v>
          </cell>
        </row>
        <row r="17578">
          <cell r="A17578">
            <v>2526</v>
          </cell>
        </row>
        <row r="17579">
          <cell r="A17579">
            <v>2527</v>
          </cell>
        </row>
        <row r="17580">
          <cell r="A17580">
            <v>2528</v>
          </cell>
        </row>
        <row r="17581">
          <cell r="A17581">
            <v>31751</v>
          </cell>
        </row>
        <row r="17582">
          <cell r="A17582">
            <v>2531</v>
          </cell>
        </row>
        <row r="17583">
          <cell r="A17583">
            <v>2529</v>
          </cell>
        </row>
        <row r="17584">
          <cell r="A17584">
            <v>32526</v>
          </cell>
        </row>
        <row r="17585">
          <cell r="A17585">
            <v>2530</v>
          </cell>
        </row>
        <row r="17586">
          <cell r="A17586">
            <v>2532</v>
          </cell>
        </row>
        <row r="17587">
          <cell r="A17587">
            <v>2533</v>
          </cell>
        </row>
        <row r="17588">
          <cell r="A17588">
            <v>32573</v>
          </cell>
        </row>
        <row r="17589">
          <cell r="A17589">
            <v>23097</v>
          </cell>
        </row>
        <row r="17590">
          <cell r="A17590">
            <v>2394</v>
          </cell>
        </row>
        <row r="17591">
          <cell r="A17591">
            <v>553</v>
          </cell>
        </row>
        <row r="17592">
          <cell r="A17592">
            <v>2498</v>
          </cell>
        </row>
        <row r="17593">
          <cell r="A17593">
            <v>2499</v>
          </cell>
        </row>
        <row r="17594">
          <cell r="A17594">
            <v>2500</v>
          </cell>
        </row>
        <row r="17595">
          <cell r="A17595">
            <v>43361</v>
          </cell>
        </row>
        <row r="17596">
          <cell r="A17596">
            <v>545</v>
          </cell>
        </row>
        <row r="17597">
          <cell r="A17597">
            <v>2481</v>
          </cell>
        </row>
        <row r="17598">
          <cell r="A17598">
            <v>34183</v>
          </cell>
        </row>
        <row r="17599">
          <cell r="A17599">
            <v>35301</v>
          </cell>
        </row>
        <row r="17600">
          <cell r="A17600">
            <v>43927</v>
          </cell>
        </row>
        <row r="17601">
          <cell r="A17601">
            <v>43928</v>
          </cell>
        </row>
        <row r="17602">
          <cell r="A17602">
            <v>34022</v>
          </cell>
        </row>
        <row r="17603">
          <cell r="A17603">
            <v>30578</v>
          </cell>
        </row>
        <row r="17604">
          <cell r="A17604">
            <v>30772</v>
          </cell>
        </row>
        <row r="17605">
          <cell r="A17605">
            <v>30336</v>
          </cell>
        </row>
        <row r="17606">
          <cell r="A17606">
            <v>34023</v>
          </cell>
        </row>
        <row r="17607">
          <cell r="A17607">
            <v>34175</v>
          </cell>
        </row>
        <row r="17608">
          <cell r="A17608">
            <v>35062</v>
          </cell>
        </row>
        <row r="17609">
          <cell r="A17609">
            <v>35721</v>
          </cell>
        </row>
        <row r="17610">
          <cell r="A17610">
            <v>25484</v>
          </cell>
        </row>
        <row r="17611">
          <cell r="A17611">
            <v>26247</v>
          </cell>
        </row>
        <row r="17612">
          <cell r="A17612">
            <v>22185</v>
          </cell>
        </row>
        <row r="17613">
          <cell r="A17613">
            <v>4190</v>
          </cell>
        </row>
        <row r="17614">
          <cell r="A17614">
            <v>4191</v>
          </cell>
        </row>
        <row r="17615">
          <cell r="A17615">
            <v>22186</v>
          </cell>
        </row>
        <row r="17616">
          <cell r="A17616">
            <v>27279</v>
          </cell>
        </row>
        <row r="17617">
          <cell r="A17617">
            <v>22187</v>
          </cell>
        </row>
        <row r="17618">
          <cell r="A17618">
            <v>22188</v>
          </cell>
        </row>
        <row r="17619">
          <cell r="A17619">
            <v>41795</v>
          </cell>
        </row>
        <row r="17620">
          <cell r="A17620">
            <v>41735</v>
          </cell>
        </row>
        <row r="17621">
          <cell r="A17621">
            <v>41780</v>
          </cell>
        </row>
        <row r="17622">
          <cell r="A17622">
            <v>41679</v>
          </cell>
        </row>
        <row r="17623">
          <cell r="A17623">
            <v>31884</v>
          </cell>
        </row>
        <row r="17624">
          <cell r="A17624">
            <v>25162</v>
          </cell>
        </row>
        <row r="17625">
          <cell r="A17625">
            <v>23587</v>
          </cell>
        </row>
        <row r="17626">
          <cell r="A17626">
            <v>23770</v>
          </cell>
        </row>
        <row r="17627">
          <cell r="A17627">
            <v>41189</v>
          </cell>
        </row>
        <row r="17628">
          <cell r="A17628">
            <v>26243</v>
          </cell>
        </row>
        <row r="17629">
          <cell r="A17629">
            <v>29230</v>
          </cell>
        </row>
        <row r="17630">
          <cell r="A17630">
            <v>29201</v>
          </cell>
        </row>
        <row r="17631">
          <cell r="A17631">
            <v>25536</v>
          </cell>
        </row>
        <row r="17632">
          <cell r="A17632">
            <v>19242</v>
          </cell>
        </row>
        <row r="17633">
          <cell r="A17633">
            <v>19340</v>
          </cell>
        </row>
        <row r="17634">
          <cell r="A17634">
            <v>4304</v>
          </cell>
        </row>
        <row r="17635">
          <cell r="A17635">
            <v>4305</v>
          </cell>
        </row>
        <row r="17636">
          <cell r="A17636">
            <v>4306</v>
          </cell>
        </row>
        <row r="17637">
          <cell r="A17637">
            <v>30737</v>
          </cell>
        </row>
        <row r="17638">
          <cell r="A17638">
            <v>30327</v>
          </cell>
        </row>
        <row r="17639">
          <cell r="A17639">
            <v>30620</v>
          </cell>
        </row>
        <row r="17640">
          <cell r="A17640">
            <v>25807</v>
          </cell>
        </row>
        <row r="17641">
          <cell r="A17641">
            <v>24925</v>
          </cell>
        </row>
        <row r="17642">
          <cell r="A17642">
            <v>25163</v>
          </cell>
        </row>
        <row r="17643">
          <cell r="A17643">
            <v>4279</v>
          </cell>
        </row>
        <row r="17644">
          <cell r="A17644">
            <v>4280</v>
          </cell>
        </row>
        <row r="17645">
          <cell r="A17645">
            <v>9816</v>
          </cell>
        </row>
        <row r="17646">
          <cell r="A17646">
            <v>10219</v>
          </cell>
        </row>
        <row r="17647">
          <cell r="A17647">
            <v>4480</v>
          </cell>
        </row>
        <row r="17648">
          <cell r="A17648">
            <v>4481</v>
          </cell>
        </row>
        <row r="17649">
          <cell r="A17649">
            <v>4479</v>
          </cell>
        </row>
        <row r="17650">
          <cell r="A17650">
            <v>29359</v>
          </cell>
        </row>
        <row r="17651">
          <cell r="A17651">
            <v>30246</v>
          </cell>
        </row>
        <row r="17652">
          <cell r="A17652">
            <v>29567</v>
          </cell>
        </row>
        <row r="17653">
          <cell r="A17653">
            <v>29521</v>
          </cell>
        </row>
        <row r="17654">
          <cell r="A17654">
            <v>4052</v>
          </cell>
        </row>
        <row r="17655">
          <cell r="A17655">
            <v>42387</v>
          </cell>
        </row>
        <row r="17656">
          <cell r="A17656">
            <v>42774</v>
          </cell>
        </row>
        <row r="17657">
          <cell r="A17657">
            <v>24719</v>
          </cell>
        </row>
        <row r="17658">
          <cell r="A17658">
            <v>26240</v>
          </cell>
        </row>
        <row r="17659">
          <cell r="A17659">
            <v>25164</v>
          </cell>
        </row>
        <row r="17660">
          <cell r="A17660">
            <v>29249</v>
          </cell>
        </row>
        <row r="17661">
          <cell r="A17661">
            <v>42192</v>
          </cell>
        </row>
        <row r="17662">
          <cell r="A17662">
            <v>30079</v>
          </cell>
        </row>
        <row r="17663">
          <cell r="A17663">
            <v>30102</v>
          </cell>
        </row>
        <row r="17664">
          <cell r="A17664">
            <v>39700</v>
          </cell>
        </row>
        <row r="17665">
          <cell r="A17665">
            <v>24720</v>
          </cell>
        </row>
        <row r="17666">
          <cell r="A17666">
            <v>24186</v>
          </cell>
        </row>
        <row r="17667">
          <cell r="A17667">
            <v>20389</v>
          </cell>
        </row>
        <row r="17668">
          <cell r="A17668">
            <v>19256</v>
          </cell>
        </row>
        <row r="17669">
          <cell r="A17669">
            <v>34024</v>
          </cell>
        </row>
        <row r="17670">
          <cell r="A17670">
            <v>34174</v>
          </cell>
        </row>
        <row r="17671">
          <cell r="A17671">
            <v>43025</v>
          </cell>
        </row>
        <row r="17672">
          <cell r="A17672">
            <v>31142</v>
          </cell>
        </row>
        <row r="17673">
          <cell r="A17673">
            <v>307</v>
          </cell>
        </row>
        <row r="17674">
          <cell r="A17674">
            <v>308</v>
          </cell>
        </row>
        <row r="17675">
          <cell r="A17675">
            <v>3164</v>
          </cell>
        </row>
        <row r="17676">
          <cell r="A17676">
            <v>2913</v>
          </cell>
        </row>
        <row r="17677">
          <cell r="A17677">
            <v>22189</v>
          </cell>
        </row>
        <row r="17678">
          <cell r="A17678">
            <v>22190</v>
          </cell>
        </row>
        <row r="17679">
          <cell r="A17679">
            <v>2863</v>
          </cell>
        </row>
        <row r="17680">
          <cell r="A17680">
            <v>2847</v>
          </cell>
        </row>
        <row r="17681">
          <cell r="A17681">
            <v>3869</v>
          </cell>
        </row>
        <row r="17682">
          <cell r="A17682">
            <v>25809</v>
          </cell>
        </row>
        <row r="17683">
          <cell r="A17683">
            <v>25808</v>
          </cell>
        </row>
        <row r="17684">
          <cell r="A17684">
            <v>3870</v>
          </cell>
        </row>
        <row r="17685">
          <cell r="A17685">
            <v>43311</v>
          </cell>
        </row>
        <row r="17686">
          <cell r="A17686">
            <v>44549</v>
          </cell>
        </row>
        <row r="17687">
          <cell r="A17687">
            <v>44566</v>
          </cell>
        </row>
        <row r="17688">
          <cell r="A17688">
            <v>10198</v>
          </cell>
        </row>
        <row r="17689">
          <cell r="A17689">
            <v>34975</v>
          </cell>
        </row>
        <row r="17690">
          <cell r="A17690">
            <v>35600</v>
          </cell>
        </row>
        <row r="17691">
          <cell r="A17691">
            <v>39460</v>
          </cell>
        </row>
        <row r="17692">
          <cell r="A17692">
            <v>45383</v>
          </cell>
        </row>
        <row r="17693">
          <cell r="A17693">
            <v>45489</v>
          </cell>
        </row>
        <row r="17694">
          <cell r="A17694">
            <v>31181</v>
          </cell>
        </row>
        <row r="17695">
          <cell r="A17695">
            <v>35489</v>
          </cell>
        </row>
        <row r="17696">
          <cell r="A17696">
            <v>33982</v>
          </cell>
        </row>
        <row r="17697">
          <cell r="A17697">
            <v>34027</v>
          </cell>
        </row>
        <row r="17698">
          <cell r="A17698">
            <v>39844</v>
          </cell>
        </row>
        <row r="17699">
          <cell r="A17699">
            <v>34985</v>
          </cell>
        </row>
        <row r="17700">
          <cell r="A17700">
            <v>45384</v>
          </cell>
        </row>
        <row r="17701">
          <cell r="A17701">
            <v>23775</v>
          </cell>
        </row>
        <row r="17702">
          <cell r="A17702">
            <v>24187</v>
          </cell>
        </row>
        <row r="17703">
          <cell r="A17703">
            <v>24188</v>
          </cell>
        </row>
        <row r="17704">
          <cell r="A17704">
            <v>24189</v>
          </cell>
        </row>
        <row r="17705">
          <cell r="A17705">
            <v>24190</v>
          </cell>
        </row>
        <row r="17706">
          <cell r="A17706">
            <v>43483</v>
          </cell>
        </row>
        <row r="17707">
          <cell r="A17707">
            <v>23308</v>
          </cell>
        </row>
        <row r="17708">
          <cell r="A17708">
            <v>25754</v>
          </cell>
        </row>
        <row r="17709">
          <cell r="A17709">
            <v>23776</v>
          </cell>
        </row>
        <row r="17710">
          <cell r="A17710">
            <v>45385</v>
          </cell>
        </row>
        <row r="17711">
          <cell r="A17711">
            <v>45490</v>
          </cell>
        </row>
        <row r="17712">
          <cell r="A17712">
            <v>43032</v>
          </cell>
        </row>
        <row r="17713">
          <cell r="A17713">
            <v>30320</v>
          </cell>
        </row>
        <row r="17714">
          <cell r="A17714">
            <v>30677</v>
          </cell>
        </row>
        <row r="17715">
          <cell r="A17715">
            <v>22191</v>
          </cell>
        </row>
        <row r="17716">
          <cell r="A17716">
            <v>22192</v>
          </cell>
        </row>
        <row r="17717">
          <cell r="A17717">
            <v>31075</v>
          </cell>
        </row>
        <row r="17718">
          <cell r="A17718">
            <v>31180</v>
          </cell>
        </row>
        <row r="17719">
          <cell r="A17719">
            <v>39483</v>
          </cell>
        </row>
        <row r="17720">
          <cell r="A17720">
            <v>38722</v>
          </cell>
        </row>
        <row r="17721">
          <cell r="A17721">
            <v>40509</v>
          </cell>
        </row>
        <row r="17722">
          <cell r="A17722">
            <v>39855</v>
          </cell>
        </row>
        <row r="17723">
          <cell r="A17723">
            <v>38824</v>
          </cell>
        </row>
        <row r="17724">
          <cell r="A17724">
            <v>25487</v>
          </cell>
        </row>
        <row r="17725">
          <cell r="A17725">
            <v>26238</v>
          </cell>
        </row>
        <row r="17726">
          <cell r="A17726">
            <v>45745</v>
          </cell>
        </row>
        <row r="17727">
          <cell r="A17727">
            <v>45942</v>
          </cell>
        </row>
        <row r="17728">
          <cell r="A17728">
            <v>24722</v>
          </cell>
        </row>
        <row r="17729">
          <cell r="A17729">
            <v>31074</v>
          </cell>
        </row>
        <row r="17730">
          <cell r="A17730">
            <v>39491</v>
          </cell>
        </row>
        <row r="17731">
          <cell r="A17731">
            <v>24723</v>
          </cell>
        </row>
        <row r="17732">
          <cell r="A17732">
            <v>25167</v>
          </cell>
        </row>
        <row r="17733">
          <cell r="A17733">
            <v>25414</v>
          </cell>
        </row>
        <row r="17734">
          <cell r="A17734">
            <v>25488</v>
          </cell>
        </row>
        <row r="17735">
          <cell r="A17735">
            <v>26235</v>
          </cell>
        </row>
        <row r="17736">
          <cell r="A17736">
            <v>26232</v>
          </cell>
        </row>
        <row r="17737">
          <cell r="A17737">
            <v>40764</v>
          </cell>
        </row>
        <row r="17738">
          <cell r="A17738">
            <v>40508</v>
          </cell>
        </row>
        <row r="17739">
          <cell r="A17739">
            <v>40900</v>
          </cell>
        </row>
        <row r="17740">
          <cell r="A17740">
            <v>39492</v>
          </cell>
        </row>
        <row r="17741">
          <cell r="A17741">
            <v>4239</v>
          </cell>
        </row>
        <row r="17742">
          <cell r="A17742">
            <v>23428</v>
          </cell>
        </row>
        <row r="17743">
          <cell r="A17743">
            <v>29220</v>
          </cell>
        </row>
        <row r="17744">
          <cell r="A17744">
            <v>23429</v>
          </cell>
        </row>
        <row r="17745">
          <cell r="A17745">
            <v>25168</v>
          </cell>
        </row>
        <row r="17746">
          <cell r="A17746">
            <v>24724</v>
          </cell>
        </row>
        <row r="17747">
          <cell r="A17747">
            <v>30355</v>
          </cell>
        </row>
        <row r="17748">
          <cell r="A17748">
            <v>30561</v>
          </cell>
        </row>
        <row r="17749">
          <cell r="A17749">
            <v>849</v>
          </cell>
        </row>
        <row r="17750">
          <cell r="A17750">
            <v>305</v>
          </cell>
        </row>
        <row r="17751">
          <cell r="A17751">
            <v>306</v>
          </cell>
        </row>
        <row r="17752">
          <cell r="A17752">
            <v>304</v>
          </cell>
        </row>
        <row r="17753">
          <cell r="A17753">
            <v>5169</v>
          </cell>
        </row>
        <row r="17754">
          <cell r="A17754">
            <v>5235</v>
          </cell>
        </row>
        <row r="17755">
          <cell r="A17755">
            <v>29735</v>
          </cell>
        </row>
        <row r="17756">
          <cell r="A17756">
            <v>29571</v>
          </cell>
        </row>
        <row r="17757">
          <cell r="A17757">
            <v>23212</v>
          </cell>
        </row>
        <row r="17758">
          <cell r="A17758">
            <v>22193</v>
          </cell>
        </row>
        <row r="17759">
          <cell r="A17759">
            <v>27421</v>
          </cell>
        </row>
        <row r="17760">
          <cell r="A17760">
            <v>39782</v>
          </cell>
        </row>
        <row r="17761">
          <cell r="A17761">
            <v>35582</v>
          </cell>
        </row>
        <row r="17762">
          <cell r="A17762">
            <v>36220</v>
          </cell>
        </row>
        <row r="17763">
          <cell r="A17763">
            <v>41190</v>
          </cell>
        </row>
        <row r="17764">
          <cell r="A17764">
            <v>36219</v>
          </cell>
        </row>
        <row r="17765">
          <cell r="A17765">
            <v>41793</v>
          </cell>
        </row>
        <row r="17766">
          <cell r="A17766">
            <v>22194</v>
          </cell>
        </row>
        <row r="17767">
          <cell r="A17767">
            <v>22195</v>
          </cell>
        </row>
        <row r="17768">
          <cell r="A17768">
            <v>22196</v>
          </cell>
        </row>
        <row r="17769">
          <cell r="A17769">
            <v>22197</v>
          </cell>
        </row>
        <row r="17770">
          <cell r="A17770">
            <v>310</v>
          </cell>
        </row>
        <row r="17771">
          <cell r="A17771">
            <v>9815</v>
          </cell>
        </row>
        <row r="17772">
          <cell r="A17772">
            <v>9830</v>
          </cell>
        </row>
        <row r="17773">
          <cell r="A17773">
            <v>23075</v>
          </cell>
        </row>
        <row r="17774">
          <cell r="A17774">
            <v>20713</v>
          </cell>
        </row>
        <row r="17775">
          <cell r="A17775">
            <v>319</v>
          </cell>
        </row>
        <row r="17776">
          <cell r="A17776">
            <v>2371</v>
          </cell>
        </row>
        <row r="17777">
          <cell r="A17777">
            <v>9786</v>
          </cell>
        </row>
        <row r="17778">
          <cell r="A17778">
            <v>2372</v>
          </cell>
        </row>
        <row r="17779">
          <cell r="A17779">
            <v>23309</v>
          </cell>
        </row>
        <row r="17780">
          <cell r="A17780">
            <v>30337</v>
          </cell>
        </row>
        <row r="17781">
          <cell r="A17781">
            <v>30341</v>
          </cell>
        </row>
        <row r="17782">
          <cell r="A17782">
            <v>23779</v>
          </cell>
        </row>
        <row r="17783">
          <cell r="A17783">
            <v>30256</v>
          </cell>
        </row>
        <row r="17784">
          <cell r="A17784">
            <v>23780</v>
          </cell>
        </row>
        <row r="17785">
          <cell r="A17785">
            <v>23781</v>
          </cell>
        </row>
        <row r="17786">
          <cell r="A17786">
            <v>25489</v>
          </cell>
        </row>
        <row r="17787">
          <cell r="A17787">
            <v>24725</v>
          </cell>
        </row>
        <row r="17788">
          <cell r="A17788">
            <v>42775</v>
          </cell>
        </row>
        <row r="17789">
          <cell r="A17789">
            <v>25169</v>
          </cell>
        </row>
        <row r="17790">
          <cell r="A17790">
            <v>24191</v>
          </cell>
        </row>
        <row r="17791">
          <cell r="A17791">
            <v>39722</v>
          </cell>
        </row>
        <row r="17792">
          <cell r="A17792">
            <v>2848</v>
          </cell>
        </row>
        <row r="17793">
          <cell r="A17793">
            <v>25415</v>
          </cell>
        </row>
        <row r="17794">
          <cell r="A17794">
            <v>45386</v>
          </cell>
        </row>
        <row r="17795">
          <cell r="A17795">
            <v>25490</v>
          </cell>
        </row>
        <row r="17796">
          <cell r="A17796">
            <v>25491</v>
          </cell>
        </row>
        <row r="17797">
          <cell r="A17797">
            <v>41191</v>
          </cell>
        </row>
        <row r="17798">
          <cell r="A17798">
            <v>25492</v>
          </cell>
        </row>
        <row r="17799">
          <cell r="A17799">
            <v>25338</v>
          </cell>
        </row>
        <row r="17800">
          <cell r="A17800">
            <v>9783</v>
          </cell>
        </row>
        <row r="17801">
          <cell r="A17801">
            <v>2873</v>
          </cell>
        </row>
        <row r="17802">
          <cell r="A17802">
            <v>2341</v>
          </cell>
        </row>
        <row r="17803">
          <cell r="A17803">
            <v>2342</v>
          </cell>
        </row>
        <row r="17804">
          <cell r="A17804">
            <v>30339</v>
          </cell>
        </row>
        <row r="17805">
          <cell r="A17805">
            <v>39755</v>
          </cell>
        </row>
        <row r="17806">
          <cell r="A17806">
            <v>24726</v>
          </cell>
        </row>
        <row r="17807">
          <cell r="A17807">
            <v>42066</v>
          </cell>
        </row>
        <row r="17808">
          <cell r="A17808">
            <v>42193</v>
          </cell>
        </row>
        <row r="17809">
          <cell r="A17809">
            <v>20488</v>
          </cell>
        </row>
        <row r="17810">
          <cell r="A17810">
            <v>20434</v>
          </cell>
        </row>
        <row r="17811">
          <cell r="A17811">
            <v>23159</v>
          </cell>
        </row>
        <row r="17812">
          <cell r="A17812">
            <v>45284</v>
          </cell>
        </row>
        <row r="17813">
          <cell r="A17813">
            <v>4460</v>
          </cell>
        </row>
        <row r="17814">
          <cell r="A17814">
            <v>39634</v>
          </cell>
        </row>
        <row r="17815">
          <cell r="A17815">
            <v>23782</v>
          </cell>
        </row>
        <row r="17816">
          <cell r="A17816">
            <v>4339</v>
          </cell>
        </row>
        <row r="17817">
          <cell r="A17817">
            <v>4340</v>
          </cell>
        </row>
        <row r="17818">
          <cell r="A17818">
            <v>4341</v>
          </cell>
        </row>
        <row r="17819">
          <cell r="A17819">
            <v>22198</v>
          </cell>
        </row>
        <row r="17820">
          <cell r="A17820">
            <v>22199</v>
          </cell>
        </row>
        <row r="17821">
          <cell r="A17821">
            <v>23484</v>
          </cell>
        </row>
        <row r="17822">
          <cell r="A17822">
            <v>20416</v>
          </cell>
        </row>
        <row r="17823">
          <cell r="A17823">
            <v>43863</v>
          </cell>
        </row>
        <row r="17824">
          <cell r="A17824">
            <v>22200</v>
          </cell>
        </row>
        <row r="17825">
          <cell r="A17825">
            <v>22201</v>
          </cell>
        </row>
        <row r="17826">
          <cell r="A17826">
            <v>22202</v>
          </cell>
        </row>
        <row r="17827">
          <cell r="A17827">
            <v>24727</v>
          </cell>
        </row>
        <row r="17828">
          <cell r="A17828">
            <v>25170</v>
          </cell>
        </row>
        <row r="17829">
          <cell r="A17829">
            <v>30340</v>
          </cell>
        </row>
        <row r="17830">
          <cell r="A17830">
            <v>478</v>
          </cell>
        </row>
        <row r="17831">
          <cell r="A17831">
            <v>479</v>
          </cell>
        </row>
        <row r="17832">
          <cell r="A17832">
            <v>480</v>
          </cell>
        </row>
        <row r="17833">
          <cell r="A17833">
            <v>473</v>
          </cell>
        </row>
        <row r="17834">
          <cell r="A17834">
            <v>22203</v>
          </cell>
        </row>
        <row r="17835">
          <cell r="A17835">
            <v>29206</v>
          </cell>
        </row>
        <row r="17836">
          <cell r="A17836">
            <v>29582</v>
          </cell>
        </row>
        <row r="17837">
          <cell r="A17837">
            <v>26230</v>
          </cell>
        </row>
        <row r="17838">
          <cell r="A17838">
            <v>40507</v>
          </cell>
        </row>
        <row r="17839">
          <cell r="A17839">
            <v>30370</v>
          </cell>
        </row>
        <row r="17840">
          <cell r="A17840">
            <v>30624</v>
          </cell>
        </row>
        <row r="17841">
          <cell r="A17841">
            <v>35581</v>
          </cell>
        </row>
        <row r="17842">
          <cell r="A17842">
            <v>36218</v>
          </cell>
        </row>
        <row r="17843">
          <cell r="A17843">
            <v>35547</v>
          </cell>
        </row>
        <row r="17844">
          <cell r="A17844">
            <v>41192</v>
          </cell>
        </row>
        <row r="17845">
          <cell r="A17845">
            <v>41193</v>
          </cell>
        </row>
        <row r="17846">
          <cell r="A17846">
            <v>4372</v>
          </cell>
        </row>
        <row r="17847">
          <cell r="A17847">
            <v>4308</v>
          </cell>
        </row>
        <row r="17848">
          <cell r="A17848">
            <v>4309</v>
          </cell>
        </row>
        <row r="17849">
          <cell r="A17849">
            <v>45387</v>
          </cell>
        </row>
        <row r="17850">
          <cell r="A17850">
            <v>24192</v>
          </cell>
        </row>
        <row r="17851">
          <cell r="A17851">
            <v>29207</v>
          </cell>
        </row>
        <row r="17852">
          <cell r="A17852">
            <v>44506</v>
          </cell>
        </row>
        <row r="17853">
          <cell r="A17853">
            <v>24728</v>
          </cell>
        </row>
        <row r="17854">
          <cell r="A17854">
            <v>24729</v>
          </cell>
        </row>
        <row r="17855">
          <cell r="A17855">
            <v>26225</v>
          </cell>
        </row>
        <row r="17856">
          <cell r="A17856">
            <v>23200</v>
          </cell>
        </row>
        <row r="17857">
          <cell r="A17857">
            <v>655</v>
          </cell>
        </row>
        <row r="17858">
          <cell r="A17858">
            <v>2603</v>
          </cell>
        </row>
        <row r="17859">
          <cell r="A17859">
            <v>22204</v>
          </cell>
        </row>
        <row r="17860">
          <cell r="A17860">
            <v>2604</v>
          </cell>
        </row>
        <row r="17861">
          <cell r="A17861">
            <v>22205</v>
          </cell>
        </row>
        <row r="17862">
          <cell r="A17862">
            <v>22206</v>
          </cell>
        </row>
        <row r="17863">
          <cell r="A17863">
            <v>2609</v>
          </cell>
        </row>
        <row r="17864">
          <cell r="A17864">
            <v>22207</v>
          </cell>
        </row>
        <row r="17865">
          <cell r="A17865">
            <v>27264</v>
          </cell>
        </row>
        <row r="17866">
          <cell r="A17866">
            <v>2610</v>
          </cell>
        </row>
        <row r="17867">
          <cell r="A17867">
            <v>2605</v>
          </cell>
        </row>
        <row r="17868">
          <cell r="A17868">
            <v>2607</v>
          </cell>
        </row>
        <row r="17869">
          <cell r="A17869">
            <v>2606</v>
          </cell>
        </row>
        <row r="17870">
          <cell r="A17870">
            <v>2608</v>
          </cell>
        </row>
        <row r="17871">
          <cell r="A17871">
            <v>653</v>
          </cell>
        </row>
        <row r="17872">
          <cell r="A17872">
            <v>22208</v>
          </cell>
        </row>
        <row r="17873">
          <cell r="A17873">
            <v>22209</v>
          </cell>
        </row>
        <row r="17874">
          <cell r="A17874">
            <v>22222</v>
          </cell>
        </row>
        <row r="17875">
          <cell r="A17875">
            <v>22223</v>
          </cell>
        </row>
        <row r="17876">
          <cell r="A17876">
            <v>22224</v>
          </cell>
        </row>
        <row r="17877">
          <cell r="A17877">
            <v>22225</v>
          </cell>
        </row>
        <row r="17878">
          <cell r="A17878">
            <v>22226</v>
          </cell>
        </row>
        <row r="17879">
          <cell r="A17879">
            <v>22227</v>
          </cell>
        </row>
        <row r="17880">
          <cell r="A17880">
            <v>43134</v>
          </cell>
        </row>
        <row r="17881">
          <cell r="A17881">
            <v>43135</v>
          </cell>
        </row>
        <row r="17882">
          <cell r="A17882">
            <v>43136</v>
          </cell>
        </row>
        <row r="17883">
          <cell r="A17883">
            <v>42194</v>
          </cell>
        </row>
        <row r="17884">
          <cell r="A17884">
            <v>31179</v>
          </cell>
        </row>
        <row r="17885">
          <cell r="A17885">
            <v>31242</v>
          </cell>
        </row>
        <row r="17886">
          <cell r="A17886">
            <v>4439</v>
          </cell>
        </row>
        <row r="17887">
          <cell r="A17887">
            <v>4440</v>
          </cell>
        </row>
        <row r="17888">
          <cell r="A17888">
            <v>30342</v>
          </cell>
        </row>
        <row r="17889">
          <cell r="A17889">
            <v>41681</v>
          </cell>
        </row>
        <row r="17890">
          <cell r="A17890">
            <v>30678</v>
          </cell>
        </row>
        <row r="17891">
          <cell r="A17891">
            <v>35109</v>
          </cell>
        </row>
        <row r="17892">
          <cell r="A17892">
            <v>30793</v>
          </cell>
        </row>
        <row r="17893">
          <cell r="A17893">
            <v>29527</v>
          </cell>
        </row>
        <row r="17894">
          <cell r="A17894">
            <v>29707</v>
          </cell>
        </row>
        <row r="17895">
          <cell r="A17895">
            <v>23355</v>
          </cell>
        </row>
        <row r="17896">
          <cell r="A17896">
            <v>2679</v>
          </cell>
        </row>
        <row r="17897">
          <cell r="A17897">
            <v>2680</v>
          </cell>
        </row>
        <row r="17898">
          <cell r="A17898">
            <v>2681</v>
          </cell>
        </row>
        <row r="17899">
          <cell r="A17899">
            <v>2682</v>
          </cell>
        </row>
        <row r="17900">
          <cell r="A17900">
            <v>2683</v>
          </cell>
        </row>
        <row r="17901">
          <cell r="A17901">
            <v>2684</v>
          </cell>
        </row>
        <row r="17902">
          <cell r="A17902">
            <v>22228</v>
          </cell>
        </row>
        <row r="17903">
          <cell r="A17903">
            <v>3975</v>
          </cell>
        </row>
        <row r="17904">
          <cell r="A17904">
            <v>24730</v>
          </cell>
        </row>
        <row r="17905">
          <cell r="A17905">
            <v>29283</v>
          </cell>
        </row>
        <row r="17906">
          <cell r="A17906">
            <v>29516</v>
          </cell>
        </row>
        <row r="17907">
          <cell r="A17907">
            <v>30343</v>
          </cell>
        </row>
        <row r="17908">
          <cell r="A17908">
            <v>24193</v>
          </cell>
        </row>
        <row r="17909">
          <cell r="A17909">
            <v>26222</v>
          </cell>
        </row>
        <row r="17910">
          <cell r="A17910">
            <v>40506</v>
          </cell>
        </row>
        <row r="17911">
          <cell r="A17911">
            <v>2900</v>
          </cell>
        </row>
        <row r="17912">
          <cell r="A17912">
            <v>22229</v>
          </cell>
        </row>
        <row r="17913">
          <cell r="A17913">
            <v>22230</v>
          </cell>
        </row>
        <row r="17914">
          <cell r="A17914">
            <v>23783</v>
          </cell>
        </row>
        <row r="17915">
          <cell r="A17915">
            <v>24194</v>
          </cell>
        </row>
        <row r="17916">
          <cell r="A17916">
            <v>24195</v>
          </cell>
        </row>
        <row r="17917">
          <cell r="A17917">
            <v>31072</v>
          </cell>
        </row>
        <row r="17918">
          <cell r="A17918">
            <v>30346</v>
          </cell>
        </row>
        <row r="17919">
          <cell r="A17919">
            <v>30254</v>
          </cell>
        </row>
        <row r="17920">
          <cell r="A17920">
            <v>24196</v>
          </cell>
        </row>
        <row r="17921">
          <cell r="A17921">
            <v>36836</v>
          </cell>
        </row>
        <row r="17922">
          <cell r="A17922">
            <v>35081</v>
          </cell>
        </row>
        <row r="17923">
          <cell r="A17923">
            <v>24197</v>
          </cell>
        </row>
        <row r="17924">
          <cell r="A17924">
            <v>35082</v>
          </cell>
        </row>
        <row r="17925">
          <cell r="A17925">
            <v>23299</v>
          </cell>
        </row>
        <row r="17926">
          <cell r="A17926">
            <v>23061</v>
          </cell>
        </row>
        <row r="17927">
          <cell r="A17927">
            <v>69</v>
          </cell>
        </row>
        <row r="17928">
          <cell r="A17928">
            <v>70</v>
          </cell>
        </row>
        <row r="17929">
          <cell r="A17929">
            <v>71</v>
          </cell>
        </row>
        <row r="17930">
          <cell r="A17930">
            <v>72</v>
          </cell>
        </row>
        <row r="17931">
          <cell r="A17931">
            <v>73</v>
          </cell>
        </row>
        <row r="17932">
          <cell r="A17932">
            <v>74</v>
          </cell>
        </row>
        <row r="17933">
          <cell r="A17933">
            <v>75</v>
          </cell>
        </row>
        <row r="17934">
          <cell r="A17934">
            <v>76</v>
          </cell>
        </row>
        <row r="17935">
          <cell r="A17935">
            <v>77</v>
          </cell>
        </row>
        <row r="17936">
          <cell r="A17936">
            <v>2259</v>
          </cell>
        </row>
        <row r="17937">
          <cell r="A17937">
            <v>78</v>
          </cell>
        </row>
        <row r="17938">
          <cell r="A17938">
            <v>79</v>
          </cell>
        </row>
        <row r="17939">
          <cell r="A17939">
            <v>80</v>
          </cell>
        </row>
        <row r="17940">
          <cell r="A17940">
            <v>81</v>
          </cell>
        </row>
        <row r="17941">
          <cell r="A17941">
            <v>82</v>
          </cell>
        </row>
        <row r="17942">
          <cell r="A17942">
            <v>83</v>
          </cell>
        </row>
        <row r="17943">
          <cell r="A17943">
            <v>2260</v>
          </cell>
        </row>
        <row r="17944">
          <cell r="A17944">
            <v>84</v>
          </cell>
        </row>
        <row r="17945">
          <cell r="A17945">
            <v>85</v>
          </cell>
        </row>
        <row r="17946">
          <cell r="A17946">
            <v>33830</v>
          </cell>
        </row>
        <row r="17947">
          <cell r="A17947">
            <v>86</v>
          </cell>
        </row>
        <row r="17948">
          <cell r="A17948">
            <v>87</v>
          </cell>
        </row>
        <row r="17949">
          <cell r="A17949">
            <v>88</v>
          </cell>
        </row>
        <row r="17950">
          <cell r="A17950">
            <v>89</v>
          </cell>
        </row>
        <row r="17951">
          <cell r="A17951">
            <v>90</v>
          </cell>
        </row>
        <row r="17952">
          <cell r="A17952">
            <v>91</v>
          </cell>
        </row>
        <row r="17953">
          <cell r="A17953">
            <v>92</v>
          </cell>
        </row>
        <row r="17954">
          <cell r="A17954">
            <v>93</v>
          </cell>
        </row>
        <row r="17955">
          <cell r="A17955">
            <v>94</v>
          </cell>
        </row>
        <row r="17956">
          <cell r="A17956">
            <v>95</v>
          </cell>
        </row>
        <row r="17957">
          <cell r="A17957">
            <v>96</v>
          </cell>
        </row>
        <row r="17958">
          <cell r="A17958">
            <v>97</v>
          </cell>
        </row>
        <row r="17959">
          <cell r="A17959">
            <v>98</v>
          </cell>
        </row>
        <row r="17960">
          <cell r="A17960">
            <v>99</v>
          </cell>
        </row>
        <row r="17961">
          <cell r="A17961">
            <v>100</v>
          </cell>
        </row>
        <row r="17962">
          <cell r="A17962">
            <v>101</v>
          </cell>
        </row>
        <row r="17963">
          <cell r="A17963">
            <v>102</v>
          </cell>
        </row>
        <row r="17964">
          <cell r="A17964">
            <v>103</v>
          </cell>
        </row>
        <row r="17965">
          <cell r="A17965">
            <v>2258</v>
          </cell>
        </row>
        <row r="17966">
          <cell r="A17966">
            <v>104</v>
          </cell>
        </row>
        <row r="17967">
          <cell r="A17967">
            <v>105</v>
          </cell>
        </row>
        <row r="17968">
          <cell r="A17968">
            <v>106</v>
          </cell>
        </row>
        <row r="17969">
          <cell r="A17969">
            <v>107</v>
          </cell>
        </row>
        <row r="17970">
          <cell r="A17970">
            <v>108</v>
          </cell>
        </row>
        <row r="17971">
          <cell r="A17971">
            <v>109</v>
          </cell>
        </row>
        <row r="17972">
          <cell r="A17972">
            <v>66</v>
          </cell>
        </row>
        <row r="17973">
          <cell r="A17973">
            <v>31815</v>
          </cell>
        </row>
        <row r="17974">
          <cell r="A17974">
            <v>31816</v>
          </cell>
        </row>
        <row r="17975">
          <cell r="A17975">
            <v>30326</v>
          </cell>
        </row>
        <row r="17976">
          <cell r="A17976">
            <v>41195</v>
          </cell>
        </row>
        <row r="17977">
          <cell r="A17977">
            <v>30680</v>
          </cell>
        </row>
        <row r="17978">
          <cell r="A17978">
            <v>39697</v>
          </cell>
        </row>
        <row r="17979">
          <cell r="A17979">
            <v>2892</v>
          </cell>
        </row>
        <row r="17980">
          <cell r="A17980">
            <v>697</v>
          </cell>
        </row>
        <row r="17981">
          <cell r="A17981">
            <v>2659</v>
          </cell>
        </row>
        <row r="17982">
          <cell r="A17982">
            <v>2660</v>
          </cell>
        </row>
        <row r="17983">
          <cell r="A17983">
            <v>22231</v>
          </cell>
        </row>
        <row r="17984">
          <cell r="A17984">
            <v>25916</v>
          </cell>
        </row>
        <row r="17985">
          <cell r="A17985">
            <v>2661</v>
          </cell>
        </row>
        <row r="17986">
          <cell r="A17986">
            <v>25552</v>
          </cell>
        </row>
        <row r="17987">
          <cell r="A17987">
            <v>696</v>
          </cell>
        </row>
        <row r="17988">
          <cell r="A17988">
            <v>20390</v>
          </cell>
        </row>
        <row r="17989">
          <cell r="A17989">
            <v>22232</v>
          </cell>
        </row>
        <row r="17990">
          <cell r="A17990">
            <v>38760</v>
          </cell>
        </row>
        <row r="17991">
          <cell r="A17991">
            <v>29573</v>
          </cell>
        </row>
        <row r="17992">
          <cell r="A17992">
            <v>29697</v>
          </cell>
        </row>
        <row r="17993">
          <cell r="A17993">
            <v>29310</v>
          </cell>
        </row>
        <row r="17994">
          <cell r="A17994">
            <v>26219</v>
          </cell>
        </row>
        <row r="17995">
          <cell r="A17995">
            <v>31071</v>
          </cell>
        </row>
        <row r="17996">
          <cell r="A17996">
            <v>38748</v>
          </cell>
        </row>
        <row r="17997">
          <cell r="A17997">
            <v>29243</v>
          </cell>
        </row>
        <row r="17998">
          <cell r="A17998">
            <v>35084</v>
          </cell>
        </row>
        <row r="17999">
          <cell r="A17999">
            <v>23300</v>
          </cell>
        </row>
        <row r="18000">
          <cell r="A18000">
            <v>39573</v>
          </cell>
        </row>
        <row r="18001">
          <cell r="A18001">
            <v>39513</v>
          </cell>
        </row>
        <row r="18002">
          <cell r="A18002">
            <v>35024</v>
          </cell>
        </row>
        <row r="18003">
          <cell r="A18003">
            <v>44014</v>
          </cell>
        </row>
        <row r="18004">
          <cell r="A18004">
            <v>44244</v>
          </cell>
        </row>
        <row r="18005">
          <cell r="A18005">
            <v>4605</v>
          </cell>
        </row>
        <row r="18006">
          <cell r="A18006">
            <v>4606</v>
          </cell>
        </row>
        <row r="18007">
          <cell r="A18007">
            <v>4604</v>
          </cell>
        </row>
        <row r="18008">
          <cell r="A18008">
            <v>34029</v>
          </cell>
        </row>
        <row r="18009">
          <cell r="A18009">
            <v>34171</v>
          </cell>
        </row>
        <row r="18010">
          <cell r="A18010">
            <v>29689</v>
          </cell>
        </row>
        <row r="18011">
          <cell r="A18011">
            <v>29555</v>
          </cell>
        </row>
        <row r="18012">
          <cell r="A18012">
            <v>30371</v>
          </cell>
        </row>
        <row r="18013">
          <cell r="A18013">
            <v>40505</v>
          </cell>
        </row>
        <row r="18014">
          <cell r="A18014">
            <v>31375</v>
          </cell>
        </row>
        <row r="18015">
          <cell r="A18015">
            <v>29627</v>
          </cell>
        </row>
        <row r="18016">
          <cell r="A18016">
            <v>45746</v>
          </cell>
        </row>
        <row r="18017">
          <cell r="A18017">
            <v>35302</v>
          </cell>
        </row>
        <row r="18018">
          <cell r="A18018">
            <v>22233</v>
          </cell>
        </row>
        <row r="18019">
          <cell r="A18019">
            <v>35303</v>
          </cell>
        </row>
        <row r="18020">
          <cell r="A18020">
            <v>22234</v>
          </cell>
        </row>
        <row r="18021">
          <cell r="A18021">
            <v>42777</v>
          </cell>
        </row>
        <row r="18022">
          <cell r="A18022">
            <v>30048</v>
          </cell>
        </row>
        <row r="18023">
          <cell r="A18023">
            <v>29352</v>
          </cell>
        </row>
        <row r="18024">
          <cell r="A18024">
            <v>29287</v>
          </cell>
        </row>
        <row r="18025">
          <cell r="A18025">
            <v>29628</v>
          </cell>
        </row>
        <row r="18026">
          <cell r="A18026">
            <v>42069</v>
          </cell>
        </row>
        <row r="18027">
          <cell r="A18027">
            <v>42195</v>
          </cell>
        </row>
        <row r="18028">
          <cell r="A18028">
            <v>22235</v>
          </cell>
        </row>
        <row r="18029">
          <cell r="A18029">
            <v>3208</v>
          </cell>
        </row>
        <row r="18030">
          <cell r="A18030">
            <v>598</v>
          </cell>
        </row>
        <row r="18031">
          <cell r="A18031">
            <v>599</v>
          </cell>
        </row>
        <row r="18032">
          <cell r="A18032">
            <v>276</v>
          </cell>
        </row>
        <row r="18033">
          <cell r="A18033">
            <v>3163</v>
          </cell>
        </row>
        <row r="18034">
          <cell r="A18034">
            <v>3162</v>
          </cell>
        </row>
        <row r="18035">
          <cell r="A18035">
            <v>20391</v>
          </cell>
        </row>
        <row r="18036">
          <cell r="A18036">
            <v>280</v>
          </cell>
        </row>
        <row r="18037">
          <cell r="A18037">
            <v>43859</v>
          </cell>
        </row>
        <row r="18038">
          <cell r="A18038">
            <v>34250</v>
          </cell>
        </row>
        <row r="18039">
          <cell r="A18039">
            <v>38863</v>
          </cell>
        </row>
        <row r="18040">
          <cell r="A18040">
            <v>34236</v>
          </cell>
        </row>
        <row r="18041">
          <cell r="A18041">
            <v>37506</v>
          </cell>
        </row>
        <row r="18042">
          <cell r="A18042">
            <v>3161</v>
          </cell>
        </row>
        <row r="18043">
          <cell r="A18043">
            <v>38862</v>
          </cell>
        </row>
        <row r="18044">
          <cell r="A18044">
            <v>33840</v>
          </cell>
        </row>
        <row r="18045">
          <cell r="A18045">
            <v>37857</v>
          </cell>
        </row>
        <row r="18046">
          <cell r="A18046">
            <v>31207</v>
          </cell>
        </row>
        <row r="18047">
          <cell r="A18047">
            <v>37512</v>
          </cell>
        </row>
        <row r="18048">
          <cell r="A18048">
            <v>2932</v>
          </cell>
        </row>
        <row r="18049">
          <cell r="A18049">
            <v>623</v>
          </cell>
        </row>
        <row r="18050">
          <cell r="A18050">
            <v>2564</v>
          </cell>
        </row>
        <row r="18051">
          <cell r="A18051">
            <v>31211</v>
          </cell>
        </row>
        <row r="18052">
          <cell r="A18052">
            <v>2565</v>
          </cell>
        </row>
        <row r="18053">
          <cell r="A18053">
            <v>2566</v>
          </cell>
        </row>
        <row r="18054">
          <cell r="A18054">
            <v>2568</v>
          </cell>
        </row>
        <row r="18055">
          <cell r="A18055">
            <v>2569</v>
          </cell>
        </row>
        <row r="18056">
          <cell r="A18056">
            <v>2567</v>
          </cell>
        </row>
        <row r="18057">
          <cell r="A18057">
            <v>23103</v>
          </cell>
        </row>
        <row r="18058">
          <cell r="A18058">
            <v>23104</v>
          </cell>
        </row>
        <row r="18059">
          <cell r="A18059">
            <v>949</v>
          </cell>
        </row>
        <row r="18060">
          <cell r="A18060">
            <v>2992</v>
          </cell>
        </row>
        <row r="18061">
          <cell r="A18061">
            <v>2991</v>
          </cell>
        </row>
        <row r="18062">
          <cell r="A18062">
            <v>2990</v>
          </cell>
        </row>
        <row r="18063">
          <cell r="A18063">
            <v>2989</v>
          </cell>
        </row>
        <row r="18064">
          <cell r="A18064">
            <v>20440</v>
          </cell>
        </row>
        <row r="18065">
          <cell r="A18065">
            <v>32601</v>
          </cell>
        </row>
        <row r="18066">
          <cell r="A18066">
            <v>4494</v>
          </cell>
        </row>
        <row r="18067">
          <cell r="A18067">
            <v>23202</v>
          </cell>
        </row>
        <row r="18068">
          <cell r="A18068">
            <v>23213</v>
          </cell>
        </row>
        <row r="18069">
          <cell r="A18069">
            <v>42914</v>
          </cell>
        </row>
        <row r="18070">
          <cell r="A18070">
            <v>41807</v>
          </cell>
        </row>
        <row r="18071">
          <cell r="A18071">
            <v>768</v>
          </cell>
        </row>
        <row r="18072">
          <cell r="A18072">
            <v>848</v>
          </cell>
        </row>
        <row r="18073">
          <cell r="A18073">
            <v>2813</v>
          </cell>
        </row>
        <row r="18074">
          <cell r="A18074">
            <v>736</v>
          </cell>
        </row>
        <row r="18075">
          <cell r="A18075">
            <v>2735</v>
          </cell>
        </row>
        <row r="18076">
          <cell r="A18076">
            <v>29781</v>
          </cell>
        </row>
        <row r="18077">
          <cell r="A18077">
            <v>29880</v>
          </cell>
        </row>
        <row r="18078">
          <cell r="A18078">
            <v>29725</v>
          </cell>
        </row>
        <row r="18079">
          <cell r="A18079">
            <v>39510</v>
          </cell>
        </row>
        <row r="18080">
          <cell r="A18080">
            <v>40504</v>
          </cell>
        </row>
        <row r="18081">
          <cell r="A18081">
            <v>577</v>
          </cell>
        </row>
        <row r="18082">
          <cell r="A18082">
            <v>578</v>
          </cell>
        </row>
        <row r="18083">
          <cell r="A18083">
            <v>26217</v>
          </cell>
        </row>
        <row r="18084">
          <cell r="A18084">
            <v>22236</v>
          </cell>
        </row>
        <row r="18085">
          <cell r="A18085">
            <v>32538</v>
          </cell>
        </row>
        <row r="18086">
          <cell r="A18086">
            <v>757</v>
          </cell>
        </row>
        <row r="18087">
          <cell r="A18087">
            <v>20393</v>
          </cell>
        </row>
        <row r="18088">
          <cell r="A18088">
            <v>22237</v>
          </cell>
        </row>
        <row r="18089">
          <cell r="A18089">
            <v>22238</v>
          </cell>
        </row>
        <row r="18090">
          <cell r="A18090">
            <v>22239</v>
          </cell>
        </row>
        <row r="18091">
          <cell r="A18091">
            <v>22240</v>
          </cell>
        </row>
        <row r="18092">
          <cell r="A18092">
            <v>31805</v>
          </cell>
        </row>
        <row r="18093">
          <cell r="A18093">
            <v>43485</v>
          </cell>
        </row>
        <row r="18094">
          <cell r="A18094">
            <v>685</v>
          </cell>
        </row>
        <row r="18095">
          <cell r="A18095">
            <v>42397</v>
          </cell>
        </row>
        <row r="18096">
          <cell r="A18096">
            <v>24200</v>
          </cell>
        </row>
        <row r="18097">
          <cell r="A18097">
            <v>24731</v>
          </cell>
        </row>
        <row r="18098">
          <cell r="A18098">
            <v>40899</v>
          </cell>
        </row>
        <row r="18099">
          <cell r="A18099">
            <v>40895</v>
          </cell>
        </row>
        <row r="18100">
          <cell r="A18100">
            <v>40896</v>
          </cell>
        </row>
        <row r="18101">
          <cell r="A18101">
            <v>40898</v>
          </cell>
        </row>
        <row r="18102">
          <cell r="A18102">
            <v>40503</v>
          </cell>
        </row>
        <row r="18103">
          <cell r="A18103">
            <v>40897</v>
          </cell>
        </row>
        <row r="18104">
          <cell r="A18104">
            <v>25171</v>
          </cell>
        </row>
        <row r="18105">
          <cell r="A18105">
            <v>35207</v>
          </cell>
        </row>
        <row r="18106">
          <cell r="A18106">
            <v>25339</v>
          </cell>
        </row>
        <row r="18107">
          <cell r="A18107">
            <v>42070</v>
          </cell>
        </row>
        <row r="18108">
          <cell r="A18108">
            <v>4017</v>
          </cell>
        </row>
        <row r="18109">
          <cell r="A18109">
            <v>4022</v>
          </cell>
        </row>
        <row r="18110">
          <cell r="A18110">
            <v>30349</v>
          </cell>
        </row>
        <row r="18111">
          <cell r="A18111">
            <v>4023</v>
          </cell>
        </row>
        <row r="18112">
          <cell r="A18112">
            <v>4018</v>
          </cell>
        </row>
        <row r="18113">
          <cell r="A18113">
            <v>4019</v>
          </cell>
        </row>
        <row r="18114">
          <cell r="A18114">
            <v>30354</v>
          </cell>
        </row>
        <row r="18115">
          <cell r="A18115">
            <v>22962</v>
          </cell>
        </row>
        <row r="18116">
          <cell r="A18116">
            <v>25493</v>
          </cell>
        </row>
        <row r="18117">
          <cell r="A18117">
            <v>4021</v>
          </cell>
        </row>
        <row r="18118">
          <cell r="A18118">
            <v>4020</v>
          </cell>
        </row>
        <row r="18119">
          <cell r="A18119">
            <v>4024</v>
          </cell>
        </row>
        <row r="18120">
          <cell r="A18120">
            <v>22963</v>
          </cell>
        </row>
        <row r="18121">
          <cell r="A18121">
            <v>24732</v>
          </cell>
        </row>
        <row r="18122">
          <cell r="A18122">
            <v>40502</v>
          </cell>
        </row>
        <row r="18123">
          <cell r="A18123">
            <v>40501</v>
          </cell>
        </row>
        <row r="18124">
          <cell r="A18124">
            <v>25172</v>
          </cell>
        </row>
        <row r="18125">
          <cell r="A18125">
            <v>22241</v>
          </cell>
        </row>
        <row r="18126">
          <cell r="A18126">
            <v>22242</v>
          </cell>
        </row>
        <row r="18127">
          <cell r="A18127">
            <v>19271</v>
          </cell>
        </row>
        <row r="18128">
          <cell r="A18128">
            <v>30568</v>
          </cell>
        </row>
        <row r="18129">
          <cell r="A18129">
            <v>30753</v>
          </cell>
        </row>
        <row r="18130">
          <cell r="A18130">
            <v>30752</v>
          </cell>
        </row>
        <row r="18131">
          <cell r="A18131">
            <v>752</v>
          </cell>
        </row>
        <row r="18132">
          <cell r="A18132">
            <v>2752</v>
          </cell>
        </row>
        <row r="18133">
          <cell r="A18133">
            <v>2753</v>
          </cell>
        </row>
        <row r="18134">
          <cell r="A18134">
            <v>2749</v>
          </cell>
        </row>
        <row r="18135">
          <cell r="A18135">
            <v>31761</v>
          </cell>
        </row>
        <row r="18136">
          <cell r="A18136">
            <v>2751</v>
          </cell>
        </row>
        <row r="18137">
          <cell r="A18137">
            <v>2750</v>
          </cell>
        </row>
        <row r="18138">
          <cell r="A18138">
            <v>19203</v>
          </cell>
        </row>
        <row r="18139">
          <cell r="A18139">
            <v>4530</v>
          </cell>
        </row>
        <row r="18140">
          <cell r="A18140">
            <v>4531</v>
          </cell>
        </row>
        <row r="18141">
          <cell r="A18141">
            <v>22243</v>
          </cell>
        </row>
        <row r="18142">
          <cell r="A18142">
            <v>22244</v>
          </cell>
        </row>
        <row r="18143">
          <cell r="A18143">
            <v>35054</v>
          </cell>
        </row>
        <row r="18144">
          <cell r="A18144">
            <v>35725</v>
          </cell>
        </row>
        <row r="18145">
          <cell r="A18145">
            <v>22245</v>
          </cell>
        </row>
        <row r="18146">
          <cell r="A18146">
            <v>22246</v>
          </cell>
        </row>
        <row r="18147">
          <cell r="A18147">
            <v>2944</v>
          </cell>
        </row>
        <row r="18148">
          <cell r="A18148">
            <v>23786</v>
          </cell>
        </row>
        <row r="18149">
          <cell r="A18149">
            <v>26215</v>
          </cell>
        </row>
        <row r="18150">
          <cell r="A18150">
            <v>24201</v>
          </cell>
        </row>
        <row r="18151">
          <cell r="A18151">
            <v>41581</v>
          </cell>
        </row>
        <row r="18152">
          <cell r="A18152">
            <v>41682</v>
          </cell>
        </row>
        <row r="18153">
          <cell r="A18153">
            <v>289</v>
          </cell>
        </row>
        <row r="18154">
          <cell r="A18154">
            <v>290</v>
          </cell>
        </row>
        <row r="18155">
          <cell r="A18155">
            <v>291</v>
          </cell>
        </row>
        <row r="18156">
          <cell r="A18156">
            <v>988</v>
          </cell>
        </row>
        <row r="18157">
          <cell r="A18157">
            <v>989</v>
          </cell>
        </row>
        <row r="18158">
          <cell r="A18158">
            <v>990</v>
          </cell>
        </row>
        <row r="18159">
          <cell r="A18159">
            <v>4219</v>
          </cell>
        </row>
        <row r="18160">
          <cell r="A18160">
            <v>4220</v>
          </cell>
        </row>
        <row r="18161">
          <cell r="A18161">
            <v>43486</v>
          </cell>
        </row>
        <row r="18162">
          <cell r="A18162">
            <v>24736</v>
          </cell>
        </row>
        <row r="18163">
          <cell r="A18163">
            <v>25176</v>
          </cell>
        </row>
        <row r="18164">
          <cell r="A18164">
            <v>43929</v>
          </cell>
        </row>
        <row r="18165">
          <cell r="A18165">
            <v>22247</v>
          </cell>
        </row>
        <row r="18166">
          <cell r="A18166">
            <v>22248</v>
          </cell>
        </row>
        <row r="18167">
          <cell r="A18167">
            <v>22249</v>
          </cell>
        </row>
        <row r="18168">
          <cell r="A18168">
            <v>4110</v>
          </cell>
        </row>
        <row r="18169">
          <cell r="A18169">
            <v>44507</v>
          </cell>
        </row>
        <row r="18170">
          <cell r="A18170">
            <v>34030</v>
          </cell>
        </row>
        <row r="18171">
          <cell r="A18171">
            <v>4111</v>
          </cell>
        </row>
        <row r="18172">
          <cell r="A18172">
            <v>34031</v>
          </cell>
        </row>
        <row r="18173">
          <cell r="A18173">
            <v>24737</v>
          </cell>
        </row>
        <row r="18174">
          <cell r="A18174">
            <v>4109</v>
          </cell>
        </row>
        <row r="18175">
          <cell r="A18175">
            <v>23787</v>
          </cell>
        </row>
        <row r="18176">
          <cell r="A18176">
            <v>22250</v>
          </cell>
        </row>
        <row r="18177">
          <cell r="A18177">
            <v>22251</v>
          </cell>
        </row>
        <row r="18178">
          <cell r="A18178">
            <v>4415</v>
          </cell>
        </row>
        <row r="18179">
          <cell r="A18179">
            <v>4416</v>
          </cell>
        </row>
        <row r="18180">
          <cell r="A18180">
            <v>39802</v>
          </cell>
        </row>
        <row r="18181">
          <cell r="A18181">
            <v>36056</v>
          </cell>
        </row>
        <row r="18182">
          <cell r="A18182">
            <v>4539</v>
          </cell>
        </row>
        <row r="18183">
          <cell r="A18183">
            <v>31143</v>
          </cell>
        </row>
        <row r="18184">
          <cell r="A18184">
            <v>31800</v>
          </cell>
        </row>
        <row r="18185">
          <cell r="A18185">
            <v>31801</v>
          </cell>
        </row>
        <row r="18186">
          <cell r="A18186">
            <v>43930</v>
          </cell>
        </row>
        <row r="18187">
          <cell r="A18187">
            <v>41197</v>
          </cell>
        </row>
        <row r="18188">
          <cell r="A18188">
            <v>41582</v>
          </cell>
        </row>
        <row r="18189">
          <cell r="A18189">
            <v>41583</v>
          </cell>
        </row>
        <row r="18190">
          <cell r="A18190">
            <v>39519</v>
          </cell>
        </row>
        <row r="18191">
          <cell r="A18191">
            <v>42974</v>
          </cell>
        </row>
        <row r="18192">
          <cell r="A18192">
            <v>30373</v>
          </cell>
        </row>
        <row r="18193">
          <cell r="A18193">
            <v>30619</v>
          </cell>
        </row>
        <row r="18194">
          <cell r="A18194">
            <v>4594</v>
          </cell>
        </row>
        <row r="18195">
          <cell r="A18195">
            <v>4081</v>
          </cell>
        </row>
        <row r="18196">
          <cell r="A18196">
            <v>4082</v>
          </cell>
        </row>
        <row r="18197">
          <cell r="A18197">
            <v>43074</v>
          </cell>
        </row>
        <row r="18198">
          <cell r="A18198">
            <v>43487</v>
          </cell>
        </row>
        <row r="18199">
          <cell r="A18199">
            <v>3809</v>
          </cell>
        </row>
        <row r="18200">
          <cell r="A18200">
            <v>19211</v>
          </cell>
        </row>
        <row r="18201">
          <cell r="A18201">
            <v>43488</v>
          </cell>
        </row>
        <row r="18202">
          <cell r="A18202">
            <v>3105</v>
          </cell>
        </row>
        <row r="18203">
          <cell r="A18203">
            <v>5186</v>
          </cell>
        </row>
        <row r="18204">
          <cell r="A18204">
            <v>9774</v>
          </cell>
        </row>
        <row r="18205">
          <cell r="A18205">
            <v>29412</v>
          </cell>
        </row>
        <row r="18206">
          <cell r="A18206">
            <v>29564</v>
          </cell>
        </row>
        <row r="18207">
          <cell r="A18207">
            <v>42197</v>
          </cell>
        </row>
        <row r="18208">
          <cell r="A18208">
            <v>23457</v>
          </cell>
        </row>
        <row r="18209">
          <cell r="A18209">
            <v>23788</v>
          </cell>
        </row>
        <row r="18210">
          <cell r="A18210">
            <v>31372</v>
          </cell>
        </row>
        <row r="18211">
          <cell r="A18211">
            <v>42198</v>
          </cell>
        </row>
        <row r="18212">
          <cell r="A18212">
            <v>40499</v>
          </cell>
        </row>
        <row r="18213">
          <cell r="A18213">
            <v>40879</v>
          </cell>
        </row>
        <row r="18214">
          <cell r="A18214">
            <v>22252</v>
          </cell>
        </row>
        <row r="18215">
          <cell r="A18215">
            <v>22253</v>
          </cell>
        </row>
        <row r="18216">
          <cell r="A18216">
            <v>22254</v>
          </cell>
        </row>
        <row r="18217">
          <cell r="A18217">
            <v>22255</v>
          </cell>
        </row>
        <row r="18218">
          <cell r="A18218">
            <v>4482</v>
          </cell>
        </row>
        <row r="18219">
          <cell r="A18219">
            <v>4483</v>
          </cell>
        </row>
        <row r="18220">
          <cell r="A18220">
            <v>4474</v>
          </cell>
        </row>
        <row r="18221">
          <cell r="A18221">
            <v>25340</v>
          </cell>
        </row>
        <row r="18222">
          <cell r="A18222">
            <v>25416</v>
          </cell>
        </row>
        <row r="18223">
          <cell r="A18223">
            <v>25180</v>
          </cell>
        </row>
        <row r="18224">
          <cell r="A18224">
            <v>22256</v>
          </cell>
        </row>
        <row r="18225">
          <cell r="A18225">
            <v>22257</v>
          </cell>
        </row>
        <row r="18226">
          <cell r="A18226">
            <v>3731</v>
          </cell>
        </row>
        <row r="18227">
          <cell r="A18227">
            <v>3730</v>
          </cell>
        </row>
        <row r="18228">
          <cell r="A18228">
            <v>25417</v>
          </cell>
        </row>
        <row r="18229">
          <cell r="A18229">
            <v>25494</v>
          </cell>
        </row>
        <row r="18230">
          <cell r="A18230">
            <v>25341</v>
          </cell>
        </row>
        <row r="18231">
          <cell r="A18231">
            <v>23458</v>
          </cell>
        </row>
        <row r="18232">
          <cell r="A18232">
            <v>23789</v>
          </cell>
        </row>
        <row r="18233">
          <cell r="A18233">
            <v>22258</v>
          </cell>
        </row>
        <row r="18234">
          <cell r="A18234">
            <v>22259</v>
          </cell>
        </row>
        <row r="18235">
          <cell r="A18235">
            <v>22260</v>
          </cell>
        </row>
        <row r="18236">
          <cell r="A18236">
            <v>45388</v>
          </cell>
        </row>
        <row r="18237">
          <cell r="A18237">
            <v>22261</v>
          </cell>
        </row>
        <row r="18238">
          <cell r="A18238">
            <v>22262</v>
          </cell>
        </row>
        <row r="18239">
          <cell r="A18239">
            <v>22263</v>
          </cell>
        </row>
        <row r="18240">
          <cell r="A18240">
            <v>23459</v>
          </cell>
        </row>
        <row r="18241">
          <cell r="A18241">
            <v>23790</v>
          </cell>
        </row>
        <row r="18242">
          <cell r="A18242">
            <v>35419</v>
          </cell>
        </row>
        <row r="18243">
          <cell r="A18243">
            <v>36217</v>
          </cell>
        </row>
        <row r="18244">
          <cell r="A18244">
            <v>34988</v>
          </cell>
        </row>
        <row r="18245">
          <cell r="A18245">
            <v>29217</v>
          </cell>
        </row>
        <row r="18246">
          <cell r="A18246">
            <v>29603</v>
          </cell>
        </row>
        <row r="18247">
          <cell r="A18247">
            <v>26214</v>
          </cell>
        </row>
        <row r="18248">
          <cell r="A18248">
            <v>20709</v>
          </cell>
        </row>
        <row r="18249">
          <cell r="A18249">
            <v>937</v>
          </cell>
        </row>
        <row r="18250">
          <cell r="A18250">
            <v>19230</v>
          </cell>
        </row>
        <row r="18251">
          <cell r="A18251">
            <v>19380</v>
          </cell>
        </row>
        <row r="18252">
          <cell r="A18252">
            <v>19381</v>
          </cell>
        </row>
        <row r="18253">
          <cell r="A18253">
            <v>19382</v>
          </cell>
        </row>
        <row r="18254">
          <cell r="A18254">
            <v>19383</v>
          </cell>
        </row>
        <row r="18255">
          <cell r="A18255">
            <v>19384</v>
          </cell>
        </row>
        <row r="18256">
          <cell r="A18256">
            <v>19385</v>
          </cell>
        </row>
        <row r="18257">
          <cell r="A18257">
            <v>19386</v>
          </cell>
        </row>
        <row r="18258">
          <cell r="A18258">
            <v>45389</v>
          </cell>
        </row>
        <row r="18259">
          <cell r="A18259">
            <v>45491</v>
          </cell>
        </row>
        <row r="18260">
          <cell r="A18260">
            <v>39484</v>
          </cell>
        </row>
        <row r="18261">
          <cell r="A18261">
            <v>34097</v>
          </cell>
        </row>
        <row r="18262">
          <cell r="A18262">
            <v>20352</v>
          </cell>
        </row>
        <row r="18263">
          <cell r="A18263">
            <v>934</v>
          </cell>
        </row>
        <row r="18264">
          <cell r="A18264">
            <v>20021</v>
          </cell>
        </row>
        <row r="18265">
          <cell r="A18265">
            <v>935</v>
          </cell>
        </row>
        <row r="18266">
          <cell r="A18266">
            <v>19341</v>
          </cell>
        </row>
        <row r="18267">
          <cell r="A18267">
            <v>19342</v>
          </cell>
        </row>
        <row r="18268">
          <cell r="A18268">
            <v>19343</v>
          </cell>
        </row>
        <row r="18269">
          <cell r="A18269">
            <v>19344</v>
          </cell>
        </row>
        <row r="18270">
          <cell r="A18270">
            <v>2979</v>
          </cell>
        </row>
        <row r="18271">
          <cell r="A18271">
            <v>24203</v>
          </cell>
        </row>
        <row r="18272">
          <cell r="A18272">
            <v>24740</v>
          </cell>
        </row>
        <row r="18273">
          <cell r="A18273">
            <v>30361</v>
          </cell>
        </row>
        <row r="18274">
          <cell r="A18274">
            <v>31309</v>
          </cell>
        </row>
        <row r="18275">
          <cell r="A18275">
            <v>24741</v>
          </cell>
        </row>
        <row r="18276">
          <cell r="A18276">
            <v>25181</v>
          </cell>
        </row>
        <row r="18277">
          <cell r="A18277">
            <v>24742</v>
          </cell>
        </row>
        <row r="18278">
          <cell r="A18278">
            <v>43489</v>
          </cell>
        </row>
        <row r="18279">
          <cell r="A18279">
            <v>30345</v>
          </cell>
        </row>
        <row r="18280">
          <cell r="A18280">
            <v>26210</v>
          </cell>
        </row>
        <row r="18281">
          <cell r="A18281">
            <v>30344</v>
          </cell>
        </row>
        <row r="18282">
          <cell r="A18282">
            <v>24989</v>
          </cell>
        </row>
        <row r="18283">
          <cell r="A18283">
            <v>24990</v>
          </cell>
        </row>
        <row r="18284">
          <cell r="A18284">
            <v>43010</v>
          </cell>
        </row>
        <row r="18285">
          <cell r="A18285">
            <v>24991</v>
          </cell>
        </row>
        <row r="18286">
          <cell r="A18286">
            <v>24992</v>
          </cell>
        </row>
        <row r="18287">
          <cell r="A18287">
            <v>34033</v>
          </cell>
        </row>
        <row r="18288">
          <cell r="A18288">
            <v>24993</v>
          </cell>
        </row>
        <row r="18289">
          <cell r="A18289">
            <v>24994</v>
          </cell>
        </row>
        <row r="18290">
          <cell r="A18290">
            <v>35215</v>
          </cell>
        </row>
        <row r="18291">
          <cell r="A18291">
            <v>43931</v>
          </cell>
        </row>
        <row r="18292">
          <cell r="A18292">
            <v>30358</v>
          </cell>
        </row>
        <row r="18293">
          <cell r="A18293">
            <v>34034</v>
          </cell>
        </row>
        <row r="18294">
          <cell r="A18294">
            <v>24995</v>
          </cell>
        </row>
        <row r="18295">
          <cell r="A18295">
            <v>22264</v>
          </cell>
        </row>
        <row r="18296">
          <cell r="A18296">
            <v>22265</v>
          </cell>
        </row>
        <row r="18297">
          <cell r="A18297">
            <v>22266</v>
          </cell>
        </row>
        <row r="18298">
          <cell r="A18298">
            <v>22267</v>
          </cell>
        </row>
        <row r="18299">
          <cell r="A18299">
            <v>22268</v>
          </cell>
        </row>
        <row r="18300">
          <cell r="A18300">
            <v>22269</v>
          </cell>
        </row>
        <row r="18301">
          <cell r="A18301">
            <v>4204</v>
          </cell>
        </row>
        <row r="18302">
          <cell r="A18302">
            <v>31310</v>
          </cell>
        </row>
        <row r="18303">
          <cell r="A18303">
            <v>4205</v>
          </cell>
        </row>
        <row r="18304">
          <cell r="A18304">
            <v>4206</v>
          </cell>
        </row>
        <row r="18305">
          <cell r="A18305">
            <v>39728</v>
          </cell>
        </row>
        <row r="18306">
          <cell r="A18306">
            <v>19245</v>
          </cell>
        </row>
        <row r="18307">
          <cell r="A18307">
            <v>19361</v>
          </cell>
        </row>
        <row r="18308">
          <cell r="A18308">
            <v>999</v>
          </cell>
        </row>
        <row r="18309">
          <cell r="A18309">
            <v>32508</v>
          </cell>
        </row>
        <row r="18310">
          <cell r="A18310">
            <v>32533</v>
          </cell>
        </row>
        <row r="18311">
          <cell r="A18311">
            <v>32509</v>
          </cell>
        </row>
        <row r="18312">
          <cell r="A18312">
            <v>1000</v>
          </cell>
        </row>
        <row r="18313">
          <cell r="A18313">
            <v>32518</v>
          </cell>
        </row>
        <row r="18314">
          <cell r="A18314">
            <v>998</v>
          </cell>
        </row>
        <row r="18315">
          <cell r="A18315">
            <v>43697</v>
          </cell>
        </row>
        <row r="18316">
          <cell r="A18316">
            <v>41584</v>
          </cell>
        </row>
        <row r="18317">
          <cell r="A18317">
            <v>39470</v>
          </cell>
        </row>
        <row r="18318">
          <cell r="A18318">
            <v>26208</v>
          </cell>
        </row>
        <row r="18319">
          <cell r="A18319">
            <v>29237</v>
          </cell>
        </row>
        <row r="18320">
          <cell r="A18320">
            <v>22270</v>
          </cell>
        </row>
        <row r="18321">
          <cell r="A18321">
            <v>241</v>
          </cell>
        </row>
        <row r="18322">
          <cell r="A18322">
            <v>242</v>
          </cell>
        </row>
        <row r="18323">
          <cell r="A18323">
            <v>2320</v>
          </cell>
        </row>
        <row r="18324">
          <cell r="A18324">
            <v>243</v>
          </cell>
        </row>
        <row r="18325">
          <cell r="A18325">
            <v>244</v>
          </cell>
        </row>
        <row r="18326">
          <cell r="A18326">
            <v>24204</v>
          </cell>
        </row>
        <row r="18327">
          <cell r="A18327">
            <v>30374</v>
          </cell>
        </row>
        <row r="18328">
          <cell r="A18328">
            <v>24743</v>
          </cell>
        </row>
        <row r="18329">
          <cell r="A18329">
            <v>24744</v>
          </cell>
        </row>
        <row r="18330">
          <cell r="A18330">
            <v>24745</v>
          </cell>
        </row>
        <row r="18331">
          <cell r="A18331">
            <v>24746</v>
          </cell>
        </row>
        <row r="18332">
          <cell r="A18332">
            <v>24747</v>
          </cell>
        </row>
        <row r="18333">
          <cell r="A18333">
            <v>23791</v>
          </cell>
        </row>
        <row r="18334">
          <cell r="A18334">
            <v>34170</v>
          </cell>
        </row>
        <row r="18335">
          <cell r="A18335">
            <v>35366</v>
          </cell>
        </row>
        <row r="18336">
          <cell r="A18336">
            <v>34035</v>
          </cell>
        </row>
        <row r="18337">
          <cell r="A18337">
            <v>23561</v>
          </cell>
        </row>
        <row r="18338">
          <cell r="A18338">
            <v>30375</v>
          </cell>
        </row>
        <row r="18339">
          <cell r="A18339">
            <v>30604</v>
          </cell>
        </row>
        <row r="18340">
          <cell r="A18340">
            <v>26201</v>
          </cell>
        </row>
        <row r="18341">
          <cell r="A18341">
            <v>35211</v>
          </cell>
        </row>
        <row r="18342">
          <cell r="A18342">
            <v>39691</v>
          </cell>
        </row>
        <row r="18343">
          <cell r="A18343">
            <v>29411</v>
          </cell>
        </row>
        <row r="18344">
          <cell r="A18344">
            <v>35212</v>
          </cell>
        </row>
        <row r="18345">
          <cell r="A18345">
            <v>29350</v>
          </cell>
        </row>
        <row r="18346">
          <cell r="A18346">
            <v>42073</v>
          </cell>
        </row>
        <row r="18347">
          <cell r="A18347">
            <v>31373</v>
          </cell>
        </row>
        <row r="18348">
          <cell r="A18348">
            <v>31461</v>
          </cell>
        </row>
        <row r="18349">
          <cell r="A18349">
            <v>31070</v>
          </cell>
        </row>
        <row r="18350">
          <cell r="A18350">
            <v>44328</v>
          </cell>
        </row>
        <row r="18351">
          <cell r="A18351">
            <v>31178</v>
          </cell>
        </row>
        <row r="18352">
          <cell r="A18352">
            <v>44329</v>
          </cell>
        </row>
        <row r="18353">
          <cell r="A18353">
            <v>44386</v>
          </cell>
        </row>
        <row r="18354">
          <cell r="A18354">
            <v>22271</v>
          </cell>
        </row>
        <row r="18355">
          <cell r="A18355">
            <v>23494</v>
          </cell>
        </row>
        <row r="18356">
          <cell r="A18356">
            <v>22272</v>
          </cell>
        </row>
        <row r="18357">
          <cell r="A18357">
            <v>40498</v>
          </cell>
        </row>
        <row r="18358">
          <cell r="A18358">
            <v>22273</v>
          </cell>
        </row>
        <row r="18359">
          <cell r="A18359">
            <v>22274</v>
          </cell>
        </row>
        <row r="18360">
          <cell r="A18360">
            <v>42074</v>
          </cell>
        </row>
        <row r="18361">
          <cell r="A18361">
            <v>42199</v>
          </cell>
        </row>
        <row r="18362">
          <cell r="A18362">
            <v>22275</v>
          </cell>
        </row>
        <row r="18363">
          <cell r="A18363">
            <v>45390</v>
          </cell>
        </row>
        <row r="18364">
          <cell r="A18364">
            <v>45492</v>
          </cell>
        </row>
        <row r="18365">
          <cell r="A18365">
            <v>3289</v>
          </cell>
        </row>
        <row r="18366">
          <cell r="A18366">
            <v>20462</v>
          </cell>
        </row>
        <row r="18367">
          <cell r="A18367">
            <v>3291</v>
          </cell>
        </row>
        <row r="18368">
          <cell r="A18368">
            <v>20295</v>
          </cell>
        </row>
        <row r="18369">
          <cell r="A18369">
            <v>20307</v>
          </cell>
        </row>
        <row r="18370">
          <cell r="A18370">
            <v>20304</v>
          </cell>
        </row>
        <row r="18371">
          <cell r="A18371">
            <v>20310</v>
          </cell>
        </row>
        <row r="18372">
          <cell r="A18372">
            <v>3630</v>
          </cell>
        </row>
        <row r="18373">
          <cell r="A18373">
            <v>3293</v>
          </cell>
        </row>
        <row r="18374">
          <cell r="A18374">
            <v>3290</v>
          </cell>
        </row>
        <row r="18375">
          <cell r="A18375">
            <v>5049</v>
          </cell>
        </row>
        <row r="18376">
          <cell r="A18376">
            <v>20463</v>
          </cell>
        </row>
        <row r="18377">
          <cell r="A18377">
            <v>3292</v>
          </cell>
        </row>
        <row r="18378">
          <cell r="A18378">
            <v>22276</v>
          </cell>
        </row>
        <row r="18379">
          <cell r="A18379">
            <v>22277</v>
          </cell>
        </row>
        <row r="18380">
          <cell r="A18380">
            <v>29580</v>
          </cell>
        </row>
        <row r="18381">
          <cell r="A18381">
            <v>29712</v>
          </cell>
        </row>
        <row r="18382">
          <cell r="A18382">
            <v>24205</v>
          </cell>
        </row>
        <row r="18383">
          <cell r="A18383">
            <v>24748</v>
          </cell>
        </row>
        <row r="18384">
          <cell r="A18384">
            <v>30577</v>
          </cell>
        </row>
        <row r="18385">
          <cell r="A18385">
            <v>3789</v>
          </cell>
        </row>
        <row r="18386">
          <cell r="A18386">
            <v>3790</v>
          </cell>
        </row>
        <row r="18387">
          <cell r="A18387">
            <v>694</v>
          </cell>
        </row>
        <row r="18388">
          <cell r="A18388">
            <v>695</v>
          </cell>
        </row>
        <row r="18389">
          <cell r="A18389">
            <v>5165</v>
          </cell>
        </row>
        <row r="18390">
          <cell r="A18390">
            <v>23067</v>
          </cell>
        </row>
        <row r="18391">
          <cell r="A18391">
            <v>23068</v>
          </cell>
        </row>
        <row r="18392">
          <cell r="A18392">
            <v>23069</v>
          </cell>
        </row>
        <row r="18393">
          <cell r="A18393">
            <v>626</v>
          </cell>
        </row>
        <row r="18394">
          <cell r="A18394">
            <v>627</v>
          </cell>
        </row>
        <row r="18395">
          <cell r="A18395">
            <v>2784</v>
          </cell>
        </row>
        <row r="18396">
          <cell r="A18396">
            <v>42973</v>
          </cell>
        </row>
        <row r="18397">
          <cell r="A18397">
            <v>43493</v>
          </cell>
        </row>
        <row r="18398">
          <cell r="A18398">
            <v>40497</v>
          </cell>
        </row>
        <row r="18399">
          <cell r="A18399">
            <v>40878</v>
          </cell>
        </row>
        <row r="18400">
          <cell r="A18400">
            <v>40877</v>
          </cell>
        </row>
        <row r="18401">
          <cell r="A18401">
            <v>25652</v>
          </cell>
        </row>
        <row r="18402">
          <cell r="A18402">
            <v>33962</v>
          </cell>
        </row>
        <row r="18403">
          <cell r="A18403">
            <v>27278</v>
          </cell>
        </row>
        <row r="18404">
          <cell r="A18404">
            <v>27273</v>
          </cell>
        </row>
        <row r="18405">
          <cell r="A18405">
            <v>25766</v>
          </cell>
        </row>
        <row r="18406">
          <cell r="A18406">
            <v>27275</v>
          </cell>
        </row>
        <row r="18407">
          <cell r="A18407">
            <v>643</v>
          </cell>
        </row>
        <row r="18408">
          <cell r="A18408">
            <v>644</v>
          </cell>
        </row>
        <row r="18409">
          <cell r="A18409">
            <v>4002</v>
          </cell>
        </row>
        <row r="18410">
          <cell r="A18410">
            <v>26198</v>
          </cell>
        </row>
        <row r="18411">
          <cell r="A18411">
            <v>25272</v>
          </cell>
        </row>
        <row r="18412">
          <cell r="A18412">
            <v>42947</v>
          </cell>
        </row>
        <row r="18413">
          <cell r="A18413">
            <v>37796</v>
          </cell>
        </row>
        <row r="18414">
          <cell r="A18414">
            <v>25288</v>
          </cell>
        </row>
        <row r="18415">
          <cell r="A18415">
            <v>29519</v>
          </cell>
        </row>
        <row r="18416">
          <cell r="A18416">
            <v>23070</v>
          </cell>
        </row>
        <row r="18417">
          <cell r="A18417">
            <v>20461</v>
          </cell>
        </row>
        <row r="18418">
          <cell r="A18418">
            <v>22278</v>
          </cell>
        </row>
        <row r="18419">
          <cell r="A18419">
            <v>20523</v>
          </cell>
        </row>
        <row r="18420">
          <cell r="A18420">
            <v>22279</v>
          </cell>
        </row>
        <row r="18421">
          <cell r="A18421">
            <v>22280</v>
          </cell>
        </row>
        <row r="18422">
          <cell r="A18422">
            <v>22281</v>
          </cell>
        </row>
        <row r="18423">
          <cell r="A18423">
            <v>41946</v>
          </cell>
        </row>
        <row r="18424">
          <cell r="A18424">
            <v>22282</v>
          </cell>
        </row>
        <row r="18425">
          <cell r="A18425">
            <v>22283</v>
          </cell>
        </row>
        <row r="18426">
          <cell r="A18426">
            <v>22284</v>
          </cell>
        </row>
        <row r="18427">
          <cell r="A18427">
            <v>22285</v>
          </cell>
        </row>
        <row r="18428">
          <cell r="A18428">
            <v>4401</v>
          </cell>
        </row>
        <row r="18429">
          <cell r="A18429">
            <v>20714</v>
          </cell>
        </row>
        <row r="18430">
          <cell r="A18430">
            <v>29157</v>
          </cell>
        </row>
        <row r="18431">
          <cell r="A18431">
            <v>4207</v>
          </cell>
        </row>
        <row r="18432">
          <cell r="A18432">
            <v>25776</v>
          </cell>
        </row>
        <row r="18433">
          <cell r="A18433">
            <v>4208</v>
          </cell>
        </row>
        <row r="18434">
          <cell r="A18434">
            <v>4209</v>
          </cell>
        </row>
        <row r="18435">
          <cell r="A18435">
            <v>42779</v>
          </cell>
        </row>
        <row r="18436">
          <cell r="A18436">
            <v>23485</v>
          </cell>
        </row>
        <row r="18437">
          <cell r="A18437">
            <v>22286</v>
          </cell>
        </row>
        <row r="18438">
          <cell r="A18438">
            <v>22287</v>
          </cell>
        </row>
        <row r="18439">
          <cell r="A18439">
            <v>4203</v>
          </cell>
        </row>
        <row r="18440">
          <cell r="A18440">
            <v>22288</v>
          </cell>
        </row>
        <row r="18441">
          <cell r="A18441">
            <v>22289</v>
          </cell>
        </row>
        <row r="18442">
          <cell r="A18442">
            <v>22290</v>
          </cell>
        </row>
        <row r="18443">
          <cell r="A18443">
            <v>22291</v>
          </cell>
        </row>
        <row r="18444">
          <cell r="A18444">
            <v>45747</v>
          </cell>
        </row>
        <row r="18445">
          <cell r="A18445">
            <v>45943</v>
          </cell>
        </row>
        <row r="18446">
          <cell r="A18446">
            <v>45944</v>
          </cell>
        </row>
        <row r="18447">
          <cell r="A18447">
            <v>45945</v>
          </cell>
        </row>
        <row r="18448">
          <cell r="A18448">
            <v>23792</v>
          </cell>
        </row>
        <row r="18449">
          <cell r="A18449">
            <v>23793</v>
          </cell>
        </row>
        <row r="18450">
          <cell r="A18450">
            <v>24206</v>
          </cell>
        </row>
        <row r="18451">
          <cell r="A18451">
            <v>30347</v>
          </cell>
        </row>
        <row r="18452">
          <cell r="A18452">
            <v>24207</v>
          </cell>
        </row>
        <row r="18453">
          <cell r="A18453">
            <v>30350</v>
          </cell>
        </row>
        <row r="18454">
          <cell r="A18454">
            <v>24365</v>
          </cell>
        </row>
        <row r="18455">
          <cell r="A18455">
            <v>24208</v>
          </cell>
        </row>
        <row r="18456">
          <cell r="A18456">
            <v>24750</v>
          </cell>
        </row>
        <row r="18457">
          <cell r="A18457">
            <v>31308</v>
          </cell>
        </row>
        <row r="18458">
          <cell r="A18458">
            <v>43079</v>
          </cell>
        </row>
        <row r="18459">
          <cell r="A18459">
            <v>43629</v>
          </cell>
        </row>
        <row r="18460">
          <cell r="A18460">
            <v>4242</v>
          </cell>
        </row>
        <row r="18461">
          <cell r="A18461">
            <v>22964</v>
          </cell>
        </row>
        <row r="18462">
          <cell r="A18462">
            <v>24751</v>
          </cell>
        </row>
        <row r="18463">
          <cell r="A18463">
            <v>42780</v>
          </cell>
        </row>
        <row r="18464">
          <cell r="A18464">
            <v>29245</v>
          </cell>
        </row>
        <row r="18465">
          <cell r="A18465">
            <v>40496</v>
          </cell>
        </row>
        <row r="18466">
          <cell r="A18466">
            <v>35216</v>
          </cell>
        </row>
        <row r="18467">
          <cell r="A18467">
            <v>22965</v>
          </cell>
        </row>
        <row r="18468">
          <cell r="A18468">
            <v>22966</v>
          </cell>
        </row>
        <row r="18469">
          <cell r="A18469">
            <v>40495</v>
          </cell>
        </row>
        <row r="18470">
          <cell r="A18470">
            <v>29293</v>
          </cell>
        </row>
        <row r="18471">
          <cell r="A18471">
            <v>22967</v>
          </cell>
        </row>
        <row r="18472">
          <cell r="A18472">
            <v>4243</v>
          </cell>
        </row>
        <row r="18473">
          <cell r="A18473">
            <v>22968</v>
          </cell>
        </row>
        <row r="18474">
          <cell r="A18474">
            <v>22969</v>
          </cell>
        </row>
        <row r="18475">
          <cell r="A18475">
            <v>4241</v>
          </cell>
        </row>
        <row r="18476">
          <cell r="A18476">
            <v>4003</v>
          </cell>
        </row>
        <row r="18477">
          <cell r="A18477">
            <v>25182</v>
          </cell>
        </row>
        <row r="18478">
          <cell r="A18478">
            <v>4005</v>
          </cell>
        </row>
        <row r="18479">
          <cell r="A18479">
            <v>4004</v>
          </cell>
        </row>
        <row r="18480">
          <cell r="A18480">
            <v>31155</v>
          </cell>
        </row>
        <row r="18481">
          <cell r="A18481">
            <v>3984</v>
          </cell>
        </row>
        <row r="18482">
          <cell r="A18482">
            <v>39601</v>
          </cell>
        </row>
        <row r="18483">
          <cell r="A18483">
            <v>24752</v>
          </cell>
        </row>
        <row r="18484">
          <cell r="A18484">
            <v>43494</v>
          </cell>
        </row>
        <row r="18485">
          <cell r="A18485">
            <v>43932</v>
          </cell>
        </row>
        <row r="18486">
          <cell r="A18486">
            <v>44015</v>
          </cell>
        </row>
        <row r="18487">
          <cell r="A18487">
            <v>23404</v>
          </cell>
        </row>
        <row r="18488">
          <cell r="A18488">
            <v>23795</v>
          </cell>
        </row>
        <row r="18489">
          <cell r="A18489">
            <v>23796</v>
          </cell>
        </row>
        <row r="18490">
          <cell r="A18490">
            <v>39702</v>
          </cell>
        </row>
        <row r="18491">
          <cell r="A18491">
            <v>23797</v>
          </cell>
        </row>
        <row r="18492">
          <cell r="A18492">
            <v>24749</v>
          </cell>
        </row>
        <row r="18493">
          <cell r="A18493">
            <v>29190</v>
          </cell>
        </row>
        <row r="18494">
          <cell r="A18494">
            <v>35650</v>
          </cell>
        </row>
        <row r="18495">
          <cell r="A18495">
            <v>23798</v>
          </cell>
        </row>
        <row r="18496">
          <cell r="A18496">
            <v>23799</v>
          </cell>
        </row>
        <row r="18497">
          <cell r="A18497">
            <v>3270</v>
          </cell>
        </row>
        <row r="18498">
          <cell r="A18498">
            <v>24209</v>
          </cell>
        </row>
        <row r="18499">
          <cell r="A18499">
            <v>24753</v>
          </cell>
        </row>
        <row r="18500">
          <cell r="A18500">
            <v>26197</v>
          </cell>
        </row>
        <row r="18501">
          <cell r="A18501">
            <v>30357</v>
          </cell>
        </row>
        <row r="18502">
          <cell r="A18502">
            <v>30603</v>
          </cell>
        </row>
        <row r="18503">
          <cell r="A18503">
            <v>23800</v>
          </cell>
        </row>
        <row r="18504">
          <cell r="A18504">
            <v>39485</v>
          </cell>
        </row>
        <row r="18505">
          <cell r="A18505">
            <v>25183</v>
          </cell>
        </row>
        <row r="18506">
          <cell r="A18506">
            <v>30353</v>
          </cell>
        </row>
        <row r="18507">
          <cell r="A18507">
            <v>42076</v>
          </cell>
        </row>
        <row r="18508">
          <cell r="A18508">
            <v>42201</v>
          </cell>
        </row>
        <row r="18509">
          <cell r="A18509">
            <v>42077</v>
          </cell>
        </row>
        <row r="18510">
          <cell r="A18510">
            <v>43115</v>
          </cell>
        </row>
        <row r="18511">
          <cell r="A18511">
            <v>42078</v>
          </cell>
        </row>
        <row r="18512">
          <cell r="A18512">
            <v>40494</v>
          </cell>
        </row>
        <row r="18513">
          <cell r="A18513">
            <v>27414</v>
          </cell>
        </row>
        <row r="18514">
          <cell r="A18514">
            <v>42202</v>
          </cell>
        </row>
        <row r="18515">
          <cell r="A18515">
            <v>43495</v>
          </cell>
        </row>
        <row r="18516">
          <cell r="A18516">
            <v>45391</v>
          </cell>
        </row>
        <row r="18517">
          <cell r="A18517">
            <v>22970</v>
          </cell>
        </row>
        <row r="18518">
          <cell r="A18518">
            <v>30352</v>
          </cell>
        </row>
        <row r="18519">
          <cell r="A18519">
            <v>23430</v>
          </cell>
        </row>
        <row r="18520">
          <cell r="A18520">
            <v>26194</v>
          </cell>
        </row>
        <row r="18521">
          <cell r="A18521">
            <v>26193</v>
          </cell>
        </row>
        <row r="18522">
          <cell r="A18522">
            <v>23431</v>
          </cell>
        </row>
        <row r="18523">
          <cell r="A18523">
            <v>31367</v>
          </cell>
        </row>
        <row r="18524">
          <cell r="A18524">
            <v>23432</v>
          </cell>
        </row>
        <row r="18525">
          <cell r="A18525">
            <v>23433</v>
          </cell>
        </row>
        <row r="18526">
          <cell r="A18526">
            <v>23434</v>
          </cell>
        </row>
        <row r="18527">
          <cell r="A18527">
            <v>26192</v>
          </cell>
        </row>
        <row r="18528">
          <cell r="A18528">
            <v>30376</v>
          </cell>
        </row>
        <row r="18529">
          <cell r="A18529">
            <v>42782</v>
          </cell>
        </row>
        <row r="18530">
          <cell r="A18530">
            <v>43082</v>
          </cell>
        </row>
        <row r="18531">
          <cell r="A18531">
            <v>22292</v>
          </cell>
        </row>
        <row r="18532">
          <cell r="A18532">
            <v>22293</v>
          </cell>
        </row>
        <row r="18533">
          <cell r="A18533">
            <v>29660</v>
          </cell>
        </row>
        <row r="18534">
          <cell r="A18534">
            <v>29778</v>
          </cell>
        </row>
        <row r="18535">
          <cell r="A18535">
            <v>24210</v>
          </cell>
        </row>
        <row r="18536">
          <cell r="A18536">
            <v>26191</v>
          </cell>
        </row>
        <row r="18537">
          <cell r="A18537">
            <v>24755</v>
          </cell>
        </row>
        <row r="18538">
          <cell r="A18538">
            <v>30360</v>
          </cell>
        </row>
        <row r="18539">
          <cell r="A18539">
            <v>30356</v>
          </cell>
        </row>
        <row r="18540">
          <cell r="A18540">
            <v>34036</v>
          </cell>
        </row>
        <row r="18541">
          <cell r="A18541">
            <v>22294</v>
          </cell>
        </row>
        <row r="18542">
          <cell r="A18542">
            <v>45986</v>
          </cell>
        </row>
        <row r="18543">
          <cell r="A18543">
            <v>46842</v>
          </cell>
        </row>
        <row r="18544">
          <cell r="A18544">
            <v>22295</v>
          </cell>
        </row>
        <row r="18545">
          <cell r="A18545">
            <v>26190</v>
          </cell>
        </row>
        <row r="18546">
          <cell r="A18546">
            <v>29199</v>
          </cell>
        </row>
        <row r="18547">
          <cell r="A18547">
            <v>25342</v>
          </cell>
        </row>
        <row r="18548">
          <cell r="A18548">
            <v>25418</v>
          </cell>
        </row>
        <row r="18549">
          <cell r="A18549">
            <v>40876</v>
          </cell>
        </row>
        <row r="18550">
          <cell r="A18550">
            <v>1036</v>
          </cell>
        </row>
        <row r="18551">
          <cell r="A18551">
            <v>3044</v>
          </cell>
        </row>
        <row r="18552">
          <cell r="A18552">
            <v>3045</v>
          </cell>
        </row>
        <row r="18553">
          <cell r="A18553">
            <v>1035</v>
          </cell>
        </row>
        <row r="18554">
          <cell r="A18554">
            <v>22296</v>
          </cell>
        </row>
        <row r="18555">
          <cell r="A18555">
            <v>22297</v>
          </cell>
        </row>
        <row r="18556">
          <cell r="A18556">
            <v>22298</v>
          </cell>
        </row>
        <row r="18557">
          <cell r="A18557">
            <v>22299</v>
          </cell>
        </row>
        <row r="18558">
          <cell r="A18558">
            <v>22300</v>
          </cell>
        </row>
        <row r="18559">
          <cell r="A18559">
            <v>43497</v>
          </cell>
        </row>
        <row r="18560">
          <cell r="A18560">
            <v>23081</v>
          </cell>
        </row>
        <row r="18561">
          <cell r="A18561">
            <v>19220</v>
          </cell>
        </row>
        <row r="18562">
          <cell r="A18562">
            <v>19387</v>
          </cell>
        </row>
        <row r="18563">
          <cell r="A18563">
            <v>19388</v>
          </cell>
        </row>
        <row r="18564">
          <cell r="A18564">
            <v>19300</v>
          </cell>
        </row>
        <row r="18565">
          <cell r="A18565">
            <v>19389</v>
          </cell>
        </row>
        <row r="18566">
          <cell r="A18566">
            <v>19390</v>
          </cell>
        </row>
        <row r="18567">
          <cell r="A18567">
            <v>19391</v>
          </cell>
        </row>
        <row r="18568">
          <cell r="A18568">
            <v>22301</v>
          </cell>
        </row>
        <row r="18569">
          <cell r="A18569">
            <v>22302</v>
          </cell>
        </row>
        <row r="18570">
          <cell r="A18570">
            <v>23375</v>
          </cell>
        </row>
        <row r="18571">
          <cell r="A18571">
            <v>24756</v>
          </cell>
        </row>
        <row r="18572">
          <cell r="A18572">
            <v>23802</v>
          </cell>
        </row>
        <row r="18573">
          <cell r="A18573">
            <v>40493</v>
          </cell>
        </row>
        <row r="18574">
          <cell r="A18574">
            <v>23803</v>
          </cell>
        </row>
        <row r="18575">
          <cell r="A18575">
            <v>44447</v>
          </cell>
        </row>
        <row r="18576">
          <cell r="A18576">
            <v>40492</v>
          </cell>
        </row>
        <row r="18577">
          <cell r="A18577">
            <v>23804</v>
          </cell>
        </row>
        <row r="18578">
          <cell r="A18578">
            <v>29525</v>
          </cell>
        </row>
        <row r="18579">
          <cell r="A18579">
            <v>29671</v>
          </cell>
        </row>
        <row r="18580">
          <cell r="A18580">
            <v>3160</v>
          </cell>
        </row>
        <row r="18581">
          <cell r="A18581">
            <v>31791</v>
          </cell>
        </row>
        <row r="18582">
          <cell r="A18582">
            <v>19292</v>
          </cell>
        </row>
        <row r="18583">
          <cell r="A18583">
            <v>42079</v>
          </cell>
        </row>
        <row r="18584">
          <cell r="A18584">
            <v>31803</v>
          </cell>
        </row>
        <row r="18585">
          <cell r="A18585">
            <v>23107</v>
          </cell>
        </row>
        <row r="18586">
          <cell r="A18586">
            <v>22303</v>
          </cell>
        </row>
        <row r="18587">
          <cell r="A18587">
            <v>22304</v>
          </cell>
        </row>
        <row r="18588">
          <cell r="A18588">
            <v>22305</v>
          </cell>
        </row>
        <row r="18589">
          <cell r="A18589">
            <v>159</v>
          </cell>
        </row>
        <row r="18590">
          <cell r="A18590">
            <v>160</v>
          </cell>
        </row>
        <row r="18591">
          <cell r="A18591">
            <v>161</v>
          </cell>
        </row>
        <row r="18592">
          <cell r="A18592">
            <v>26189</v>
          </cell>
        </row>
        <row r="18593">
          <cell r="A18593">
            <v>29216</v>
          </cell>
        </row>
        <row r="18594">
          <cell r="A18594">
            <v>20456</v>
          </cell>
        </row>
        <row r="18595">
          <cell r="A18595">
            <v>30377</v>
          </cell>
        </row>
        <row r="18596">
          <cell r="A18596">
            <v>30682</v>
          </cell>
        </row>
        <row r="18597">
          <cell r="A18597">
            <v>45392</v>
          </cell>
        </row>
        <row r="18598">
          <cell r="A18598">
            <v>40875</v>
          </cell>
        </row>
        <row r="18599">
          <cell r="A18599">
            <v>42925</v>
          </cell>
        </row>
        <row r="18600">
          <cell r="A18600">
            <v>43498</v>
          </cell>
        </row>
        <row r="18601">
          <cell r="A18601">
            <v>43499</v>
          </cell>
        </row>
        <row r="18602">
          <cell r="A18602">
            <v>23124</v>
          </cell>
        </row>
        <row r="18603">
          <cell r="A18603">
            <v>31484</v>
          </cell>
        </row>
        <row r="18604">
          <cell r="A18604">
            <v>31502</v>
          </cell>
        </row>
        <row r="18605">
          <cell r="A18605">
            <v>45748</v>
          </cell>
        </row>
        <row r="18606">
          <cell r="A18606">
            <v>45947</v>
          </cell>
        </row>
        <row r="18607">
          <cell r="A18607">
            <v>45948</v>
          </cell>
        </row>
        <row r="18608">
          <cell r="A18608">
            <v>35015</v>
          </cell>
        </row>
        <row r="18609">
          <cell r="A18609">
            <v>22306</v>
          </cell>
        </row>
        <row r="18610">
          <cell r="A18610">
            <v>22307</v>
          </cell>
        </row>
        <row r="18611">
          <cell r="A18611">
            <v>22308</v>
          </cell>
        </row>
        <row r="18612">
          <cell r="A18612">
            <v>22309</v>
          </cell>
        </row>
        <row r="18613">
          <cell r="A18613">
            <v>3718</v>
          </cell>
        </row>
        <row r="18614">
          <cell r="A18614">
            <v>3719</v>
          </cell>
        </row>
        <row r="18615">
          <cell r="A18615">
            <v>23805</v>
          </cell>
        </row>
        <row r="18616">
          <cell r="A18616">
            <v>35349</v>
          </cell>
        </row>
        <row r="18617">
          <cell r="A18617">
            <v>31153</v>
          </cell>
        </row>
        <row r="18618">
          <cell r="A18618">
            <v>35745</v>
          </cell>
        </row>
        <row r="18619">
          <cell r="A18619">
            <v>30263</v>
          </cell>
        </row>
        <row r="18620">
          <cell r="A18620">
            <v>30261</v>
          </cell>
        </row>
        <row r="18621">
          <cell r="A18621">
            <v>24211</v>
          </cell>
        </row>
        <row r="18622">
          <cell r="A18622">
            <v>40490</v>
          </cell>
        </row>
        <row r="18623">
          <cell r="A18623">
            <v>24758</v>
          </cell>
        </row>
        <row r="18624">
          <cell r="A18624">
            <v>42944</v>
          </cell>
        </row>
        <row r="18625">
          <cell r="A18625">
            <v>43500</v>
          </cell>
        </row>
        <row r="18626">
          <cell r="A18626">
            <v>33963</v>
          </cell>
        </row>
        <row r="18627">
          <cell r="A18627">
            <v>22310</v>
          </cell>
        </row>
        <row r="18628">
          <cell r="A18628">
            <v>22311</v>
          </cell>
        </row>
        <row r="18629">
          <cell r="A18629">
            <v>22312</v>
          </cell>
        </row>
        <row r="18630">
          <cell r="A18630">
            <v>22313</v>
          </cell>
        </row>
        <row r="18631">
          <cell r="A18631">
            <v>22314</v>
          </cell>
        </row>
        <row r="18632">
          <cell r="A18632">
            <v>23393</v>
          </cell>
        </row>
        <row r="18633">
          <cell r="A18633">
            <v>35242</v>
          </cell>
        </row>
        <row r="18634">
          <cell r="A18634">
            <v>35243</v>
          </cell>
        </row>
        <row r="18635">
          <cell r="A18635">
            <v>30522</v>
          </cell>
        </row>
        <row r="18636">
          <cell r="A18636">
            <v>35244</v>
          </cell>
        </row>
        <row r="18637">
          <cell r="A18637">
            <v>23806</v>
          </cell>
        </row>
        <row r="18638">
          <cell r="A18638">
            <v>702</v>
          </cell>
        </row>
        <row r="18639">
          <cell r="A18639">
            <v>23301</v>
          </cell>
        </row>
        <row r="18640">
          <cell r="A18640">
            <v>23807</v>
          </cell>
        </row>
        <row r="18641">
          <cell r="A18641">
            <v>24213</v>
          </cell>
        </row>
        <row r="18642">
          <cell r="A18642">
            <v>30378</v>
          </cell>
        </row>
        <row r="18643">
          <cell r="A18643">
            <v>24214</v>
          </cell>
        </row>
        <row r="18644">
          <cell r="A18644">
            <v>30362</v>
          </cell>
        </row>
        <row r="18645">
          <cell r="A18645">
            <v>24759</v>
          </cell>
        </row>
        <row r="18646">
          <cell r="A18646">
            <v>35080</v>
          </cell>
        </row>
        <row r="18647">
          <cell r="A18647">
            <v>4061</v>
          </cell>
        </row>
        <row r="18648">
          <cell r="A18648">
            <v>4062</v>
          </cell>
        </row>
        <row r="18649">
          <cell r="A18649">
            <v>22315</v>
          </cell>
        </row>
        <row r="18650">
          <cell r="A18650">
            <v>41585</v>
          </cell>
        </row>
        <row r="18651">
          <cell r="A18651">
            <v>41683</v>
          </cell>
        </row>
        <row r="18652">
          <cell r="A18652">
            <v>38274</v>
          </cell>
        </row>
        <row r="18653">
          <cell r="A18653">
            <v>38287</v>
          </cell>
        </row>
        <row r="18654">
          <cell r="A18654">
            <v>40489</v>
          </cell>
        </row>
        <row r="18655">
          <cell r="A18655">
            <v>563</v>
          </cell>
        </row>
        <row r="18656">
          <cell r="A18656">
            <v>3192</v>
          </cell>
        </row>
        <row r="18657">
          <cell r="A18657">
            <v>5144</v>
          </cell>
        </row>
        <row r="18658">
          <cell r="A18658">
            <v>42593</v>
          </cell>
        </row>
        <row r="18659">
          <cell r="A18659">
            <v>22316</v>
          </cell>
        </row>
        <row r="18660">
          <cell r="A18660">
            <v>22317</v>
          </cell>
        </row>
        <row r="18661">
          <cell r="A18661">
            <v>22318</v>
          </cell>
        </row>
        <row r="18662">
          <cell r="A18662">
            <v>26187</v>
          </cell>
        </row>
        <row r="18663">
          <cell r="A18663">
            <v>31810</v>
          </cell>
        </row>
        <row r="18664">
          <cell r="A18664">
            <v>24215</v>
          </cell>
        </row>
        <row r="18665">
          <cell r="A18665">
            <v>22319</v>
          </cell>
        </row>
        <row r="18666">
          <cell r="A18666">
            <v>29300</v>
          </cell>
        </row>
        <row r="18667">
          <cell r="A18667">
            <v>35298</v>
          </cell>
        </row>
        <row r="18668">
          <cell r="A18668">
            <v>42203</v>
          </cell>
        </row>
        <row r="18669">
          <cell r="A18669">
            <v>22320</v>
          </cell>
        </row>
        <row r="18670">
          <cell r="A18670">
            <v>22321</v>
          </cell>
        </row>
        <row r="18671">
          <cell r="A18671">
            <v>10226</v>
          </cell>
        </row>
        <row r="18672">
          <cell r="A18672">
            <v>10252</v>
          </cell>
        </row>
        <row r="18673">
          <cell r="A18673">
            <v>41798</v>
          </cell>
        </row>
        <row r="18674">
          <cell r="A18674">
            <v>40488</v>
          </cell>
        </row>
        <row r="18675">
          <cell r="A18675">
            <v>40874</v>
          </cell>
        </row>
        <row r="18676">
          <cell r="A18676">
            <v>23372</v>
          </cell>
        </row>
        <row r="18677">
          <cell r="A18677">
            <v>35205</v>
          </cell>
        </row>
        <row r="18678">
          <cell r="A18678">
            <v>23808</v>
          </cell>
        </row>
        <row r="18679">
          <cell r="A18679">
            <v>39498</v>
          </cell>
        </row>
        <row r="18680">
          <cell r="A18680">
            <v>23809</v>
          </cell>
        </row>
        <row r="18681">
          <cell r="A18681">
            <v>24216</v>
          </cell>
        </row>
        <row r="18682">
          <cell r="A18682">
            <v>30083</v>
          </cell>
        </row>
        <row r="18683">
          <cell r="A18683">
            <v>26185</v>
          </cell>
        </row>
        <row r="18684">
          <cell r="A18684">
            <v>42932</v>
          </cell>
        </row>
        <row r="18685">
          <cell r="A18685">
            <v>24217</v>
          </cell>
        </row>
        <row r="18686">
          <cell r="A18686">
            <v>23302</v>
          </cell>
        </row>
        <row r="18687">
          <cell r="A18687">
            <v>22322</v>
          </cell>
        </row>
        <row r="18688">
          <cell r="A18688">
            <v>22323</v>
          </cell>
        </row>
        <row r="18689">
          <cell r="A18689">
            <v>22324</v>
          </cell>
        </row>
        <row r="18690">
          <cell r="A18690">
            <v>22325</v>
          </cell>
        </row>
        <row r="18691">
          <cell r="A18691">
            <v>26184</v>
          </cell>
        </row>
        <row r="18692">
          <cell r="A18692">
            <v>29197</v>
          </cell>
        </row>
        <row r="18693">
          <cell r="A18693">
            <v>25496</v>
          </cell>
        </row>
        <row r="18694">
          <cell r="A18694">
            <v>25185</v>
          </cell>
        </row>
        <row r="18695">
          <cell r="A18695">
            <v>25343</v>
          </cell>
        </row>
        <row r="18696">
          <cell r="A18696">
            <v>24761</v>
          </cell>
        </row>
        <row r="18697">
          <cell r="A18697">
            <v>24218</v>
          </cell>
        </row>
        <row r="18698">
          <cell r="A18698">
            <v>43501</v>
          </cell>
        </row>
        <row r="18699">
          <cell r="A18699">
            <v>43934</v>
          </cell>
        </row>
        <row r="18700">
          <cell r="A18700">
            <v>1025</v>
          </cell>
        </row>
        <row r="18701">
          <cell r="A18701">
            <v>1026</v>
          </cell>
        </row>
        <row r="18702">
          <cell r="A18702">
            <v>44330</v>
          </cell>
        </row>
        <row r="18703">
          <cell r="A18703">
            <v>44387</v>
          </cell>
        </row>
        <row r="18704">
          <cell r="A18704">
            <v>4584</v>
          </cell>
        </row>
        <row r="18705">
          <cell r="A18705">
            <v>4585</v>
          </cell>
        </row>
        <row r="18706">
          <cell r="A18706">
            <v>975</v>
          </cell>
        </row>
        <row r="18707">
          <cell r="A18707">
            <v>976</v>
          </cell>
        </row>
        <row r="18708">
          <cell r="A18708">
            <v>22326</v>
          </cell>
        </row>
        <row r="18709">
          <cell r="A18709">
            <v>22327</v>
          </cell>
        </row>
        <row r="18710">
          <cell r="A18710">
            <v>22328</v>
          </cell>
        </row>
        <row r="18711">
          <cell r="A18711">
            <v>3159</v>
          </cell>
        </row>
        <row r="18712">
          <cell r="A18712">
            <v>20443</v>
          </cell>
        </row>
        <row r="18713">
          <cell r="A18713">
            <v>41204</v>
          </cell>
        </row>
        <row r="18714">
          <cell r="A18714">
            <v>41587</v>
          </cell>
        </row>
        <row r="18715">
          <cell r="A18715">
            <v>35016</v>
          </cell>
        </row>
        <row r="18716">
          <cell r="A18716">
            <v>19261</v>
          </cell>
        </row>
        <row r="18717">
          <cell r="A18717">
            <v>19392</v>
          </cell>
        </row>
        <row r="18718">
          <cell r="A18718">
            <v>3692</v>
          </cell>
        </row>
        <row r="18719">
          <cell r="A18719">
            <v>3693</v>
          </cell>
        </row>
        <row r="18720">
          <cell r="A18720">
            <v>34983</v>
          </cell>
        </row>
        <row r="18721">
          <cell r="A18721">
            <v>35668</v>
          </cell>
        </row>
        <row r="18722">
          <cell r="A18722">
            <v>19201</v>
          </cell>
        </row>
        <row r="18723">
          <cell r="A18723">
            <v>23225</v>
          </cell>
        </row>
        <row r="18724">
          <cell r="A18724">
            <v>4108</v>
          </cell>
        </row>
        <row r="18725">
          <cell r="A18725">
            <v>5146</v>
          </cell>
        </row>
        <row r="18726">
          <cell r="A18726">
            <v>4342</v>
          </cell>
        </row>
        <row r="18727">
          <cell r="A18727">
            <v>4343</v>
          </cell>
        </row>
        <row r="18728">
          <cell r="A18728">
            <v>38333</v>
          </cell>
        </row>
        <row r="18729">
          <cell r="A18729">
            <v>30739</v>
          </cell>
        </row>
        <row r="18730">
          <cell r="A18730">
            <v>19200</v>
          </cell>
        </row>
        <row r="18731">
          <cell r="A18731">
            <v>742</v>
          </cell>
        </row>
        <row r="18732">
          <cell r="A18732">
            <v>2740</v>
          </cell>
        </row>
        <row r="18733">
          <cell r="A18733">
            <v>32522</v>
          </cell>
        </row>
        <row r="18734">
          <cell r="A18734">
            <v>741</v>
          </cell>
        </row>
        <row r="18735">
          <cell r="A18735">
            <v>23115</v>
          </cell>
        </row>
        <row r="18736">
          <cell r="A18736">
            <v>22329</v>
          </cell>
        </row>
        <row r="18737">
          <cell r="A18737">
            <v>803</v>
          </cell>
        </row>
        <row r="18738">
          <cell r="A18738">
            <v>22330</v>
          </cell>
        </row>
        <row r="18739">
          <cell r="A18739">
            <v>22331</v>
          </cell>
        </row>
        <row r="18740">
          <cell r="A18740">
            <v>29410</v>
          </cell>
        </row>
        <row r="18741">
          <cell r="A18741">
            <v>29517</v>
          </cell>
        </row>
        <row r="18742">
          <cell r="A18742">
            <v>32613</v>
          </cell>
        </row>
        <row r="18743">
          <cell r="A18743">
            <v>246</v>
          </cell>
        </row>
        <row r="18744">
          <cell r="A18744">
            <v>247</v>
          </cell>
        </row>
        <row r="18745">
          <cell r="A18745">
            <v>5143</v>
          </cell>
        </row>
        <row r="18746">
          <cell r="A18746">
            <v>23811</v>
          </cell>
        </row>
        <row r="18747">
          <cell r="A18747">
            <v>24763</v>
          </cell>
        </row>
        <row r="18748">
          <cell r="A18748">
            <v>30359</v>
          </cell>
        </row>
        <row r="18749">
          <cell r="A18749">
            <v>24219</v>
          </cell>
        </row>
        <row r="18750">
          <cell r="A18750">
            <v>30379</v>
          </cell>
        </row>
        <row r="18751">
          <cell r="A18751">
            <v>543</v>
          </cell>
        </row>
        <row r="18752">
          <cell r="A18752">
            <v>544</v>
          </cell>
        </row>
        <row r="18753">
          <cell r="A18753">
            <v>40487</v>
          </cell>
        </row>
        <row r="18754">
          <cell r="A18754">
            <v>40873</v>
          </cell>
        </row>
        <row r="18755">
          <cell r="A18755">
            <v>186</v>
          </cell>
        </row>
        <row r="18756">
          <cell r="A18756">
            <v>31377</v>
          </cell>
        </row>
        <row r="18757">
          <cell r="A18757">
            <v>31466</v>
          </cell>
        </row>
        <row r="18758">
          <cell r="A18758">
            <v>34038</v>
          </cell>
        </row>
        <row r="18759">
          <cell r="A18759">
            <v>358</v>
          </cell>
        </row>
        <row r="18760">
          <cell r="A18760">
            <v>359</v>
          </cell>
        </row>
        <row r="18761">
          <cell r="A18761">
            <v>20421</v>
          </cell>
        </row>
        <row r="18762">
          <cell r="A18762">
            <v>3733</v>
          </cell>
        </row>
        <row r="18763">
          <cell r="A18763">
            <v>3734</v>
          </cell>
        </row>
        <row r="18764">
          <cell r="A18764">
            <v>3735</v>
          </cell>
        </row>
        <row r="18765">
          <cell r="A18765">
            <v>3732</v>
          </cell>
        </row>
        <row r="18766">
          <cell r="A18766">
            <v>23812</v>
          </cell>
        </row>
        <row r="18767">
          <cell r="A18767">
            <v>43140</v>
          </cell>
        </row>
        <row r="18768">
          <cell r="A18768">
            <v>24220</v>
          </cell>
        </row>
        <row r="18769">
          <cell r="A18769">
            <v>30380</v>
          </cell>
        </row>
        <row r="18770">
          <cell r="A18770">
            <v>24764</v>
          </cell>
        </row>
        <row r="18771">
          <cell r="A18771">
            <v>2814</v>
          </cell>
        </row>
        <row r="18772">
          <cell r="A18772">
            <v>558</v>
          </cell>
        </row>
        <row r="18773">
          <cell r="A18773">
            <v>559</v>
          </cell>
        </row>
        <row r="18774">
          <cell r="A18774">
            <v>22332</v>
          </cell>
        </row>
        <row r="18775">
          <cell r="A18775">
            <v>22333</v>
          </cell>
        </row>
        <row r="18776">
          <cell r="A18776">
            <v>22334</v>
          </cell>
        </row>
        <row r="18777">
          <cell r="A18777">
            <v>268</v>
          </cell>
        </row>
        <row r="18778">
          <cell r="A18778">
            <v>273</v>
          </cell>
        </row>
        <row r="18779">
          <cell r="A18779">
            <v>41806</v>
          </cell>
        </row>
        <row r="18780">
          <cell r="A18780">
            <v>272</v>
          </cell>
        </row>
        <row r="18781">
          <cell r="A18781">
            <v>269</v>
          </cell>
        </row>
        <row r="18782">
          <cell r="A18782">
            <v>270</v>
          </cell>
        </row>
        <row r="18783">
          <cell r="A18783">
            <v>271</v>
          </cell>
        </row>
        <row r="18784">
          <cell r="A18784">
            <v>274</v>
          </cell>
        </row>
        <row r="18785">
          <cell r="A18785">
            <v>275</v>
          </cell>
        </row>
        <row r="18786">
          <cell r="A18786">
            <v>40720</v>
          </cell>
        </row>
        <row r="18787">
          <cell r="A18787">
            <v>22335</v>
          </cell>
        </row>
        <row r="18788">
          <cell r="A18788">
            <v>22336</v>
          </cell>
        </row>
        <row r="18789">
          <cell r="A18789">
            <v>22337</v>
          </cell>
        </row>
        <row r="18790">
          <cell r="A18790">
            <v>22338</v>
          </cell>
        </row>
        <row r="18791">
          <cell r="A18791">
            <v>22339</v>
          </cell>
        </row>
        <row r="18792">
          <cell r="A18792">
            <v>22340</v>
          </cell>
        </row>
        <row r="18793">
          <cell r="A18793">
            <v>22341</v>
          </cell>
        </row>
        <row r="18794">
          <cell r="A18794">
            <v>22342</v>
          </cell>
        </row>
        <row r="18795">
          <cell r="A18795">
            <v>22343</v>
          </cell>
        </row>
        <row r="18796">
          <cell r="A18796">
            <v>22344</v>
          </cell>
        </row>
        <row r="18797">
          <cell r="A18797">
            <v>22345</v>
          </cell>
        </row>
        <row r="18798">
          <cell r="A18798">
            <v>22346</v>
          </cell>
        </row>
        <row r="18799">
          <cell r="A18799">
            <v>22347</v>
          </cell>
        </row>
        <row r="18800">
          <cell r="A18800">
            <v>22348</v>
          </cell>
        </row>
        <row r="18801">
          <cell r="A18801">
            <v>22349</v>
          </cell>
        </row>
        <row r="18802">
          <cell r="A18802">
            <v>22350</v>
          </cell>
        </row>
        <row r="18803">
          <cell r="A18803">
            <v>20406</v>
          </cell>
        </row>
        <row r="18804">
          <cell r="A18804">
            <v>20479</v>
          </cell>
        </row>
        <row r="18805">
          <cell r="A18805">
            <v>3756</v>
          </cell>
        </row>
        <row r="18806">
          <cell r="A18806">
            <v>3758</v>
          </cell>
        </row>
        <row r="18807">
          <cell r="A18807">
            <v>639</v>
          </cell>
        </row>
        <row r="18808">
          <cell r="A18808">
            <v>640</v>
          </cell>
        </row>
        <row r="18809">
          <cell r="A18809">
            <v>24765</v>
          </cell>
        </row>
        <row r="18810">
          <cell r="A18810">
            <v>19192</v>
          </cell>
        </row>
        <row r="18811">
          <cell r="A18811">
            <v>29844</v>
          </cell>
        </row>
        <row r="18812">
          <cell r="A18812">
            <v>29596</v>
          </cell>
        </row>
        <row r="18813">
          <cell r="A18813">
            <v>29290</v>
          </cell>
        </row>
        <row r="18814">
          <cell r="A18814">
            <v>30382</v>
          </cell>
        </row>
        <row r="18815">
          <cell r="A18815">
            <v>34039</v>
          </cell>
        </row>
        <row r="18816">
          <cell r="A18816">
            <v>34169</v>
          </cell>
        </row>
        <row r="18817">
          <cell r="A18817">
            <v>2815</v>
          </cell>
        </row>
        <row r="18818">
          <cell r="A18818">
            <v>23310</v>
          </cell>
        </row>
        <row r="18819">
          <cell r="A18819">
            <v>30481</v>
          </cell>
        </row>
        <row r="18820">
          <cell r="A18820">
            <v>23813</v>
          </cell>
        </row>
        <row r="18821">
          <cell r="A18821">
            <v>29192</v>
          </cell>
        </row>
        <row r="18822">
          <cell r="A18822">
            <v>31069</v>
          </cell>
        </row>
        <row r="18823">
          <cell r="A18823">
            <v>24221</v>
          </cell>
        </row>
        <row r="18824">
          <cell r="A18824">
            <v>23814</v>
          </cell>
        </row>
        <row r="18825">
          <cell r="A18825">
            <v>23815</v>
          </cell>
        </row>
        <row r="18826">
          <cell r="A18826">
            <v>41206</v>
          </cell>
        </row>
        <row r="18827">
          <cell r="A18827">
            <v>31068</v>
          </cell>
        </row>
        <row r="18828">
          <cell r="A18828">
            <v>31067</v>
          </cell>
        </row>
        <row r="18829">
          <cell r="A18829">
            <v>30490</v>
          </cell>
        </row>
        <row r="18830">
          <cell r="A18830">
            <v>23816</v>
          </cell>
        </row>
        <row r="18831">
          <cell r="A18831">
            <v>35117</v>
          </cell>
        </row>
        <row r="18832">
          <cell r="A18832">
            <v>35711</v>
          </cell>
        </row>
        <row r="18833">
          <cell r="A18833">
            <v>26180</v>
          </cell>
        </row>
        <row r="18834">
          <cell r="A18834">
            <v>29224</v>
          </cell>
        </row>
        <row r="18835">
          <cell r="A18835">
            <v>24222</v>
          </cell>
        </row>
        <row r="18836">
          <cell r="A18836">
            <v>24766</v>
          </cell>
        </row>
        <row r="18837">
          <cell r="A18837">
            <v>719</v>
          </cell>
        </row>
        <row r="18838">
          <cell r="A18838">
            <v>41759</v>
          </cell>
        </row>
        <row r="18839">
          <cell r="A18839">
            <v>41760</v>
          </cell>
        </row>
        <row r="18840">
          <cell r="A18840">
            <v>2709</v>
          </cell>
        </row>
        <row r="18841">
          <cell r="A18841">
            <v>41761</v>
          </cell>
        </row>
        <row r="18842">
          <cell r="A18842">
            <v>2710</v>
          </cell>
        </row>
        <row r="18843">
          <cell r="A18843">
            <v>2711</v>
          </cell>
        </row>
        <row r="18844">
          <cell r="A18844">
            <v>41763</v>
          </cell>
        </row>
        <row r="18845">
          <cell r="A18845">
            <v>41762</v>
          </cell>
        </row>
        <row r="18846">
          <cell r="A18846">
            <v>20396</v>
          </cell>
        </row>
        <row r="18847">
          <cell r="A18847">
            <v>30478</v>
          </cell>
        </row>
        <row r="18848">
          <cell r="A18848">
            <v>30734</v>
          </cell>
        </row>
        <row r="18849">
          <cell r="A18849">
            <v>35219</v>
          </cell>
        </row>
        <row r="18850">
          <cell r="A18850">
            <v>30733</v>
          </cell>
        </row>
        <row r="18851">
          <cell r="A18851">
            <v>26178</v>
          </cell>
        </row>
        <row r="18852">
          <cell r="A18852">
            <v>29275</v>
          </cell>
        </row>
        <row r="18853">
          <cell r="A18853">
            <v>23089</v>
          </cell>
        </row>
        <row r="18854">
          <cell r="A18854">
            <v>34993</v>
          </cell>
        </row>
        <row r="18855">
          <cell r="A18855">
            <v>34041</v>
          </cell>
        </row>
        <row r="18856">
          <cell r="A18856">
            <v>40486</v>
          </cell>
        </row>
        <row r="18857">
          <cell r="A18857">
            <v>39692</v>
          </cell>
        </row>
        <row r="18858">
          <cell r="A18858">
            <v>39693</v>
          </cell>
        </row>
        <row r="18859">
          <cell r="A18859">
            <v>40872</v>
          </cell>
        </row>
        <row r="18860">
          <cell r="A18860">
            <v>40485</v>
          </cell>
        </row>
        <row r="18861">
          <cell r="A18861">
            <v>23817</v>
          </cell>
        </row>
        <row r="18862">
          <cell r="A18862">
            <v>26177</v>
          </cell>
        </row>
        <row r="18863">
          <cell r="A18863">
            <v>24223</v>
          </cell>
        </row>
        <row r="18864">
          <cell r="A18864">
            <v>2864</v>
          </cell>
        </row>
        <row r="18865">
          <cell r="A18865">
            <v>29845</v>
          </cell>
        </row>
        <row r="18866">
          <cell r="A18866">
            <v>3193</v>
          </cell>
        </row>
        <row r="18867">
          <cell r="A18867">
            <v>25710</v>
          </cell>
        </row>
        <row r="18868">
          <cell r="A18868">
            <v>5091</v>
          </cell>
        </row>
        <row r="18869">
          <cell r="A18869">
            <v>24946</v>
          </cell>
        </row>
        <row r="18870">
          <cell r="A18870">
            <v>5092</v>
          </cell>
        </row>
        <row r="18871">
          <cell r="A18871">
            <v>25709</v>
          </cell>
        </row>
        <row r="18872">
          <cell r="A18872">
            <v>31235</v>
          </cell>
        </row>
        <row r="18873">
          <cell r="A18873">
            <v>31252</v>
          </cell>
        </row>
        <row r="18874">
          <cell r="A18874">
            <v>3807</v>
          </cell>
        </row>
        <row r="18875">
          <cell r="A18875">
            <v>3808</v>
          </cell>
        </row>
        <row r="18876">
          <cell r="A18876">
            <v>22972</v>
          </cell>
        </row>
        <row r="18877">
          <cell r="A18877">
            <v>30467</v>
          </cell>
        </row>
        <row r="18878">
          <cell r="A18878">
            <v>23438</v>
          </cell>
        </row>
        <row r="18879">
          <cell r="A18879">
            <v>22351</v>
          </cell>
        </row>
        <row r="18880">
          <cell r="A18880">
            <v>22352</v>
          </cell>
        </row>
        <row r="18881">
          <cell r="A18881">
            <v>2849</v>
          </cell>
        </row>
        <row r="18882">
          <cell r="A18882">
            <v>29847</v>
          </cell>
        </row>
        <row r="18883">
          <cell r="A18883">
            <v>29848</v>
          </cell>
        </row>
        <row r="18884">
          <cell r="A18884">
            <v>744</v>
          </cell>
        </row>
        <row r="18885">
          <cell r="A18885">
            <v>32512</v>
          </cell>
        </row>
        <row r="18886">
          <cell r="A18886">
            <v>41771</v>
          </cell>
        </row>
        <row r="18887">
          <cell r="A18887">
            <v>2741</v>
          </cell>
        </row>
        <row r="18888">
          <cell r="A18888">
            <v>2742</v>
          </cell>
        </row>
        <row r="18889">
          <cell r="A18889">
            <v>2743</v>
          </cell>
        </row>
        <row r="18890">
          <cell r="A18890">
            <v>23116</v>
          </cell>
        </row>
        <row r="18891">
          <cell r="A18891">
            <v>23117</v>
          </cell>
        </row>
        <row r="18892">
          <cell r="A18892">
            <v>35552</v>
          </cell>
        </row>
        <row r="18893">
          <cell r="A18893">
            <v>45749</v>
          </cell>
        </row>
        <row r="18894">
          <cell r="A18894">
            <v>45750</v>
          </cell>
        </row>
        <row r="18895">
          <cell r="A18895">
            <v>36215</v>
          </cell>
        </row>
        <row r="18896">
          <cell r="A18896">
            <v>36214</v>
          </cell>
        </row>
        <row r="18897">
          <cell r="A18897">
            <v>43503</v>
          </cell>
        </row>
        <row r="18898">
          <cell r="A18898">
            <v>35347</v>
          </cell>
        </row>
        <row r="18899">
          <cell r="A18899">
            <v>29662</v>
          </cell>
        </row>
        <row r="18900">
          <cell r="A18900">
            <v>29771</v>
          </cell>
        </row>
        <row r="18901">
          <cell r="A18901">
            <v>30827</v>
          </cell>
        </row>
        <row r="18902">
          <cell r="A18902">
            <v>34044</v>
          </cell>
        </row>
        <row r="18903">
          <cell r="A18903">
            <v>23090</v>
          </cell>
        </row>
        <row r="18904">
          <cell r="A18904">
            <v>22353</v>
          </cell>
        </row>
        <row r="18905">
          <cell r="A18905">
            <v>22354</v>
          </cell>
        </row>
        <row r="18906">
          <cell r="A18906">
            <v>22355</v>
          </cell>
        </row>
        <row r="18907">
          <cell r="A18907">
            <v>44472</v>
          </cell>
        </row>
        <row r="18908">
          <cell r="A18908">
            <v>31459</v>
          </cell>
        </row>
        <row r="18909">
          <cell r="A18909">
            <v>22356</v>
          </cell>
        </row>
        <row r="18910">
          <cell r="A18910">
            <v>22357</v>
          </cell>
        </row>
        <row r="18911">
          <cell r="A18911">
            <v>31066</v>
          </cell>
        </row>
        <row r="18912">
          <cell r="A18912">
            <v>31065</v>
          </cell>
        </row>
        <row r="18913">
          <cell r="A18913">
            <v>42785</v>
          </cell>
        </row>
        <row r="18914">
          <cell r="A18914">
            <v>30485</v>
          </cell>
        </row>
        <row r="18915">
          <cell r="A18915">
            <v>30559</v>
          </cell>
        </row>
        <row r="18916">
          <cell r="A18916">
            <v>22358</v>
          </cell>
        </row>
        <row r="18917">
          <cell r="A18917">
            <v>22359</v>
          </cell>
        </row>
        <row r="18918">
          <cell r="A18918">
            <v>4484</v>
          </cell>
        </row>
        <row r="18919">
          <cell r="A18919">
            <v>4485</v>
          </cell>
        </row>
        <row r="18920">
          <cell r="A18920">
            <v>4468</v>
          </cell>
        </row>
        <row r="18921">
          <cell r="A18921">
            <v>22360</v>
          </cell>
        </row>
        <row r="18922">
          <cell r="A18922">
            <v>22361</v>
          </cell>
        </row>
        <row r="18923">
          <cell r="A18923">
            <v>2772</v>
          </cell>
        </row>
        <row r="18924">
          <cell r="A18924">
            <v>44388</v>
          </cell>
        </row>
        <row r="18925">
          <cell r="A18925">
            <v>27280</v>
          </cell>
        </row>
        <row r="18926">
          <cell r="A18926">
            <v>27415</v>
          </cell>
        </row>
        <row r="18927">
          <cell r="A18927">
            <v>24767</v>
          </cell>
        </row>
        <row r="18928">
          <cell r="A18928">
            <v>22362</v>
          </cell>
        </row>
        <row r="18929">
          <cell r="A18929">
            <v>26176</v>
          </cell>
        </row>
        <row r="18930">
          <cell r="A18930">
            <v>29241</v>
          </cell>
        </row>
        <row r="18931">
          <cell r="A18931">
            <v>4221</v>
          </cell>
        </row>
        <row r="18932">
          <cell r="A18932">
            <v>22973</v>
          </cell>
        </row>
        <row r="18933">
          <cell r="A18933">
            <v>22363</v>
          </cell>
        </row>
        <row r="18934">
          <cell r="A18934">
            <v>43504</v>
          </cell>
        </row>
        <row r="18935">
          <cell r="A18935">
            <v>4222</v>
          </cell>
        </row>
        <row r="18936">
          <cell r="A18936">
            <v>22974</v>
          </cell>
        </row>
        <row r="18937">
          <cell r="A18937">
            <v>45751</v>
          </cell>
        </row>
        <row r="18938">
          <cell r="A18938">
            <v>45949</v>
          </cell>
        </row>
        <row r="18939">
          <cell r="A18939">
            <v>45988</v>
          </cell>
        </row>
        <row r="18940">
          <cell r="A18940">
            <v>31177</v>
          </cell>
        </row>
        <row r="18941">
          <cell r="A18941">
            <v>39828</v>
          </cell>
        </row>
        <row r="18942">
          <cell r="A18942">
            <v>35429</v>
          </cell>
        </row>
        <row r="18943">
          <cell r="A18943">
            <v>36837</v>
          </cell>
        </row>
        <row r="18944">
          <cell r="A18944">
            <v>42081</v>
          </cell>
        </row>
        <row r="18945">
          <cell r="A18945">
            <v>984</v>
          </cell>
        </row>
        <row r="18946">
          <cell r="A18946">
            <v>3022</v>
          </cell>
        </row>
        <row r="18947">
          <cell r="A18947">
            <v>345</v>
          </cell>
        </row>
        <row r="18948">
          <cell r="A18948">
            <v>2382</v>
          </cell>
        </row>
        <row r="18949">
          <cell r="A18949">
            <v>2383</v>
          </cell>
        </row>
        <row r="18950">
          <cell r="A18950">
            <v>344</v>
          </cell>
        </row>
        <row r="18951">
          <cell r="A18951">
            <v>346</v>
          </cell>
        </row>
        <row r="18952">
          <cell r="A18952">
            <v>347</v>
          </cell>
        </row>
        <row r="18953">
          <cell r="A18953">
            <v>965</v>
          </cell>
        </row>
        <row r="18954">
          <cell r="A18954">
            <v>780</v>
          </cell>
        </row>
        <row r="18955">
          <cell r="A18955">
            <v>30783</v>
          </cell>
        </row>
        <row r="18956">
          <cell r="A18956">
            <v>30853</v>
          </cell>
        </row>
        <row r="18957">
          <cell r="A18957">
            <v>39640</v>
          </cell>
        </row>
        <row r="18958">
          <cell r="A18958">
            <v>30482</v>
          </cell>
        </row>
        <row r="18959">
          <cell r="A18959">
            <v>30570</v>
          </cell>
        </row>
        <row r="18960">
          <cell r="A18960">
            <v>44359</v>
          </cell>
        </row>
        <row r="18961">
          <cell r="A18961">
            <v>44360</v>
          </cell>
        </row>
        <row r="18962">
          <cell r="A18962">
            <v>43607</v>
          </cell>
        </row>
        <row r="18963">
          <cell r="A18963">
            <v>43618</v>
          </cell>
        </row>
        <row r="18964">
          <cell r="A18964">
            <v>31176</v>
          </cell>
        </row>
        <row r="18965">
          <cell r="A18965">
            <v>35428</v>
          </cell>
        </row>
        <row r="18966">
          <cell r="A18966">
            <v>35427</v>
          </cell>
        </row>
        <row r="18967">
          <cell r="A18967">
            <v>25347</v>
          </cell>
        </row>
        <row r="18968">
          <cell r="A18968">
            <v>25419</v>
          </cell>
        </row>
        <row r="18969">
          <cell r="A18969">
            <v>31093</v>
          </cell>
        </row>
        <row r="18970">
          <cell r="A18970">
            <v>31092</v>
          </cell>
        </row>
        <row r="18971">
          <cell r="A18971">
            <v>23315</v>
          </cell>
        </row>
        <row r="18972">
          <cell r="A18972">
            <v>30426</v>
          </cell>
        </row>
        <row r="18973">
          <cell r="A18973">
            <v>23818</v>
          </cell>
        </row>
        <row r="18974">
          <cell r="A18974">
            <v>30480</v>
          </cell>
        </row>
        <row r="18975">
          <cell r="A18975">
            <v>30463</v>
          </cell>
        </row>
        <row r="18976">
          <cell r="A18976">
            <v>45394</v>
          </cell>
        </row>
        <row r="18977">
          <cell r="A18977">
            <v>23819</v>
          </cell>
        </row>
        <row r="18978">
          <cell r="A18978">
            <v>34046</v>
          </cell>
        </row>
        <row r="18979">
          <cell r="A18979">
            <v>34168</v>
          </cell>
        </row>
        <row r="18980">
          <cell r="A18980">
            <v>39610</v>
          </cell>
        </row>
        <row r="18981">
          <cell r="A18981">
            <v>19223</v>
          </cell>
        </row>
        <row r="18982">
          <cell r="A18982">
            <v>4127</v>
          </cell>
        </row>
        <row r="18983">
          <cell r="A18983">
            <v>4128</v>
          </cell>
        </row>
        <row r="18984">
          <cell r="A18984">
            <v>42786</v>
          </cell>
        </row>
        <row r="18985">
          <cell r="A18985">
            <v>4628</v>
          </cell>
        </row>
        <row r="18986">
          <cell r="A18986">
            <v>19246</v>
          </cell>
        </row>
        <row r="18987">
          <cell r="A18987">
            <v>42915</v>
          </cell>
        </row>
        <row r="18988">
          <cell r="A18988">
            <v>31807</v>
          </cell>
        </row>
        <row r="18989">
          <cell r="A18989">
            <v>31808</v>
          </cell>
        </row>
        <row r="18990">
          <cell r="A18990">
            <v>39616</v>
          </cell>
        </row>
        <row r="18991">
          <cell r="A18991">
            <v>29480</v>
          </cell>
        </row>
        <row r="18992">
          <cell r="A18992">
            <v>24224</v>
          </cell>
        </row>
        <row r="18993">
          <cell r="A18993">
            <v>3825</v>
          </cell>
        </row>
        <row r="18994">
          <cell r="A18994">
            <v>3824</v>
          </cell>
        </row>
        <row r="18995">
          <cell r="A18995">
            <v>23820</v>
          </cell>
        </row>
        <row r="18996">
          <cell r="A18996">
            <v>23821</v>
          </cell>
        </row>
        <row r="18997">
          <cell r="A18997">
            <v>25498</v>
          </cell>
        </row>
        <row r="18998">
          <cell r="A18998">
            <v>30458</v>
          </cell>
        </row>
        <row r="18999">
          <cell r="A18999">
            <v>23224</v>
          </cell>
        </row>
        <row r="19000">
          <cell r="A19000">
            <v>35580</v>
          </cell>
        </row>
        <row r="19001">
          <cell r="A19001">
            <v>36212</v>
          </cell>
        </row>
        <row r="19002">
          <cell r="A19002">
            <v>45752</v>
          </cell>
        </row>
        <row r="19003">
          <cell r="A19003">
            <v>39520</v>
          </cell>
        </row>
        <row r="19004">
          <cell r="A19004">
            <v>29346</v>
          </cell>
        </row>
        <row r="19005">
          <cell r="A19005">
            <v>44245</v>
          </cell>
        </row>
        <row r="19006">
          <cell r="A19006">
            <v>31423</v>
          </cell>
        </row>
        <row r="19007">
          <cell r="A19007">
            <v>29666</v>
          </cell>
        </row>
        <row r="19008">
          <cell r="A19008">
            <v>35636</v>
          </cell>
        </row>
        <row r="19009">
          <cell r="A19009">
            <v>35593</v>
          </cell>
        </row>
        <row r="19010">
          <cell r="A19010">
            <v>44016</v>
          </cell>
        </row>
        <row r="19011">
          <cell r="A19011">
            <v>36211</v>
          </cell>
        </row>
        <row r="19012">
          <cell r="A19012">
            <v>41209</v>
          </cell>
        </row>
        <row r="19013">
          <cell r="A19013">
            <v>44017</v>
          </cell>
        </row>
        <row r="19014">
          <cell r="A19014">
            <v>41210</v>
          </cell>
        </row>
        <row r="19015">
          <cell r="A19015">
            <v>41211</v>
          </cell>
        </row>
        <row r="19016">
          <cell r="A19016">
            <v>41212</v>
          </cell>
        </row>
        <row r="19017">
          <cell r="A19017">
            <v>36210</v>
          </cell>
        </row>
        <row r="19018">
          <cell r="A19018">
            <v>43103</v>
          </cell>
        </row>
        <row r="19019">
          <cell r="A19019">
            <v>36208</v>
          </cell>
        </row>
        <row r="19020">
          <cell r="A19020">
            <v>36209</v>
          </cell>
        </row>
        <row r="19021">
          <cell r="A19021">
            <v>40484</v>
          </cell>
        </row>
        <row r="19022">
          <cell r="A19022">
            <v>40871</v>
          </cell>
        </row>
        <row r="19023">
          <cell r="A19023">
            <v>39441</v>
          </cell>
        </row>
        <row r="19024">
          <cell r="A19024">
            <v>2770</v>
          </cell>
        </row>
        <row r="19025">
          <cell r="A19025">
            <v>22364</v>
          </cell>
        </row>
        <row r="19026">
          <cell r="A19026">
            <v>22365</v>
          </cell>
        </row>
        <row r="19027">
          <cell r="A19027">
            <v>4508</v>
          </cell>
        </row>
        <row r="19028">
          <cell r="A19028">
            <v>4509</v>
          </cell>
        </row>
        <row r="19029">
          <cell r="A19029">
            <v>4510</v>
          </cell>
        </row>
        <row r="19030">
          <cell r="A19030">
            <v>22366</v>
          </cell>
        </row>
        <row r="19031">
          <cell r="A19031">
            <v>22367</v>
          </cell>
        </row>
        <row r="19032">
          <cell r="A19032">
            <v>39504</v>
          </cell>
        </row>
        <row r="19033">
          <cell r="A19033">
            <v>3919</v>
          </cell>
        </row>
        <row r="19034">
          <cell r="A19034">
            <v>3920</v>
          </cell>
        </row>
        <row r="19035">
          <cell r="A19035">
            <v>3921</v>
          </cell>
        </row>
        <row r="19036">
          <cell r="A19036">
            <v>3922</v>
          </cell>
        </row>
        <row r="19037">
          <cell r="A19037">
            <v>3924</v>
          </cell>
        </row>
        <row r="19038">
          <cell r="A19038">
            <v>3923</v>
          </cell>
        </row>
        <row r="19039">
          <cell r="A19039">
            <v>39594</v>
          </cell>
        </row>
        <row r="19040">
          <cell r="A19040">
            <v>35713</v>
          </cell>
        </row>
        <row r="19041">
          <cell r="A19041">
            <v>36207</v>
          </cell>
        </row>
        <row r="19042">
          <cell r="A19042">
            <v>35327</v>
          </cell>
        </row>
        <row r="19043">
          <cell r="A19043">
            <v>35382</v>
          </cell>
        </row>
        <row r="19044">
          <cell r="A19044">
            <v>40483</v>
          </cell>
        </row>
        <row r="19045">
          <cell r="A19045">
            <v>36206</v>
          </cell>
        </row>
        <row r="19046">
          <cell r="A19046">
            <v>25774</v>
          </cell>
        </row>
        <row r="19047">
          <cell r="A19047">
            <v>22368</v>
          </cell>
        </row>
        <row r="19048">
          <cell r="A19048">
            <v>22369</v>
          </cell>
        </row>
        <row r="19049">
          <cell r="A19049">
            <v>44267</v>
          </cell>
        </row>
        <row r="19050">
          <cell r="A19050">
            <v>44290</v>
          </cell>
        </row>
        <row r="19051">
          <cell r="A19051">
            <v>44291</v>
          </cell>
        </row>
        <row r="19052">
          <cell r="A19052">
            <v>44268</v>
          </cell>
        </row>
        <row r="19053">
          <cell r="A19053">
            <v>44292</v>
          </cell>
        </row>
        <row r="19054">
          <cell r="A19054">
            <v>4119</v>
          </cell>
        </row>
        <row r="19055">
          <cell r="A19055">
            <v>22370</v>
          </cell>
        </row>
        <row r="19056">
          <cell r="A19056">
            <v>22371</v>
          </cell>
        </row>
        <row r="19057">
          <cell r="A19057">
            <v>34968</v>
          </cell>
        </row>
        <row r="19058">
          <cell r="A19058">
            <v>35398</v>
          </cell>
        </row>
        <row r="19059">
          <cell r="A19059">
            <v>36205</v>
          </cell>
        </row>
        <row r="19060">
          <cell r="A19060">
            <v>27400</v>
          </cell>
        </row>
        <row r="19061">
          <cell r="A19061">
            <v>32534</v>
          </cell>
        </row>
        <row r="19062">
          <cell r="A19062">
            <v>20718</v>
          </cell>
        </row>
        <row r="19063">
          <cell r="A19063">
            <v>43322</v>
          </cell>
        </row>
        <row r="19064">
          <cell r="A19064">
            <v>23465</v>
          </cell>
        </row>
        <row r="19065">
          <cell r="A19065">
            <v>23822</v>
          </cell>
        </row>
        <row r="19066">
          <cell r="A19066">
            <v>3072</v>
          </cell>
        </row>
        <row r="19067">
          <cell r="A19067">
            <v>3073</v>
          </cell>
        </row>
        <row r="19068">
          <cell r="A19068">
            <v>19287</v>
          </cell>
        </row>
        <row r="19069">
          <cell r="A19069">
            <v>22372</v>
          </cell>
        </row>
        <row r="19070">
          <cell r="A19070">
            <v>23487</v>
          </cell>
        </row>
        <row r="19071">
          <cell r="A19071">
            <v>40482</v>
          </cell>
        </row>
        <row r="19072">
          <cell r="A19072">
            <v>25499</v>
          </cell>
        </row>
        <row r="19073">
          <cell r="A19073">
            <v>22373</v>
          </cell>
        </row>
        <row r="19074">
          <cell r="A19074">
            <v>35619</v>
          </cell>
        </row>
        <row r="19075">
          <cell r="A19075">
            <v>45753</v>
          </cell>
        </row>
        <row r="19076">
          <cell r="A19076">
            <v>45951</v>
          </cell>
        </row>
        <row r="19077">
          <cell r="A19077">
            <v>35017</v>
          </cell>
        </row>
        <row r="19078">
          <cell r="A19078">
            <v>41588</v>
          </cell>
        </row>
        <row r="19079">
          <cell r="A19079">
            <v>4216</v>
          </cell>
        </row>
        <row r="19080">
          <cell r="A19080">
            <v>4215</v>
          </cell>
        </row>
        <row r="19081">
          <cell r="A19081">
            <v>34047</v>
          </cell>
        </row>
        <row r="19082">
          <cell r="A19082">
            <v>2915</v>
          </cell>
        </row>
        <row r="19083">
          <cell r="A19083">
            <v>29760</v>
          </cell>
        </row>
        <row r="19084">
          <cell r="A19084">
            <v>45989</v>
          </cell>
        </row>
        <row r="19085">
          <cell r="A19085">
            <v>29801</v>
          </cell>
        </row>
        <row r="19086">
          <cell r="A19086">
            <v>30460</v>
          </cell>
        </row>
        <row r="19087">
          <cell r="A19087">
            <v>29890</v>
          </cell>
        </row>
        <row r="19088">
          <cell r="A19088">
            <v>30450</v>
          </cell>
        </row>
        <row r="19089">
          <cell r="A19089">
            <v>30690</v>
          </cell>
        </row>
        <row r="19090">
          <cell r="A19090">
            <v>39771</v>
          </cell>
        </row>
        <row r="19091">
          <cell r="A19091">
            <v>30692</v>
          </cell>
        </row>
        <row r="19092">
          <cell r="A19092">
            <v>46864</v>
          </cell>
        </row>
        <row r="19093">
          <cell r="A19093">
            <v>29804</v>
          </cell>
        </row>
        <row r="19094">
          <cell r="A19094">
            <v>29811</v>
          </cell>
        </row>
        <row r="19095">
          <cell r="A19095">
            <v>29775</v>
          </cell>
        </row>
        <row r="19096">
          <cell r="A19096">
            <v>31175</v>
          </cell>
        </row>
        <row r="19097">
          <cell r="A19097">
            <v>29622</v>
          </cell>
        </row>
        <row r="19098">
          <cell r="A19098">
            <v>29355</v>
          </cell>
        </row>
        <row r="19099">
          <cell r="A19099">
            <v>41589</v>
          </cell>
        </row>
        <row r="19100">
          <cell r="A19100">
            <v>41685</v>
          </cell>
        </row>
        <row r="19101">
          <cell r="A19101">
            <v>45754</v>
          </cell>
        </row>
        <row r="19102">
          <cell r="A19102">
            <v>4214</v>
          </cell>
        </row>
        <row r="19103">
          <cell r="A19103">
            <v>23273</v>
          </cell>
        </row>
        <row r="19104">
          <cell r="A19104">
            <v>30479</v>
          </cell>
        </row>
        <row r="19105">
          <cell r="A19105">
            <v>30563</v>
          </cell>
        </row>
        <row r="19106">
          <cell r="A19106">
            <v>4378</v>
          </cell>
        </row>
        <row r="19107">
          <cell r="A19107">
            <v>4213</v>
          </cell>
        </row>
        <row r="19108">
          <cell r="A19108">
            <v>23824</v>
          </cell>
        </row>
        <row r="19109">
          <cell r="A19109">
            <v>38340</v>
          </cell>
        </row>
        <row r="19110">
          <cell r="A19110">
            <v>44246</v>
          </cell>
        </row>
        <row r="19111">
          <cell r="A19111">
            <v>25190</v>
          </cell>
        </row>
        <row r="19112">
          <cell r="A19112">
            <v>23409</v>
          </cell>
        </row>
        <row r="19113">
          <cell r="A19113">
            <v>31782</v>
          </cell>
        </row>
        <row r="19114">
          <cell r="A19114">
            <v>29441</v>
          </cell>
        </row>
        <row r="19115">
          <cell r="A19115">
            <v>42083</v>
          </cell>
        </row>
        <row r="19116">
          <cell r="A19116">
            <v>26175</v>
          </cell>
        </row>
        <row r="19117">
          <cell r="A19117">
            <v>30644</v>
          </cell>
        </row>
        <row r="19118">
          <cell r="A19118">
            <v>30453</v>
          </cell>
        </row>
        <row r="19119">
          <cell r="A19119">
            <v>39705</v>
          </cell>
        </row>
        <row r="19120">
          <cell r="A19120">
            <v>29723</v>
          </cell>
        </row>
        <row r="19121">
          <cell r="A19121">
            <v>24225</v>
          </cell>
        </row>
        <row r="19122">
          <cell r="A19122">
            <v>31370</v>
          </cell>
        </row>
        <row r="19123">
          <cell r="A19123">
            <v>24768</v>
          </cell>
        </row>
        <row r="19124">
          <cell r="A19124">
            <v>25701</v>
          </cell>
        </row>
        <row r="19125">
          <cell r="A19125">
            <v>42084</v>
          </cell>
        </row>
        <row r="19126">
          <cell r="A19126">
            <v>29409</v>
          </cell>
        </row>
        <row r="19127">
          <cell r="A19127">
            <v>30464</v>
          </cell>
        </row>
        <row r="19128">
          <cell r="A19128">
            <v>30575</v>
          </cell>
        </row>
        <row r="19129">
          <cell r="A19129">
            <v>23460</v>
          </cell>
        </row>
        <row r="19130">
          <cell r="A19130">
            <v>23825</v>
          </cell>
        </row>
        <row r="19131">
          <cell r="A19131">
            <v>39467</v>
          </cell>
        </row>
        <row r="19132">
          <cell r="A19132">
            <v>30465</v>
          </cell>
        </row>
        <row r="19133">
          <cell r="A19133">
            <v>29235</v>
          </cell>
        </row>
        <row r="19134">
          <cell r="A19134">
            <v>29535</v>
          </cell>
        </row>
        <row r="19135">
          <cell r="A19135">
            <v>4323</v>
          </cell>
        </row>
        <row r="19136">
          <cell r="A19136">
            <v>4073</v>
          </cell>
        </row>
        <row r="19137">
          <cell r="A19137">
            <v>4324</v>
          </cell>
        </row>
        <row r="19138">
          <cell r="A19138">
            <v>4344</v>
          </cell>
        </row>
        <row r="19139">
          <cell r="A19139">
            <v>4345</v>
          </cell>
        </row>
        <row r="19140">
          <cell r="A19140">
            <v>4346</v>
          </cell>
        </row>
        <row r="19141">
          <cell r="A19141">
            <v>23517</v>
          </cell>
        </row>
        <row r="19142">
          <cell r="A19142">
            <v>23826</v>
          </cell>
        </row>
        <row r="19143">
          <cell r="A19143">
            <v>24226</v>
          </cell>
        </row>
        <row r="19144">
          <cell r="A19144">
            <v>30599</v>
          </cell>
        </row>
        <row r="19145">
          <cell r="A19145">
            <v>312</v>
          </cell>
        </row>
        <row r="19146">
          <cell r="A19146">
            <v>2351</v>
          </cell>
        </row>
        <row r="19147">
          <cell r="A19147">
            <v>31750</v>
          </cell>
        </row>
        <row r="19148">
          <cell r="A19148">
            <v>2352</v>
          </cell>
        </row>
        <row r="19149">
          <cell r="A19149">
            <v>2353</v>
          </cell>
        </row>
        <row r="19150">
          <cell r="A19150">
            <v>22978</v>
          </cell>
        </row>
        <row r="19151">
          <cell r="A19151">
            <v>30420</v>
          </cell>
        </row>
        <row r="19152">
          <cell r="A19152">
            <v>30394</v>
          </cell>
        </row>
        <row r="19153">
          <cell r="A19153">
            <v>35232</v>
          </cell>
        </row>
        <row r="19154">
          <cell r="A19154">
            <v>22374</v>
          </cell>
        </row>
        <row r="19155">
          <cell r="A19155">
            <v>22375</v>
          </cell>
        </row>
        <row r="19156">
          <cell r="A19156">
            <v>23466</v>
          </cell>
        </row>
        <row r="19157">
          <cell r="A19157">
            <v>46845</v>
          </cell>
        </row>
        <row r="19158">
          <cell r="A19158">
            <v>45395</v>
          </cell>
        </row>
        <row r="19159">
          <cell r="A19159">
            <v>23827</v>
          </cell>
        </row>
        <row r="19160">
          <cell r="A19160">
            <v>3339</v>
          </cell>
        </row>
        <row r="19161">
          <cell r="A19161">
            <v>4217</v>
          </cell>
        </row>
        <row r="19162">
          <cell r="A19162">
            <v>22376</v>
          </cell>
        </row>
        <row r="19163">
          <cell r="A19163">
            <v>22377</v>
          </cell>
        </row>
        <row r="19164">
          <cell r="A19164">
            <v>22378</v>
          </cell>
        </row>
        <row r="19165">
          <cell r="A19165">
            <v>3407</v>
          </cell>
        </row>
        <row r="19166">
          <cell r="A19166">
            <v>3432</v>
          </cell>
        </row>
        <row r="19167">
          <cell r="A19167">
            <v>3434</v>
          </cell>
        </row>
        <row r="19168">
          <cell r="A19168">
            <v>1007</v>
          </cell>
        </row>
        <row r="19169">
          <cell r="A19169">
            <v>1008</v>
          </cell>
        </row>
        <row r="19170">
          <cell r="A19170">
            <v>23394</v>
          </cell>
        </row>
        <row r="19171">
          <cell r="A19171">
            <v>23828</v>
          </cell>
        </row>
        <row r="19172">
          <cell r="A19172">
            <v>29680</v>
          </cell>
        </row>
        <row r="19173">
          <cell r="A19173">
            <v>30496</v>
          </cell>
        </row>
        <row r="19174">
          <cell r="A19174">
            <v>30694</v>
          </cell>
        </row>
        <row r="19175">
          <cell r="A19175">
            <v>30697</v>
          </cell>
        </row>
        <row r="19176">
          <cell r="A19176">
            <v>30699</v>
          </cell>
        </row>
        <row r="19177">
          <cell r="A19177">
            <v>31156</v>
          </cell>
        </row>
        <row r="19178">
          <cell r="A19178">
            <v>29790</v>
          </cell>
        </row>
        <row r="19179">
          <cell r="A19179">
            <v>29533</v>
          </cell>
        </row>
        <row r="19180">
          <cell r="A19180">
            <v>29238</v>
          </cell>
        </row>
        <row r="19181">
          <cell r="A19181">
            <v>20400</v>
          </cell>
        </row>
        <row r="19182">
          <cell r="A19182">
            <v>25740</v>
          </cell>
        </row>
        <row r="19183">
          <cell r="A19183">
            <v>44332</v>
          </cell>
        </row>
        <row r="19184">
          <cell r="A19184">
            <v>22379</v>
          </cell>
        </row>
        <row r="19185">
          <cell r="A19185">
            <v>954</v>
          </cell>
        </row>
        <row r="19186">
          <cell r="A19186">
            <v>23560</v>
          </cell>
        </row>
        <row r="19187">
          <cell r="A19187">
            <v>23379</v>
          </cell>
        </row>
        <row r="19188">
          <cell r="A19188">
            <v>23829</v>
          </cell>
        </row>
        <row r="19189">
          <cell r="A19189">
            <v>958</v>
          </cell>
        </row>
        <row r="19190">
          <cell r="A19190">
            <v>19309</v>
          </cell>
        </row>
        <row r="19191">
          <cell r="A19191">
            <v>9844</v>
          </cell>
        </row>
        <row r="19192">
          <cell r="A19192">
            <v>20374</v>
          </cell>
        </row>
        <row r="19193">
          <cell r="A19193">
            <v>19310</v>
          </cell>
        </row>
        <row r="19194">
          <cell r="A19194">
            <v>19312</v>
          </cell>
        </row>
        <row r="19195">
          <cell r="A19195">
            <v>9843</v>
          </cell>
        </row>
        <row r="19196">
          <cell r="A19196">
            <v>19311</v>
          </cell>
        </row>
        <row r="19197">
          <cell r="A19197">
            <v>26117</v>
          </cell>
        </row>
        <row r="19198">
          <cell r="A19198">
            <v>25801</v>
          </cell>
        </row>
        <row r="19199">
          <cell r="A19199">
            <v>19326</v>
          </cell>
        </row>
        <row r="19200">
          <cell r="A19200">
            <v>19324</v>
          </cell>
        </row>
        <row r="19201">
          <cell r="A19201">
            <v>19313</v>
          </cell>
        </row>
        <row r="19202">
          <cell r="A19202">
            <v>2998</v>
          </cell>
        </row>
        <row r="19203">
          <cell r="A19203">
            <v>24769</v>
          </cell>
        </row>
        <row r="19204">
          <cell r="A19204">
            <v>35104</v>
          </cell>
        </row>
        <row r="19205">
          <cell r="A19205">
            <v>35717</v>
          </cell>
        </row>
        <row r="19206">
          <cell r="A19206">
            <v>35716</v>
          </cell>
        </row>
        <row r="19207">
          <cell r="A19207">
            <v>22380</v>
          </cell>
        </row>
        <row r="19208">
          <cell r="A19208">
            <v>22381</v>
          </cell>
        </row>
        <row r="19209">
          <cell r="A19209">
            <v>24227</v>
          </cell>
        </row>
        <row r="19210">
          <cell r="A19210">
            <v>24770</v>
          </cell>
        </row>
        <row r="19211">
          <cell r="A19211">
            <v>19191</v>
          </cell>
        </row>
        <row r="19212">
          <cell r="A19212">
            <v>4511</v>
          </cell>
        </row>
        <row r="19213">
          <cell r="A19213">
            <v>4512</v>
          </cell>
        </row>
        <row r="19214">
          <cell r="A19214">
            <v>23830</v>
          </cell>
        </row>
        <row r="19215">
          <cell r="A19215">
            <v>4521</v>
          </cell>
        </row>
        <row r="19216">
          <cell r="A19216">
            <v>43865</v>
          </cell>
        </row>
        <row r="19217">
          <cell r="A19217">
            <v>20558</v>
          </cell>
        </row>
        <row r="19218">
          <cell r="A19218">
            <v>23217</v>
          </cell>
        </row>
        <row r="19219">
          <cell r="A19219">
            <v>39448</v>
          </cell>
        </row>
        <row r="19220">
          <cell r="A19220">
            <v>23831</v>
          </cell>
        </row>
        <row r="19221">
          <cell r="A19221">
            <v>35304</v>
          </cell>
        </row>
        <row r="19222">
          <cell r="A19222">
            <v>24228</v>
          </cell>
        </row>
        <row r="19223">
          <cell r="A19223">
            <v>42787</v>
          </cell>
        </row>
        <row r="19224">
          <cell r="A19224">
            <v>41219</v>
          </cell>
        </row>
        <row r="19225">
          <cell r="A19225">
            <v>35305</v>
          </cell>
        </row>
        <row r="19226">
          <cell r="A19226">
            <v>24229</v>
          </cell>
        </row>
        <row r="19227">
          <cell r="A19227">
            <v>40480</v>
          </cell>
        </row>
        <row r="19228">
          <cell r="A19228">
            <v>35306</v>
          </cell>
        </row>
        <row r="19229">
          <cell r="A19229">
            <v>31364</v>
          </cell>
        </row>
        <row r="19230">
          <cell r="A19230">
            <v>24230</v>
          </cell>
        </row>
        <row r="19231">
          <cell r="A19231">
            <v>29274</v>
          </cell>
        </row>
        <row r="19232">
          <cell r="A19232">
            <v>24231</v>
          </cell>
        </row>
        <row r="19233">
          <cell r="A19233">
            <v>44448</v>
          </cell>
        </row>
        <row r="19234">
          <cell r="A19234">
            <v>2785</v>
          </cell>
        </row>
        <row r="19235">
          <cell r="A19235">
            <v>43165</v>
          </cell>
        </row>
        <row r="19236">
          <cell r="A19236">
            <v>25500</v>
          </cell>
        </row>
        <row r="19237">
          <cell r="A19237">
            <v>26174</v>
          </cell>
        </row>
        <row r="19238">
          <cell r="A19238">
            <v>31365</v>
          </cell>
        </row>
        <row r="19239">
          <cell r="A19239">
            <v>22382</v>
          </cell>
        </row>
        <row r="19240">
          <cell r="A19240">
            <v>35307</v>
          </cell>
        </row>
        <row r="19241">
          <cell r="A19241">
            <v>31064</v>
          </cell>
        </row>
        <row r="19242">
          <cell r="A19242">
            <v>22383</v>
          </cell>
        </row>
        <row r="19243">
          <cell r="A19243">
            <v>22384</v>
          </cell>
        </row>
        <row r="19244">
          <cell r="A19244">
            <v>30421</v>
          </cell>
        </row>
        <row r="19245">
          <cell r="A19245">
            <v>22385</v>
          </cell>
        </row>
        <row r="19246">
          <cell r="A19246">
            <v>22386</v>
          </cell>
        </row>
        <row r="19247">
          <cell r="A19247">
            <v>22387</v>
          </cell>
        </row>
        <row r="19248">
          <cell r="A19248">
            <v>39785</v>
          </cell>
        </row>
        <row r="19249">
          <cell r="A19249">
            <v>40479</v>
          </cell>
        </row>
        <row r="19250">
          <cell r="A19250">
            <v>22388</v>
          </cell>
        </row>
        <row r="19251">
          <cell r="A19251">
            <v>22389</v>
          </cell>
        </row>
        <row r="19252">
          <cell r="A19252">
            <v>22390</v>
          </cell>
        </row>
        <row r="19253">
          <cell r="A19253">
            <v>722</v>
          </cell>
        </row>
        <row r="19254">
          <cell r="A19254">
            <v>22391</v>
          </cell>
        </row>
        <row r="19255">
          <cell r="A19255">
            <v>22392</v>
          </cell>
        </row>
        <row r="19256">
          <cell r="A19256">
            <v>724</v>
          </cell>
        </row>
        <row r="19257">
          <cell r="A19257">
            <v>2716</v>
          </cell>
        </row>
        <row r="19258">
          <cell r="A19258">
            <v>22393</v>
          </cell>
        </row>
        <row r="19259">
          <cell r="A19259">
            <v>23832</v>
          </cell>
        </row>
        <row r="19260">
          <cell r="A19260">
            <v>41220</v>
          </cell>
        </row>
        <row r="19261">
          <cell r="A19261">
            <v>35220</v>
          </cell>
        </row>
        <row r="19262">
          <cell r="A19262">
            <v>24232</v>
          </cell>
        </row>
        <row r="19263">
          <cell r="A19263">
            <v>35221</v>
          </cell>
        </row>
        <row r="19264">
          <cell r="A19264">
            <v>31063</v>
          </cell>
        </row>
        <row r="19265">
          <cell r="A19265">
            <v>24233</v>
          </cell>
        </row>
        <row r="19266">
          <cell r="A19266">
            <v>35222</v>
          </cell>
        </row>
        <row r="19267">
          <cell r="A19267">
            <v>35223</v>
          </cell>
        </row>
        <row r="19268">
          <cell r="A19268">
            <v>35224</v>
          </cell>
        </row>
        <row r="19269">
          <cell r="A19269">
            <v>25755</v>
          </cell>
        </row>
        <row r="19270">
          <cell r="A19270">
            <v>25756</v>
          </cell>
        </row>
        <row r="19271">
          <cell r="A19271">
            <v>34049</v>
          </cell>
        </row>
        <row r="19272">
          <cell r="A19272">
            <v>4376</v>
          </cell>
        </row>
        <row r="19273">
          <cell r="A19273">
            <v>4377</v>
          </cell>
        </row>
        <row r="19274">
          <cell r="A19274">
            <v>43097</v>
          </cell>
        </row>
        <row r="19275">
          <cell r="A19275">
            <v>42089</v>
          </cell>
        </row>
        <row r="19276">
          <cell r="A19276">
            <v>42788</v>
          </cell>
        </row>
        <row r="19277">
          <cell r="A19277">
            <v>4374</v>
          </cell>
        </row>
        <row r="19278">
          <cell r="A19278">
            <v>4375</v>
          </cell>
        </row>
        <row r="19279">
          <cell r="A19279">
            <v>20731</v>
          </cell>
        </row>
        <row r="19280">
          <cell r="A19280">
            <v>20734</v>
          </cell>
        </row>
        <row r="19281">
          <cell r="A19281">
            <v>20735</v>
          </cell>
        </row>
        <row r="19282">
          <cell r="A19282">
            <v>20732</v>
          </cell>
        </row>
        <row r="19283">
          <cell r="A19283">
            <v>20733</v>
          </cell>
        </row>
        <row r="19284">
          <cell r="A19284">
            <v>34166</v>
          </cell>
        </row>
        <row r="19285">
          <cell r="A19285">
            <v>30207</v>
          </cell>
        </row>
        <row r="19286">
          <cell r="A19286">
            <v>23341</v>
          </cell>
        </row>
        <row r="19287">
          <cell r="A19287">
            <v>23603</v>
          </cell>
        </row>
        <row r="19288">
          <cell r="A19288">
            <v>23076</v>
          </cell>
        </row>
        <row r="19289">
          <cell r="A19289">
            <v>23077</v>
          </cell>
        </row>
        <row r="19290">
          <cell r="A19290">
            <v>3158</v>
          </cell>
        </row>
        <row r="19291">
          <cell r="A19291">
            <v>22394</v>
          </cell>
        </row>
        <row r="19292">
          <cell r="A19292">
            <v>3157</v>
          </cell>
        </row>
        <row r="19293">
          <cell r="A19293">
            <v>29583</v>
          </cell>
        </row>
        <row r="19294">
          <cell r="A19294">
            <v>29658</v>
          </cell>
        </row>
        <row r="19295">
          <cell r="A19295">
            <v>29214</v>
          </cell>
        </row>
        <row r="19296">
          <cell r="A19296">
            <v>25569</v>
          </cell>
        </row>
        <row r="19297">
          <cell r="A19297">
            <v>3111</v>
          </cell>
        </row>
        <row r="19298">
          <cell r="A19298">
            <v>43160</v>
          </cell>
        </row>
        <row r="19299">
          <cell r="A19299">
            <v>20518</v>
          </cell>
        </row>
        <row r="19300">
          <cell r="A19300">
            <v>1089</v>
          </cell>
        </row>
        <row r="19301">
          <cell r="A19301">
            <v>23376</v>
          </cell>
        </row>
        <row r="19302">
          <cell r="A19302">
            <v>23833</v>
          </cell>
        </row>
        <row r="19303">
          <cell r="A19303">
            <v>23834</v>
          </cell>
        </row>
        <row r="19304">
          <cell r="A19304">
            <v>27419</v>
          </cell>
        </row>
        <row r="19305">
          <cell r="A19305">
            <v>1052</v>
          </cell>
        </row>
        <row r="19306">
          <cell r="A19306">
            <v>23513</v>
          </cell>
        </row>
        <row r="19307">
          <cell r="A19307">
            <v>25349</v>
          </cell>
        </row>
        <row r="19308">
          <cell r="A19308">
            <v>29369</v>
          </cell>
        </row>
        <row r="19309">
          <cell r="A19309">
            <v>29540</v>
          </cell>
        </row>
        <row r="19310">
          <cell r="A19310">
            <v>29503</v>
          </cell>
        </row>
        <row r="19311">
          <cell r="A19311">
            <v>27333</v>
          </cell>
        </row>
        <row r="19312">
          <cell r="A19312">
            <v>27422</v>
          </cell>
        </row>
        <row r="19313">
          <cell r="A19313">
            <v>22395</v>
          </cell>
        </row>
        <row r="19314">
          <cell r="A19314">
            <v>22396</v>
          </cell>
        </row>
        <row r="19315">
          <cell r="A19315">
            <v>4417</v>
          </cell>
        </row>
        <row r="19316">
          <cell r="A19316">
            <v>4418</v>
          </cell>
        </row>
        <row r="19317">
          <cell r="A19317">
            <v>3194</v>
          </cell>
        </row>
        <row r="19318">
          <cell r="A19318">
            <v>5227</v>
          </cell>
        </row>
        <row r="19319">
          <cell r="A19319">
            <v>828</v>
          </cell>
        </row>
        <row r="19320">
          <cell r="A19320">
            <v>26</v>
          </cell>
        </row>
        <row r="19321">
          <cell r="A19321">
            <v>27</v>
          </cell>
        </row>
        <row r="19322">
          <cell r="A19322">
            <v>28</v>
          </cell>
        </row>
        <row r="19323">
          <cell r="A19323">
            <v>29</v>
          </cell>
        </row>
        <row r="19324">
          <cell r="A19324">
            <v>30</v>
          </cell>
        </row>
        <row r="19325">
          <cell r="A19325">
            <v>31</v>
          </cell>
        </row>
        <row r="19326">
          <cell r="A19326">
            <v>32</v>
          </cell>
        </row>
        <row r="19327">
          <cell r="A19327">
            <v>33</v>
          </cell>
        </row>
        <row r="19328">
          <cell r="A19328">
            <v>34</v>
          </cell>
        </row>
        <row r="19329">
          <cell r="A19329">
            <v>35</v>
          </cell>
        </row>
        <row r="19330">
          <cell r="A19330">
            <v>36</v>
          </cell>
        </row>
        <row r="19331">
          <cell r="A19331">
            <v>37</v>
          </cell>
        </row>
        <row r="19332">
          <cell r="A19332">
            <v>38</v>
          </cell>
        </row>
        <row r="19333">
          <cell r="A19333">
            <v>39</v>
          </cell>
        </row>
        <row r="19334">
          <cell r="A19334">
            <v>40</v>
          </cell>
        </row>
        <row r="19335">
          <cell r="A19335">
            <v>41</v>
          </cell>
        </row>
        <row r="19336">
          <cell r="A19336">
            <v>42</v>
          </cell>
        </row>
        <row r="19337">
          <cell r="A19337">
            <v>24944</v>
          </cell>
        </row>
        <row r="19338">
          <cell r="A19338">
            <v>43</v>
          </cell>
        </row>
        <row r="19339">
          <cell r="A19339">
            <v>20</v>
          </cell>
        </row>
        <row r="19340">
          <cell r="A19340">
            <v>20401</v>
          </cell>
        </row>
        <row r="19341">
          <cell r="A19341">
            <v>44</v>
          </cell>
        </row>
        <row r="19342">
          <cell r="A19342">
            <v>45</v>
          </cell>
        </row>
        <row r="19343">
          <cell r="A19343">
            <v>31127</v>
          </cell>
        </row>
        <row r="19344">
          <cell r="A19344">
            <v>23415</v>
          </cell>
        </row>
        <row r="19345">
          <cell r="A19345">
            <v>31363</v>
          </cell>
        </row>
        <row r="19346">
          <cell r="A19346">
            <v>23835</v>
          </cell>
        </row>
        <row r="19347">
          <cell r="A19347">
            <v>23836</v>
          </cell>
        </row>
        <row r="19348">
          <cell r="A19348">
            <v>41221</v>
          </cell>
        </row>
        <row r="19349">
          <cell r="A19349">
            <v>3694</v>
          </cell>
        </row>
        <row r="19350">
          <cell r="A19350">
            <v>3695</v>
          </cell>
        </row>
        <row r="19351">
          <cell r="A19351">
            <v>35053</v>
          </cell>
        </row>
        <row r="19352">
          <cell r="A19352">
            <v>44485</v>
          </cell>
        </row>
        <row r="19353">
          <cell r="A19353">
            <v>44486</v>
          </cell>
        </row>
        <row r="19354">
          <cell r="A19354">
            <v>44487</v>
          </cell>
        </row>
        <row r="19355">
          <cell r="A19355">
            <v>26173</v>
          </cell>
        </row>
        <row r="19356">
          <cell r="A19356">
            <v>23552</v>
          </cell>
        </row>
        <row r="19357">
          <cell r="A19357">
            <v>31062</v>
          </cell>
        </row>
        <row r="19358">
          <cell r="A19358">
            <v>31174</v>
          </cell>
        </row>
        <row r="19359">
          <cell r="A19359">
            <v>39653</v>
          </cell>
        </row>
        <row r="19360">
          <cell r="A19360">
            <v>43508</v>
          </cell>
        </row>
        <row r="19361">
          <cell r="A19361">
            <v>42719</v>
          </cell>
        </row>
        <row r="19362">
          <cell r="A19362">
            <v>35749</v>
          </cell>
        </row>
        <row r="19363">
          <cell r="A19363">
            <v>20449</v>
          </cell>
        </row>
        <row r="19364">
          <cell r="A19364">
            <v>5112</v>
          </cell>
        </row>
        <row r="19365">
          <cell r="A19365">
            <v>5113</v>
          </cell>
        </row>
        <row r="19366">
          <cell r="A19366">
            <v>5111</v>
          </cell>
        </row>
        <row r="19367">
          <cell r="A19367">
            <v>4115</v>
          </cell>
        </row>
        <row r="19368">
          <cell r="A19368">
            <v>23113</v>
          </cell>
        </row>
        <row r="19369">
          <cell r="A19369">
            <v>24234</v>
          </cell>
        </row>
        <row r="19370">
          <cell r="A19370">
            <v>42205</v>
          </cell>
        </row>
        <row r="19371">
          <cell r="A19371">
            <v>42386</v>
          </cell>
        </row>
        <row r="19372">
          <cell r="A19372">
            <v>42206</v>
          </cell>
        </row>
        <row r="19373">
          <cell r="A19373">
            <v>42364</v>
          </cell>
        </row>
        <row r="19374">
          <cell r="A19374">
            <v>772</v>
          </cell>
        </row>
        <row r="19375">
          <cell r="A19375">
            <v>24235</v>
          </cell>
        </row>
        <row r="19376">
          <cell r="A19376">
            <v>4347</v>
          </cell>
        </row>
        <row r="19377">
          <cell r="A19377">
            <v>4348</v>
          </cell>
        </row>
        <row r="19378">
          <cell r="A19378">
            <v>22397</v>
          </cell>
        </row>
        <row r="19379">
          <cell r="A19379">
            <v>22398</v>
          </cell>
        </row>
        <row r="19380">
          <cell r="A19380">
            <v>22399</v>
          </cell>
        </row>
        <row r="19381">
          <cell r="A19381">
            <v>22400</v>
          </cell>
        </row>
        <row r="19382">
          <cell r="A19382">
            <v>22401</v>
          </cell>
        </row>
        <row r="19383">
          <cell r="A19383">
            <v>22402</v>
          </cell>
        </row>
        <row r="19384">
          <cell r="A19384">
            <v>22403</v>
          </cell>
        </row>
        <row r="19385">
          <cell r="A19385">
            <v>22404</v>
          </cell>
        </row>
        <row r="19386">
          <cell r="A19386">
            <v>30474</v>
          </cell>
        </row>
        <row r="19387">
          <cell r="A19387">
            <v>25191</v>
          </cell>
        </row>
        <row r="19388">
          <cell r="A19388">
            <v>25350</v>
          </cell>
        </row>
        <row r="19389">
          <cell r="A19389">
            <v>45493</v>
          </cell>
        </row>
        <row r="19390">
          <cell r="A19390">
            <v>45755</v>
          </cell>
        </row>
        <row r="19391">
          <cell r="A19391">
            <v>23109</v>
          </cell>
        </row>
        <row r="19392">
          <cell r="A19392">
            <v>22405</v>
          </cell>
        </row>
        <row r="19393">
          <cell r="A19393">
            <v>22406</v>
          </cell>
        </row>
        <row r="19394">
          <cell r="A19394">
            <v>30469</v>
          </cell>
        </row>
        <row r="19395">
          <cell r="A19395">
            <v>30565</v>
          </cell>
        </row>
        <row r="19396">
          <cell r="A19396">
            <v>40477</v>
          </cell>
        </row>
        <row r="19397">
          <cell r="A19397">
            <v>40869</v>
          </cell>
        </row>
        <row r="19398">
          <cell r="A19398">
            <v>20422</v>
          </cell>
        </row>
        <row r="19399">
          <cell r="A19399">
            <v>23062</v>
          </cell>
        </row>
        <row r="19400">
          <cell r="A19400">
            <v>19199</v>
          </cell>
        </row>
        <row r="19401">
          <cell r="A19401">
            <v>726</v>
          </cell>
        </row>
        <row r="19402">
          <cell r="A19402">
            <v>2717</v>
          </cell>
        </row>
        <row r="19403">
          <cell r="A19403">
            <v>2718</v>
          </cell>
        </row>
        <row r="19404">
          <cell r="A19404">
            <v>30468</v>
          </cell>
        </row>
        <row r="19405">
          <cell r="A19405">
            <v>31173</v>
          </cell>
        </row>
        <row r="19406">
          <cell r="A19406">
            <v>30700</v>
          </cell>
        </row>
        <row r="19407">
          <cell r="A19407">
            <v>31448</v>
          </cell>
        </row>
        <row r="19408">
          <cell r="A19408">
            <v>22407</v>
          </cell>
        </row>
        <row r="19409">
          <cell r="A19409">
            <v>22408</v>
          </cell>
        </row>
        <row r="19410">
          <cell r="A19410">
            <v>22409</v>
          </cell>
        </row>
        <row r="19411">
          <cell r="A19411">
            <v>3949</v>
          </cell>
        </row>
        <row r="19412">
          <cell r="A19412">
            <v>23551</v>
          </cell>
        </row>
        <row r="19413">
          <cell r="A19413">
            <v>3952</v>
          </cell>
        </row>
        <row r="19414">
          <cell r="A19414">
            <v>3953</v>
          </cell>
        </row>
        <row r="19415">
          <cell r="A19415">
            <v>32614</v>
          </cell>
        </row>
        <row r="19416">
          <cell r="A19416">
            <v>35335</v>
          </cell>
        </row>
        <row r="19417">
          <cell r="A19417">
            <v>4244</v>
          </cell>
        </row>
        <row r="19418">
          <cell r="A19418">
            <v>4245</v>
          </cell>
        </row>
        <row r="19419">
          <cell r="A19419">
            <v>22980</v>
          </cell>
        </row>
        <row r="19420">
          <cell r="A19420">
            <v>22981</v>
          </cell>
        </row>
        <row r="19421">
          <cell r="A19421">
            <v>43011</v>
          </cell>
        </row>
        <row r="19422">
          <cell r="A19422">
            <v>22982</v>
          </cell>
        </row>
        <row r="19423">
          <cell r="A19423">
            <v>22983</v>
          </cell>
        </row>
        <row r="19424">
          <cell r="A19424">
            <v>22984</v>
          </cell>
        </row>
        <row r="19425">
          <cell r="A19425">
            <v>22985</v>
          </cell>
        </row>
        <row r="19426">
          <cell r="A19426">
            <v>22986</v>
          </cell>
        </row>
        <row r="19427">
          <cell r="A19427">
            <v>22987</v>
          </cell>
        </row>
        <row r="19428">
          <cell r="A19428">
            <v>30470</v>
          </cell>
        </row>
        <row r="19429">
          <cell r="A19429">
            <v>725</v>
          </cell>
        </row>
        <row r="19430">
          <cell r="A19430">
            <v>23106</v>
          </cell>
        </row>
        <row r="19431">
          <cell r="A19431">
            <v>25501</v>
          </cell>
        </row>
        <row r="19432">
          <cell r="A19432">
            <v>26171</v>
          </cell>
        </row>
        <row r="19433">
          <cell r="A19433">
            <v>22410</v>
          </cell>
        </row>
        <row r="19434">
          <cell r="A19434">
            <v>20591</v>
          </cell>
        </row>
        <row r="19435">
          <cell r="A19435">
            <v>4246</v>
          </cell>
        </row>
        <row r="19436">
          <cell r="A19436">
            <v>23837</v>
          </cell>
        </row>
        <row r="19437">
          <cell r="A19437">
            <v>36197</v>
          </cell>
        </row>
        <row r="19438">
          <cell r="A19438">
            <v>26170</v>
          </cell>
        </row>
        <row r="19439">
          <cell r="A19439">
            <v>29198</v>
          </cell>
        </row>
        <row r="19440">
          <cell r="A19440">
            <v>23588</v>
          </cell>
        </row>
        <row r="19441">
          <cell r="A19441">
            <v>23385</v>
          </cell>
        </row>
        <row r="19442">
          <cell r="A19442">
            <v>39698</v>
          </cell>
        </row>
        <row r="19443">
          <cell r="A19443">
            <v>35233</v>
          </cell>
        </row>
        <row r="19444">
          <cell r="A19444">
            <v>30418</v>
          </cell>
        </row>
        <row r="19445">
          <cell r="A19445">
            <v>23838</v>
          </cell>
        </row>
        <row r="19446">
          <cell r="A19446">
            <v>4247</v>
          </cell>
        </row>
        <row r="19447">
          <cell r="A19447">
            <v>24771</v>
          </cell>
        </row>
        <row r="19448">
          <cell r="A19448">
            <v>30398</v>
          </cell>
        </row>
        <row r="19449">
          <cell r="A19449">
            <v>25502</v>
          </cell>
        </row>
        <row r="19450">
          <cell r="A19450">
            <v>30417</v>
          </cell>
        </row>
        <row r="19451">
          <cell r="A19451">
            <v>29495</v>
          </cell>
        </row>
        <row r="19452">
          <cell r="A19452">
            <v>26169</v>
          </cell>
        </row>
        <row r="19453">
          <cell r="A19453">
            <v>22988</v>
          </cell>
        </row>
        <row r="19454">
          <cell r="A19454">
            <v>26165</v>
          </cell>
        </row>
        <row r="19455">
          <cell r="A19455">
            <v>22989</v>
          </cell>
        </row>
        <row r="19456">
          <cell r="A19456">
            <v>23592</v>
          </cell>
        </row>
        <row r="19457">
          <cell r="A19457">
            <v>23839</v>
          </cell>
        </row>
        <row r="19458">
          <cell r="A19458">
            <v>22411</v>
          </cell>
        </row>
        <row r="19459">
          <cell r="A19459">
            <v>22412</v>
          </cell>
        </row>
        <row r="19460">
          <cell r="A19460">
            <v>22413</v>
          </cell>
        </row>
        <row r="19461">
          <cell r="A19461">
            <v>22414</v>
          </cell>
        </row>
        <row r="19462">
          <cell r="A19462">
            <v>22415</v>
          </cell>
        </row>
        <row r="19463">
          <cell r="A19463">
            <v>22416</v>
          </cell>
        </row>
        <row r="19464">
          <cell r="A19464">
            <v>966</v>
          </cell>
        </row>
        <row r="19465">
          <cell r="A19465">
            <v>9826</v>
          </cell>
        </row>
        <row r="19466">
          <cell r="A19466">
            <v>10224</v>
          </cell>
        </row>
        <row r="19467">
          <cell r="A19467">
            <v>41950</v>
          </cell>
        </row>
        <row r="19468">
          <cell r="A19468">
            <v>41947</v>
          </cell>
        </row>
        <row r="19469">
          <cell r="A19469">
            <v>9825</v>
          </cell>
        </row>
        <row r="19470">
          <cell r="A19470">
            <v>43336</v>
          </cell>
        </row>
        <row r="19471">
          <cell r="A19471">
            <v>10222</v>
          </cell>
        </row>
        <row r="19472">
          <cell r="A19472">
            <v>44304</v>
          </cell>
        </row>
        <row r="19473">
          <cell r="A19473">
            <v>10223</v>
          </cell>
        </row>
        <row r="19474">
          <cell r="A19474">
            <v>43334</v>
          </cell>
        </row>
        <row r="19475">
          <cell r="A19475">
            <v>22417</v>
          </cell>
        </row>
        <row r="19476">
          <cell r="A19476">
            <v>43335</v>
          </cell>
        </row>
        <row r="19477">
          <cell r="A19477">
            <v>44346</v>
          </cell>
        </row>
        <row r="19478">
          <cell r="A19478">
            <v>22418</v>
          </cell>
        </row>
        <row r="19479">
          <cell r="A19479">
            <v>22419</v>
          </cell>
        </row>
        <row r="19480">
          <cell r="A19480">
            <v>22420</v>
          </cell>
        </row>
        <row r="19481">
          <cell r="A19481">
            <v>22421</v>
          </cell>
        </row>
        <row r="19482">
          <cell r="A19482">
            <v>22422</v>
          </cell>
        </row>
        <row r="19483">
          <cell r="A19483">
            <v>22423</v>
          </cell>
        </row>
        <row r="19484">
          <cell r="A19484">
            <v>22424</v>
          </cell>
        </row>
        <row r="19485">
          <cell r="A19485">
            <v>22425</v>
          </cell>
        </row>
        <row r="19486">
          <cell r="A19486">
            <v>22426</v>
          </cell>
        </row>
        <row r="19487">
          <cell r="A19487">
            <v>22427</v>
          </cell>
        </row>
        <row r="19488">
          <cell r="A19488">
            <v>22428</v>
          </cell>
        </row>
        <row r="19489">
          <cell r="A19489">
            <v>22429</v>
          </cell>
        </row>
        <row r="19490">
          <cell r="A19490">
            <v>22430</v>
          </cell>
        </row>
        <row r="19491">
          <cell r="A19491">
            <v>22431</v>
          </cell>
        </row>
        <row r="19492">
          <cell r="A19492">
            <v>22432</v>
          </cell>
        </row>
        <row r="19493">
          <cell r="A19493">
            <v>22433</v>
          </cell>
        </row>
        <row r="19494">
          <cell r="A19494">
            <v>236</v>
          </cell>
        </row>
        <row r="19495">
          <cell r="A19495">
            <v>237</v>
          </cell>
        </row>
        <row r="19496">
          <cell r="A19496">
            <v>23182</v>
          </cell>
        </row>
        <row r="19497">
          <cell r="A19497">
            <v>22434</v>
          </cell>
        </row>
        <row r="19498">
          <cell r="A19498">
            <v>857</v>
          </cell>
        </row>
        <row r="19499">
          <cell r="A19499">
            <v>858</v>
          </cell>
        </row>
        <row r="19500">
          <cell r="A19500">
            <v>2960</v>
          </cell>
        </row>
        <row r="19501">
          <cell r="A19501">
            <v>35365</v>
          </cell>
        </row>
        <row r="19502">
          <cell r="A19502">
            <v>36196</v>
          </cell>
        </row>
        <row r="19503">
          <cell r="A19503">
            <v>23416</v>
          </cell>
        </row>
        <row r="19504">
          <cell r="A19504">
            <v>23840</v>
          </cell>
        </row>
        <row r="19505">
          <cell r="A19505">
            <v>24236</v>
          </cell>
        </row>
        <row r="19506">
          <cell r="A19506">
            <v>35217</v>
          </cell>
        </row>
        <row r="19507">
          <cell r="A19507">
            <v>30449</v>
          </cell>
        </row>
        <row r="19508">
          <cell r="A19508">
            <v>39695</v>
          </cell>
        </row>
        <row r="19509">
          <cell r="A19509">
            <v>30477</v>
          </cell>
        </row>
        <row r="19510">
          <cell r="A19510">
            <v>24772</v>
          </cell>
        </row>
        <row r="19511">
          <cell r="A19511">
            <v>30476</v>
          </cell>
        </row>
        <row r="19512">
          <cell r="A19512">
            <v>30448</v>
          </cell>
        </row>
        <row r="19513">
          <cell r="A19513">
            <v>39486</v>
          </cell>
        </row>
        <row r="19514">
          <cell r="A19514">
            <v>25351</v>
          </cell>
        </row>
        <row r="19515">
          <cell r="A19515">
            <v>32270</v>
          </cell>
        </row>
        <row r="19516">
          <cell r="A19516">
            <v>32539</v>
          </cell>
        </row>
        <row r="19517">
          <cell r="A19517">
            <v>32286</v>
          </cell>
        </row>
        <row r="19518">
          <cell r="A19518">
            <v>2786</v>
          </cell>
        </row>
        <row r="19519">
          <cell r="A19519">
            <v>19279</v>
          </cell>
        </row>
        <row r="19520">
          <cell r="A19520">
            <v>19171</v>
          </cell>
        </row>
        <row r="19521">
          <cell r="A19521">
            <v>31361</v>
          </cell>
        </row>
        <row r="19522">
          <cell r="A19522">
            <v>31462</v>
          </cell>
        </row>
        <row r="19523">
          <cell r="A19523">
            <v>5118</v>
          </cell>
        </row>
        <row r="19524">
          <cell r="A19524">
            <v>900</v>
          </cell>
        </row>
        <row r="19525">
          <cell r="A19525">
            <v>901</v>
          </cell>
        </row>
        <row r="19526">
          <cell r="A19526">
            <v>902</v>
          </cell>
        </row>
        <row r="19527">
          <cell r="A19527">
            <v>903</v>
          </cell>
        </row>
        <row r="19528">
          <cell r="A19528">
            <v>43167</v>
          </cell>
        </row>
        <row r="19529">
          <cell r="A19529">
            <v>904</v>
          </cell>
        </row>
        <row r="19530">
          <cell r="A19530">
            <v>905</v>
          </cell>
        </row>
        <row r="19531">
          <cell r="A19531">
            <v>34967</v>
          </cell>
        </row>
        <row r="19532">
          <cell r="A19532">
            <v>44449</v>
          </cell>
        </row>
        <row r="19533">
          <cell r="A19533">
            <v>35621</v>
          </cell>
        </row>
        <row r="19534">
          <cell r="A19534">
            <v>42790</v>
          </cell>
        </row>
        <row r="19535">
          <cell r="A19535">
            <v>43087</v>
          </cell>
        </row>
        <row r="19536">
          <cell r="A19536">
            <v>44450</v>
          </cell>
        </row>
        <row r="19537">
          <cell r="A19537">
            <v>22435</v>
          </cell>
        </row>
        <row r="19538">
          <cell r="A19538">
            <v>22436</v>
          </cell>
        </row>
        <row r="19539">
          <cell r="A19539">
            <v>22437</v>
          </cell>
        </row>
        <row r="19540">
          <cell r="A19540">
            <v>22438</v>
          </cell>
        </row>
        <row r="19541">
          <cell r="A19541">
            <v>22439</v>
          </cell>
        </row>
        <row r="19542">
          <cell r="A19542">
            <v>22440</v>
          </cell>
        </row>
        <row r="19543">
          <cell r="A19543">
            <v>22441</v>
          </cell>
        </row>
        <row r="19544">
          <cell r="A19544">
            <v>22442</v>
          </cell>
        </row>
        <row r="19545">
          <cell r="A19545">
            <v>22443</v>
          </cell>
        </row>
        <row r="19546">
          <cell r="A19546">
            <v>624</v>
          </cell>
        </row>
        <row r="19547">
          <cell r="A19547">
            <v>2570</v>
          </cell>
        </row>
        <row r="19548">
          <cell r="A19548">
            <v>2571</v>
          </cell>
        </row>
        <row r="19549">
          <cell r="A19549">
            <v>26164</v>
          </cell>
        </row>
        <row r="19550">
          <cell r="A19550">
            <v>38749</v>
          </cell>
        </row>
        <row r="19551">
          <cell r="A19551">
            <v>29307</v>
          </cell>
        </row>
        <row r="19552">
          <cell r="A19552">
            <v>22444</v>
          </cell>
        </row>
        <row r="19553">
          <cell r="A19553">
            <v>525</v>
          </cell>
        </row>
        <row r="19554">
          <cell r="A19554">
            <v>22445</v>
          </cell>
        </row>
        <row r="19555">
          <cell r="A19555">
            <v>526</v>
          </cell>
        </row>
        <row r="19556">
          <cell r="A19556">
            <v>2421</v>
          </cell>
        </row>
        <row r="19557">
          <cell r="A19557">
            <v>2422</v>
          </cell>
        </row>
        <row r="19558">
          <cell r="A19558">
            <v>5126</v>
          </cell>
        </row>
        <row r="19559">
          <cell r="A19559">
            <v>22446</v>
          </cell>
        </row>
        <row r="19560">
          <cell r="A19560">
            <v>22447</v>
          </cell>
        </row>
        <row r="19561">
          <cell r="A19561">
            <v>24774</v>
          </cell>
        </row>
        <row r="19562">
          <cell r="A19562">
            <v>25193</v>
          </cell>
        </row>
        <row r="19563">
          <cell r="A19563">
            <v>325</v>
          </cell>
        </row>
        <row r="19564">
          <cell r="A19564">
            <v>326</v>
          </cell>
        </row>
        <row r="19565">
          <cell r="A19565">
            <v>2925</v>
          </cell>
        </row>
        <row r="19566">
          <cell r="A19566">
            <v>31061</v>
          </cell>
        </row>
        <row r="19567">
          <cell r="A19567">
            <v>31172</v>
          </cell>
        </row>
        <row r="19568">
          <cell r="A19568">
            <v>31812</v>
          </cell>
        </row>
        <row r="19569">
          <cell r="A19569">
            <v>43940</v>
          </cell>
        </row>
        <row r="19570">
          <cell r="A19570">
            <v>44020</v>
          </cell>
        </row>
        <row r="19571">
          <cell r="A19571">
            <v>24237</v>
          </cell>
        </row>
        <row r="19572">
          <cell r="A19572">
            <v>24775</v>
          </cell>
        </row>
        <row r="19573">
          <cell r="A19573">
            <v>25194</v>
          </cell>
        </row>
        <row r="19574">
          <cell r="A19574">
            <v>30472</v>
          </cell>
        </row>
        <row r="19575">
          <cell r="A19575">
            <v>44451</v>
          </cell>
        </row>
        <row r="19576">
          <cell r="A19576">
            <v>24776</v>
          </cell>
        </row>
        <row r="19577">
          <cell r="A19577">
            <v>45396</v>
          </cell>
        </row>
        <row r="19578">
          <cell r="A19578">
            <v>39687</v>
          </cell>
        </row>
        <row r="19579">
          <cell r="A19579">
            <v>24777</v>
          </cell>
        </row>
        <row r="19580">
          <cell r="A19580">
            <v>30471</v>
          </cell>
        </row>
        <row r="19581">
          <cell r="A19581">
            <v>30385</v>
          </cell>
        </row>
        <row r="19582">
          <cell r="A19582">
            <v>23095</v>
          </cell>
        </row>
        <row r="19583">
          <cell r="A19583">
            <v>23096</v>
          </cell>
        </row>
        <row r="19584">
          <cell r="A19584">
            <v>730</v>
          </cell>
        </row>
        <row r="19585">
          <cell r="A19585">
            <v>2721</v>
          </cell>
        </row>
        <row r="19586">
          <cell r="A19586">
            <v>2722</v>
          </cell>
        </row>
        <row r="19587">
          <cell r="A19587">
            <v>2723</v>
          </cell>
        </row>
        <row r="19588">
          <cell r="A19588">
            <v>2724</v>
          </cell>
        </row>
        <row r="19589">
          <cell r="A19589">
            <v>728</v>
          </cell>
        </row>
        <row r="19590">
          <cell r="A19590">
            <v>23108</v>
          </cell>
        </row>
        <row r="19591">
          <cell r="A19591">
            <v>43321</v>
          </cell>
        </row>
        <row r="19592">
          <cell r="A19592">
            <v>22448</v>
          </cell>
        </row>
        <row r="19593">
          <cell r="A19593">
            <v>34051</v>
          </cell>
        </row>
        <row r="19594">
          <cell r="A19594">
            <v>26163</v>
          </cell>
        </row>
        <row r="19595">
          <cell r="A19595">
            <v>29227</v>
          </cell>
        </row>
        <row r="19596">
          <cell r="A19596">
            <v>42791</v>
          </cell>
        </row>
        <row r="19597">
          <cell r="A19597">
            <v>39487</v>
          </cell>
        </row>
        <row r="19598">
          <cell r="A19598">
            <v>31358</v>
          </cell>
        </row>
        <row r="19599">
          <cell r="A19599">
            <v>31463</v>
          </cell>
        </row>
        <row r="19600">
          <cell r="A19600">
            <v>3156</v>
          </cell>
        </row>
        <row r="19601">
          <cell r="A19601">
            <v>24238</v>
          </cell>
        </row>
        <row r="19602">
          <cell r="A19602">
            <v>40475</v>
          </cell>
        </row>
        <row r="19603">
          <cell r="A19603">
            <v>29276</v>
          </cell>
        </row>
        <row r="19604">
          <cell r="A19604">
            <v>31118</v>
          </cell>
        </row>
        <row r="19605">
          <cell r="A19605">
            <v>35744</v>
          </cell>
        </row>
        <row r="19606">
          <cell r="A19606">
            <v>38746</v>
          </cell>
        </row>
        <row r="19607">
          <cell r="A19607">
            <v>45953</v>
          </cell>
        </row>
        <row r="19608">
          <cell r="A19608">
            <v>4122</v>
          </cell>
        </row>
        <row r="19609">
          <cell r="A19609">
            <v>4123</v>
          </cell>
        </row>
        <row r="19610">
          <cell r="A19610">
            <v>22449</v>
          </cell>
        </row>
        <row r="19611">
          <cell r="A19611">
            <v>22450</v>
          </cell>
        </row>
        <row r="19612">
          <cell r="A19612">
            <v>27265</v>
          </cell>
        </row>
        <row r="19613">
          <cell r="A19613">
            <v>23197</v>
          </cell>
        </row>
        <row r="19614">
          <cell r="A19614">
            <v>23842</v>
          </cell>
        </row>
        <row r="19615">
          <cell r="A19615">
            <v>23843</v>
          </cell>
        </row>
        <row r="19616">
          <cell r="A19616">
            <v>23844</v>
          </cell>
        </row>
        <row r="19617">
          <cell r="A19617">
            <v>23845</v>
          </cell>
        </row>
        <row r="19618">
          <cell r="A19618">
            <v>23846</v>
          </cell>
        </row>
        <row r="19619">
          <cell r="A19619">
            <v>22451</v>
          </cell>
        </row>
        <row r="19620">
          <cell r="A19620">
            <v>22452</v>
          </cell>
        </row>
        <row r="19621">
          <cell r="A19621">
            <v>22453</v>
          </cell>
        </row>
        <row r="19622">
          <cell r="A19622">
            <v>22454</v>
          </cell>
        </row>
        <row r="19623">
          <cell r="A19623">
            <v>30497</v>
          </cell>
        </row>
        <row r="19624">
          <cell r="A19624">
            <v>22455</v>
          </cell>
        </row>
        <row r="19625">
          <cell r="A19625">
            <v>34976</v>
          </cell>
        </row>
        <row r="19626">
          <cell r="A19626">
            <v>22456</v>
          </cell>
        </row>
        <row r="19627">
          <cell r="A19627">
            <v>39442</v>
          </cell>
        </row>
        <row r="19628">
          <cell r="A19628">
            <v>22457</v>
          </cell>
        </row>
        <row r="19629">
          <cell r="A19629">
            <v>22458</v>
          </cell>
        </row>
        <row r="19630">
          <cell r="A19630">
            <v>22459</v>
          </cell>
        </row>
        <row r="19631">
          <cell r="A19631">
            <v>23250</v>
          </cell>
        </row>
        <row r="19632">
          <cell r="A19632">
            <v>22460</v>
          </cell>
        </row>
        <row r="19633">
          <cell r="A19633">
            <v>35360</v>
          </cell>
        </row>
        <row r="19634">
          <cell r="A19634">
            <v>36195</v>
          </cell>
        </row>
        <row r="19635">
          <cell r="A19635">
            <v>30416</v>
          </cell>
        </row>
        <row r="19636">
          <cell r="A19636">
            <v>39838</v>
          </cell>
        </row>
        <row r="19637">
          <cell r="A19637">
            <v>731</v>
          </cell>
        </row>
        <row r="19638">
          <cell r="A19638">
            <v>2725</v>
          </cell>
        </row>
        <row r="19639">
          <cell r="A19639">
            <v>4063</v>
          </cell>
        </row>
        <row r="19640">
          <cell r="A19640">
            <v>4064</v>
          </cell>
        </row>
        <row r="19641">
          <cell r="A19641">
            <v>30724</v>
          </cell>
        </row>
        <row r="19642">
          <cell r="A19642">
            <v>25195</v>
          </cell>
        </row>
        <row r="19643">
          <cell r="A19643">
            <v>34052</v>
          </cell>
        </row>
        <row r="19644">
          <cell r="A19644">
            <v>25352</v>
          </cell>
        </row>
        <row r="19645">
          <cell r="A19645">
            <v>34098</v>
          </cell>
        </row>
        <row r="19646">
          <cell r="A19646">
            <v>24778</v>
          </cell>
        </row>
        <row r="19647">
          <cell r="A19647">
            <v>40474</v>
          </cell>
        </row>
        <row r="19648">
          <cell r="A19648">
            <v>2951</v>
          </cell>
        </row>
        <row r="19649">
          <cell r="A19649">
            <v>41867</v>
          </cell>
        </row>
        <row r="19650">
          <cell r="A19650">
            <v>26122</v>
          </cell>
        </row>
        <row r="19651">
          <cell r="A19651">
            <v>2953</v>
          </cell>
        </row>
        <row r="19652">
          <cell r="A19652">
            <v>2950</v>
          </cell>
        </row>
        <row r="19653">
          <cell r="A19653">
            <v>35009</v>
          </cell>
        </row>
        <row r="19654">
          <cell r="A19654">
            <v>4486</v>
          </cell>
        </row>
        <row r="19655">
          <cell r="A19655">
            <v>29408</v>
          </cell>
        </row>
        <row r="19656">
          <cell r="A19656">
            <v>29407</v>
          </cell>
        </row>
        <row r="19657">
          <cell r="A19657">
            <v>26162</v>
          </cell>
        </row>
        <row r="19658">
          <cell r="A19658">
            <v>31860</v>
          </cell>
        </row>
        <row r="19659">
          <cell r="A19659">
            <v>2779</v>
          </cell>
        </row>
        <row r="19660">
          <cell r="A19660">
            <v>31149</v>
          </cell>
        </row>
        <row r="19661">
          <cell r="A19661">
            <v>44021</v>
          </cell>
        </row>
        <row r="19662">
          <cell r="A19662">
            <v>23462</v>
          </cell>
        </row>
        <row r="19663">
          <cell r="A19663">
            <v>23847</v>
          </cell>
        </row>
        <row r="19664">
          <cell r="A19664">
            <v>34053</v>
          </cell>
        </row>
        <row r="19665">
          <cell r="A19665">
            <v>34969</v>
          </cell>
        </row>
        <row r="19666">
          <cell r="A19666">
            <v>20423</v>
          </cell>
        </row>
        <row r="19667">
          <cell r="A19667">
            <v>23063</v>
          </cell>
        </row>
        <row r="19668">
          <cell r="A19668">
            <v>22461</v>
          </cell>
        </row>
        <row r="19669">
          <cell r="A19669">
            <v>609</v>
          </cell>
        </row>
        <row r="19670">
          <cell r="A19670">
            <v>2923</v>
          </cell>
        </row>
        <row r="19671">
          <cell r="A19671">
            <v>29651</v>
          </cell>
        </row>
        <row r="19672">
          <cell r="A19672">
            <v>29807</v>
          </cell>
        </row>
        <row r="19673">
          <cell r="A19673">
            <v>26161</v>
          </cell>
        </row>
        <row r="19674">
          <cell r="A19674">
            <v>29179</v>
          </cell>
        </row>
        <row r="19675">
          <cell r="A19675">
            <v>26160</v>
          </cell>
        </row>
        <row r="19676">
          <cell r="A19676">
            <v>38764</v>
          </cell>
        </row>
        <row r="19677">
          <cell r="A19677">
            <v>29406</v>
          </cell>
        </row>
        <row r="19678">
          <cell r="A19678">
            <v>29156</v>
          </cell>
        </row>
        <row r="19679">
          <cell r="A19679">
            <v>4088</v>
          </cell>
        </row>
        <row r="19680">
          <cell r="A19680">
            <v>35004</v>
          </cell>
        </row>
        <row r="19681">
          <cell r="A19681">
            <v>35631</v>
          </cell>
        </row>
        <row r="19682">
          <cell r="A19682">
            <v>23256</v>
          </cell>
        </row>
        <row r="19683">
          <cell r="A19683">
            <v>4596</v>
          </cell>
        </row>
        <row r="19684">
          <cell r="A19684">
            <v>4089</v>
          </cell>
        </row>
        <row r="19685">
          <cell r="A19685">
            <v>42922</v>
          </cell>
        </row>
        <row r="19686">
          <cell r="A19686">
            <v>43511</v>
          </cell>
        </row>
        <row r="19687">
          <cell r="A19687">
            <v>4090</v>
          </cell>
        </row>
        <row r="19688">
          <cell r="A19688">
            <v>43144</v>
          </cell>
        </row>
        <row r="19689">
          <cell r="A19689">
            <v>4091</v>
          </cell>
        </row>
        <row r="19690">
          <cell r="A19690">
            <v>35018</v>
          </cell>
        </row>
        <row r="19691">
          <cell r="A19691">
            <v>30439</v>
          </cell>
        </row>
        <row r="19692">
          <cell r="A19692">
            <v>2777</v>
          </cell>
        </row>
        <row r="19693">
          <cell r="A19693">
            <v>41985</v>
          </cell>
        </row>
        <row r="19694">
          <cell r="A19694">
            <v>43154</v>
          </cell>
        </row>
        <row r="19695">
          <cell r="A19695">
            <v>43155</v>
          </cell>
        </row>
        <row r="19696">
          <cell r="A19696">
            <v>40977</v>
          </cell>
        </row>
        <row r="19697">
          <cell r="A19697">
            <v>31772</v>
          </cell>
        </row>
        <row r="19698">
          <cell r="A19698">
            <v>31774</v>
          </cell>
        </row>
        <row r="19699">
          <cell r="A19699">
            <v>648</v>
          </cell>
        </row>
        <row r="19700">
          <cell r="A19700">
            <v>22462</v>
          </cell>
        </row>
        <row r="19701">
          <cell r="A19701">
            <v>338</v>
          </cell>
        </row>
        <row r="19702">
          <cell r="A19702">
            <v>23082</v>
          </cell>
        </row>
        <row r="19703">
          <cell r="A19703">
            <v>339</v>
          </cell>
        </row>
        <row r="19704">
          <cell r="A19704">
            <v>340</v>
          </cell>
        </row>
        <row r="19705">
          <cell r="A19705">
            <v>44389</v>
          </cell>
        </row>
        <row r="19706">
          <cell r="A19706">
            <v>44452</v>
          </cell>
        </row>
        <row r="19707">
          <cell r="A19707">
            <v>44508</v>
          </cell>
        </row>
        <row r="19708">
          <cell r="A19708">
            <v>19222</v>
          </cell>
        </row>
        <row r="19709">
          <cell r="A19709">
            <v>827</v>
          </cell>
        </row>
        <row r="19710">
          <cell r="A19710">
            <v>26159</v>
          </cell>
        </row>
        <row r="19711">
          <cell r="A19711">
            <v>23410</v>
          </cell>
        </row>
        <row r="19712">
          <cell r="A19712">
            <v>29322</v>
          </cell>
        </row>
        <row r="19713">
          <cell r="A19713">
            <v>24996</v>
          </cell>
        </row>
        <row r="19714">
          <cell r="A19714">
            <v>23848</v>
          </cell>
        </row>
        <row r="19715">
          <cell r="A19715">
            <v>24779</v>
          </cell>
        </row>
        <row r="19716">
          <cell r="A19716">
            <v>35310</v>
          </cell>
        </row>
        <row r="19717">
          <cell r="A19717">
            <v>26158</v>
          </cell>
        </row>
        <row r="19718">
          <cell r="A19718">
            <v>42207</v>
          </cell>
        </row>
        <row r="19719">
          <cell r="A19719">
            <v>25196</v>
          </cell>
        </row>
        <row r="19720">
          <cell r="A19720">
            <v>23078</v>
          </cell>
        </row>
        <row r="19721">
          <cell r="A19721">
            <v>317</v>
          </cell>
        </row>
        <row r="19722">
          <cell r="A19722">
            <v>2364</v>
          </cell>
        </row>
        <row r="19723">
          <cell r="A19723">
            <v>2365</v>
          </cell>
        </row>
        <row r="19724">
          <cell r="A19724">
            <v>5080</v>
          </cell>
        </row>
        <row r="19725">
          <cell r="A19725">
            <v>2366</v>
          </cell>
        </row>
        <row r="19726">
          <cell r="A19726">
            <v>2367</v>
          </cell>
        </row>
        <row r="19727">
          <cell r="A19727">
            <v>5148</v>
          </cell>
        </row>
        <row r="19728">
          <cell r="A19728">
            <v>20536</v>
          </cell>
        </row>
        <row r="19729">
          <cell r="A19729">
            <v>4295</v>
          </cell>
        </row>
        <row r="19730">
          <cell r="A19730">
            <v>38270</v>
          </cell>
        </row>
        <row r="19731">
          <cell r="A19731">
            <v>9</v>
          </cell>
        </row>
        <row r="19732">
          <cell r="A19732">
            <v>2257</v>
          </cell>
        </row>
        <row r="19733">
          <cell r="A19733">
            <v>29244</v>
          </cell>
        </row>
        <row r="19734">
          <cell r="A19734">
            <v>29510</v>
          </cell>
        </row>
        <row r="19735">
          <cell r="A19735">
            <v>24060</v>
          </cell>
        </row>
        <row r="19736">
          <cell r="A19736">
            <v>23454</v>
          </cell>
        </row>
        <row r="19737">
          <cell r="A19737">
            <v>23849</v>
          </cell>
        </row>
        <row r="19738">
          <cell r="A19738">
            <v>25197</v>
          </cell>
        </row>
        <row r="19739">
          <cell r="A19739">
            <v>25355</v>
          </cell>
        </row>
        <row r="19740">
          <cell r="A19740">
            <v>24780</v>
          </cell>
        </row>
        <row r="19741">
          <cell r="A19741">
            <v>34054</v>
          </cell>
        </row>
        <row r="19742">
          <cell r="A19742">
            <v>34162</v>
          </cell>
        </row>
        <row r="19743">
          <cell r="A19743">
            <v>39833</v>
          </cell>
        </row>
        <row r="19744">
          <cell r="A19744">
            <v>22463</v>
          </cell>
        </row>
        <row r="19745">
          <cell r="A19745">
            <v>29504</v>
          </cell>
        </row>
        <row r="19746">
          <cell r="A19746">
            <v>29683</v>
          </cell>
        </row>
        <row r="19747">
          <cell r="A19747">
            <v>42208</v>
          </cell>
        </row>
        <row r="19748">
          <cell r="A19748">
            <v>45397</v>
          </cell>
        </row>
        <row r="19749">
          <cell r="A19749">
            <v>42090</v>
          </cell>
        </row>
        <row r="19750">
          <cell r="A19750">
            <v>3791</v>
          </cell>
        </row>
        <row r="19751">
          <cell r="A19751">
            <v>3792</v>
          </cell>
        </row>
        <row r="19752">
          <cell r="A19752">
            <v>3793</v>
          </cell>
        </row>
        <row r="19753">
          <cell r="A19753">
            <v>3794</v>
          </cell>
        </row>
        <row r="19754">
          <cell r="A19754">
            <v>30716</v>
          </cell>
        </row>
        <row r="19755">
          <cell r="A19755">
            <v>23850</v>
          </cell>
        </row>
        <row r="19756">
          <cell r="A19756">
            <v>933</v>
          </cell>
        </row>
        <row r="19757">
          <cell r="A19757">
            <v>22464</v>
          </cell>
        </row>
        <row r="19758">
          <cell r="A19758">
            <v>22465</v>
          </cell>
        </row>
        <row r="19759">
          <cell r="A19759">
            <v>22466</v>
          </cell>
        </row>
        <row r="19760">
          <cell r="A19760">
            <v>22467</v>
          </cell>
        </row>
        <row r="19761">
          <cell r="A19761">
            <v>22468</v>
          </cell>
        </row>
        <row r="19762">
          <cell r="A19762">
            <v>22469</v>
          </cell>
        </row>
        <row r="19763">
          <cell r="A19763">
            <v>22470</v>
          </cell>
        </row>
        <row r="19764">
          <cell r="A19764">
            <v>394</v>
          </cell>
        </row>
        <row r="19765">
          <cell r="A19765">
            <v>32242</v>
          </cell>
        </row>
        <row r="19766">
          <cell r="A19766">
            <v>395</v>
          </cell>
        </row>
        <row r="19767">
          <cell r="A19767">
            <v>393</v>
          </cell>
        </row>
        <row r="19768">
          <cell r="A19768">
            <v>263</v>
          </cell>
        </row>
        <row r="19769">
          <cell r="A19769">
            <v>264</v>
          </cell>
        </row>
        <row r="19770">
          <cell r="A19770">
            <v>260</v>
          </cell>
        </row>
        <row r="19771">
          <cell r="A19771">
            <v>261</v>
          </cell>
        </row>
        <row r="19772">
          <cell r="A19772">
            <v>39505</v>
          </cell>
        </row>
        <row r="19773">
          <cell r="A19773">
            <v>256</v>
          </cell>
        </row>
        <row r="19774">
          <cell r="A19774">
            <v>257</v>
          </cell>
        </row>
        <row r="19775">
          <cell r="A19775">
            <v>1078</v>
          </cell>
        </row>
        <row r="19776">
          <cell r="A19776">
            <v>4495</v>
          </cell>
        </row>
        <row r="19777">
          <cell r="A19777">
            <v>22471</v>
          </cell>
        </row>
        <row r="19778">
          <cell r="A19778">
            <v>22472</v>
          </cell>
        </row>
        <row r="19779">
          <cell r="A19779">
            <v>22473</v>
          </cell>
        </row>
        <row r="19780">
          <cell r="A19780">
            <v>31474</v>
          </cell>
        </row>
        <row r="19781">
          <cell r="A19781">
            <v>43942</v>
          </cell>
        </row>
        <row r="19782">
          <cell r="A19782">
            <v>22474</v>
          </cell>
        </row>
        <row r="19783">
          <cell r="A19783">
            <v>42792</v>
          </cell>
        </row>
        <row r="19784">
          <cell r="A19784">
            <v>22475</v>
          </cell>
        </row>
        <row r="19785">
          <cell r="A19785">
            <v>22476</v>
          </cell>
        </row>
        <row r="19786">
          <cell r="A19786">
            <v>22477</v>
          </cell>
        </row>
        <row r="19787">
          <cell r="A19787">
            <v>22478</v>
          </cell>
        </row>
        <row r="19788">
          <cell r="A19788">
            <v>22479</v>
          </cell>
        </row>
        <row r="19789">
          <cell r="A19789">
            <v>45398</v>
          </cell>
        </row>
        <row r="19790">
          <cell r="A19790">
            <v>45757</v>
          </cell>
        </row>
        <row r="19791">
          <cell r="A19791">
            <v>22480</v>
          </cell>
        </row>
        <row r="19792">
          <cell r="A19792">
            <v>19198</v>
          </cell>
        </row>
        <row r="19793">
          <cell r="A19793">
            <v>23190</v>
          </cell>
        </row>
        <row r="19794">
          <cell r="A19794">
            <v>22481</v>
          </cell>
        </row>
        <row r="19795">
          <cell r="A19795">
            <v>22482</v>
          </cell>
        </row>
        <row r="19796">
          <cell r="A19796">
            <v>30407</v>
          </cell>
        </row>
        <row r="19797">
          <cell r="A19797">
            <v>30701</v>
          </cell>
        </row>
        <row r="19798">
          <cell r="A19798">
            <v>19269</v>
          </cell>
        </row>
        <row r="19799">
          <cell r="A19799">
            <v>38268</v>
          </cell>
        </row>
        <row r="19800">
          <cell r="A19800">
            <v>42793</v>
          </cell>
        </row>
        <row r="19801">
          <cell r="A19801">
            <v>9780</v>
          </cell>
        </row>
        <row r="19802">
          <cell r="A19802">
            <v>9781</v>
          </cell>
        </row>
        <row r="19803">
          <cell r="A19803">
            <v>3811</v>
          </cell>
        </row>
        <row r="19804">
          <cell r="A19804">
            <v>3812</v>
          </cell>
        </row>
        <row r="19805">
          <cell r="A19805">
            <v>3813</v>
          </cell>
        </row>
        <row r="19806">
          <cell r="A19806">
            <v>3810</v>
          </cell>
        </row>
        <row r="19807">
          <cell r="A19807">
            <v>24781</v>
          </cell>
        </row>
        <row r="19808">
          <cell r="A19808">
            <v>40867</v>
          </cell>
        </row>
        <row r="19809">
          <cell r="A19809">
            <v>25198</v>
          </cell>
        </row>
        <row r="19810">
          <cell r="A19810">
            <v>38784</v>
          </cell>
        </row>
        <row r="19811">
          <cell r="A19811">
            <v>30413</v>
          </cell>
        </row>
        <row r="19812">
          <cell r="A19812">
            <v>30647</v>
          </cell>
        </row>
        <row r="19813">
          <cell r="A19813">
            <v>35282</v>
          </cell>
        </row>
        <row r="19814">
          <cell r="A19814">
            <v>35406</v>
          </cell>
        </row>
        <row r="19815">
          <cell r="A19815">
            <v>29180</v>
          </cell>
        </row>
        <row r="19816">
          <cell r="A19816">
            <v>29538</v>
          </cell>
        </row>
        <row r="19817">
          <cell r="A19817">
            <v>26157</v>
          </cell>
        </row>
        <row r="19818">
          <cell r="A19818">
            <v>3141</v>
          </cell>
        </row>
        <row r="19819">
          <cell r="A19819">
            <v>26156</v>
          </cell>
        </row>
        <row r="19820">
          <cell r="A19820">
            <v>29154</v>
          </cell>
        </row>
        <row r="19821">
          <cell r="A19821">
            <v>24239</v>
          </cell>
        </row>
        <row r="19822">
          <cell r="A19822">
            <v>34997</v>
          </cell>
        </row>
        <row r="19823">
          <cell r="A19823">
            <v>24782</v>
          </cell>
        </row>
        <row r="19824">
          <cell r="A19824">
            <v>45399</v>
          </cell>
        </row>
        <row r="19825">
          <cell r="A19825">
            <v>24997</v>
          </cell>
        </row>
        <row r="19826">
          <cell r="A19826">
            <v>35227</v>
          </cell>
        </row>
        <row r="19827">
          <cell r="A19827">
            <v>22483</v>
          </cell>
        </row>
        <row r="19828">
          <cell r="A19828">
            <v>22484</v>
          </cell>
        </row>
        <row r="19829">
          <cell r="A19829">
            <v>22485</v>
          </cell>
        </row>
        <row r="19830">
          <cell r="A19830">
            <v>39760</v>
          </cell>
        </row>
        <row r="19831">
          <cell r="A19831">
            <v>682</v>
          </cell>
        </row>
        <row r="19832">
          <cell r="A19832">
            <v>3154</v>
          </cell>
        </row>
        <row r="19833">
          <cell r="A19833">
            <v>2647</v>
          </cell>
        </row>
        <row r="19834">
          <cell r="A19834">
            <v>2648</v>
          </cell>
        </row>
        <row r="19835">
          <cell r="A19835">
            <v>2649</v>
          </cell>
        </row>
        <row r="19836">
          <cell r="A19836">
            <v>23329</v>
          </cell>
        </row>
        <row r="19837">
          <cell r="A19837">
            <v>22486</v>
          </cell>
        </row>
        <row r="19838">
          <cell r="A19838">
            <v>22487</v>
          </cell>
        </row>
        <row r="19839">
          <cell r="A19839">
            <v>22488</v>
          </cell>
        </row>
        <row r="19840">
          <cell r="A19840">
            <v>22489</v>
          </cell>
        </row>
        <row r="19841">
          <cell r="A19841">
            <v>24240</v>
          </cell>
        </row>
        <row r="19842">
          <cell r="A19842">
            <v>24783</v>
          </cell>
        </row>
        <row r="19843">
          <cell r="A19843">
            <v>29251</v>
          </cell>
        </row>
        <row r="19844">
          <cell r="A19844">
            <v>31362</v>
          </cell>
        </row>
        <row r="19845">
          <cell r="A19845">
            <v>35228</v>
          </cell>
        </row>
        <row r="19846">
          <cell r="A19846">
            <v>24784</v>
          </cell>
        </row>
        <row r="19847">
          <cell r="A19847">
            <v>24785</v>
          </cell>
        </row>
        <row r="19848">
          <cell r="A19848">
            <v>24786</v>
          </cell>
        </row>
        <row r="19849">
          <cell r="A19849">
            <v>24787</v>
          </cell>
        </row>
        <row r="19850">
          <cell r="A19850">
            <v>34055</v>
          </cell>
        </row>
        <row r="19851">
          <cell r="A19851">
            <v>23241</v>
          </cell>
        </row>
        <row r="19852">
          <cell r="A19852">
            <v>23851</v>
          </cell>
        </row>
        <row r="19853">
          <cell r="A19853">
            <v>39488</v>
          </cell>
        </row>
        <row r="19854">
          <cell r="A19854">
            <v>30414</v>
          </cell>
        </row>
        <row r="19855">
          <cell r="A19855">
            <v>34056</v>
          </cell>
        </row>
        <row r="19856">
          <cell r="A19856">
            <v>30698</v>
          </cell>
        </row>
        <row r="19857">
          <cell r="A19857">
            <v>30674</v>
          </cell>
        </row>
        <row r="19858">
          <cell r="A19858">
            <v>35229</v>
          </cell>
        </row>
        <row r="19859">
          <cell r="A19859">
            <v>39489</v>
          </cell>
        </row>
        <row r="19860">
          <cell r="A19860">
            <v>26155</v>
          </cell>
        </row>
        <row r="19861">
          <cell r="A19861">
            <v>30397</v>
          </cell>
        </row>
        <row r="19862">
          <cell r="A19862">
            <v>30593</v>
          </cell>
        </row>
        <row r="19863">
          <cell r="A19863">
            <v>42968</v>
          </cell>
        </row>
        <row r="19864">
          <cell r="A19864">
            <v>3005</v>
          </cell>
        </row>
        <row r="19865">
          <cell r="A19865">
            <v>3006</v>
          </cell>
        </row>
        <row r="19866">
          <cell r="A19866">
            <v>44453</v>
          </cell>
        </row>
        <row r="19867">
          <cell r="A19867">
            <v>43058</v>
          </cell>
        </row>
        <row r="19868">
          <cell r="A19868">
            <v>43514</v>
          </cell>
        </row>
        <row r="19869">
          <cell r="A19869">
            <v>43943</v>
          </cell>
        </row>
        <row r="19870">
          <cell r="A19870">
            <v>43515</v>
          </cell>
        </row>
        <row r="19871">
          <cell r="A19871">
            <v>43516</v>
          </cell>
        </row>
        <row r="19872">
          <cell r="A19872">
            <v>39780</v>
          </cell>
        </row>
        <row r="19873">
          <cell r="A19873">
            <v>29181</v>
          </cell>
        </row>
        <row r="19874">
          <cell r="A19874">
            <v>29493</v>
          </cell>
        </row>
        <row r="19875">
          <cell r="A19875">
            <v>40472</v>
          </cell>
        </row>
        <row r="19876">
          <cell r="A19876">
            <v>35130</v>
          </cell>
        </row>
        <row r="19877">
          <cell r="A19877">
            <v>35706</v>
          </cell>
        </row>
        <row r="19878">
          <cell r="A19878">
            <v>30399</v>
          </cell>
        </row>
        <row r="19879">
          <cell r="A19879">
            <v>30649</v>
          </cell>
        </row>
        <row r="19880">
          <cell r="A19880">
            <v>30606</v>
          </cell>
        </row>
        <row r="19881">
          <cell r="A19881">
            <v>30787</v>
          </cell>
        </row>
        <row r="19882">
          <cell r="A19882">
            <v>30392</v>
          </cell>
        </row>
        <row r="19883">
          <cell r="A19883">
            <v>39839</v>
          </cell>
        </row>
        <row r="19884">
          <cell r="A19884">
            <v>39651</v>
          </cell>
        </row>
        <row r="19885">
          <cell r="A19885">
            <v>34994</v>
          </cell>
        </row>
        <row r="19886">
          <cell r="A19886">
            <v>35408</v>
          </cell>
        </row>
        <row r="19887">
          <cell r="A19887">
            <v>24788</v>
          </cell>
        </row>
        <row r="19888">
          <cell r="A19888">
            <v>25199</v>
          </cell>
        </row>
        <row r="19889">
          <cell r="A19889">
            <v>26154</v>
          </cell>
        </row>
        <row r="19890">
          <cell r="A19890">
            <v>680</v>
          </cell>
        </row>
        <row r="19891">
          <cell r="A19891">
            <v>2646</v>
          </cell>
        </row>
        <row r="19892">
          <cell r="A19892">
            <v>25623</v>
          </cell>
        </row>
        <row r="19893">
          <cell r="A19893">
            <v>30852</v>
          </cell>
        </row>
        <row r="19894">
          <cell r="A19894">
            <v>30908</v>
          </cell>
        </row>
        <row r="19895">
          <cell r="A19895">
            <v>30811</v>
          </cell>
        </row>
        <row r="19896">
          <cell r="A19896">
            <v>30569</v>
          </cell>
        </row>
        <row r="19897">
          <cell r="A19897">
            <v>26424</v>
          </cell>
        </row>
        <row r="19898">
          <cell r="A19898">
            <v>42972</v>
          </cell>
        </row>
        <row r="19899">
          <cell r="A19899">
            <v>29333</v>
          </cell>
        </row>
        <row r="19900">
          <cell r="A19900">
            <v>35135</v>
          </cell>
        </row>
        <row r="19901">
          <cell r="A19901">
            <v>29531</v>
          </cell>
        </row>
        <row r="19902">
          <cell r="A19902">
            <v>40471</v>
          </cell>
        </row>
        <row r="19903">
          <cell r="A19903">
            <v>24789</v>
          </cell>
        </row>
        <row r="19904">
          <cell r="A19904">
            <v>25200</v>
          </cell>
        </row>
        <row r="19905">
          <cell r="A19905">
            <v>46846</v>
          </cell>
        </row>
        <row r="19906">
          <cell r="A19906">
            <v>24241</v>
          </cell>
        </row>
        <row r="19907">
          <cell r="A19907">
            <v>24790</v>
          </cell>
        </row>
        <row r="19908">
          <cell r="A19908">
            <v>24998</v>
          </cell>
        </row>
        <row r="19909">
          <cell r="A19909">
            <v>24999</v>
          </cell>
        </row>
        <row r="19910">
          <cell r="A19910">
            <v>38767</v>
          </cell>
        </row>
        <row r="19911">
          <cell r="A19911">
            <v>23367</v>
          </cell>
        </row>
        <row r="19912">
          <cell r="A19912">
            <v>24242</v>
          </cell>
        </row>
        <row r="19913">
          <cell r="A19913">
            <v>35125</v>
          </cell>
        </row>
        <row r="19914">
          <cell r="A19914">
            <v>39652</v>
          </cell>
        </row>
        <row r="19915">
          <cell r="A19915">
            <v>4182</v>
          </cell>
        </row>
        <row r="19916">
          <cell r="A19916">
            <v>29798</v>
          </cell>
        </row>
        <row r="19917">
          <cell r="A19917">
            <v>29889</v>
          </cell>
        </row>
        <row r="19918">
          <cell r="A19918">
            <v>25504</v>
          </cell>
        </row>
        <row r="19919">
          <cell r="A19919">
            <v>39775</v>
          </cell>
        </row>
        <row r="19920">
          <cell r="A19920">
            <v>4095</v>
          </cell>
        </row>
        <row r="19921">
          <cell r="A19921">
            <v>35361</v>
          </cell>
        </row>
        <row r="19922">
          <cell r="A19922">
            <v>39706</v>
          </cell>
        </row>
        <row r="19923">
          <cell r="A19923">
            <v>36194</v>
          </cell>
        </row>
        <row r="19924">
          <cell r="A19924">
            <v>36193</v>
          </cell>
        </row>
        <row r="19925">
          <cell r="A19925">
            <v>35657</v>
          </cell>
        </row>
        <row r="19926">
          <cell r="A19926">
            <v>2881</v>
          </cell>
        </row>
        <row r="19927">
          <cell r="A19927">
            <v>45400</v>
          </cell>
        </row>
        <row r="19928">
          <cell r="A19928">
            <v>45494</v>
          </cell>
        </row>
        <row r="19929">
          <cell r="A19929">
            <v>43101</v>
          </cell>
        </row>
        <row r="19930">
          <cell r="A19930">
            <v>43517</v>
          </cell>
        </row>
        <row r="19931">
          <cell r="A19931">
            <v>45758</v>
          </cell>
        </row>
        <row r="19932">
          <cell r="A19932">
            <v>45759</v>
          </cell>
        </row>
        <row r="19933">
          <cell r="A19933">
            <v>23380</v>
          </cell>
        </row>
        <row r="19934">
          <cell r="A19934">
            <v>24791</v>
          </cell>
        </row>
        <row r="19935">
          <cell r="A19935">
            <v>31825</v>
          </cell>
        </row>
        <row r="19936">
          <cell r="A19936">
            <v>34099</v>
          </cell>
        </row>
        <row r="19937">
          <cell r="A19937">
            <v>34161</v>
          </cell>
        </row>
        <row r="19938">
          <cell r="A19938">
            <v>37798</v>
          </cell>
        </row>
        <row r="19939">
          <cell r="A19939">
            <v>23852</v>
          </cell>
        </row>
        <row r="19940">
          <cell r="A19940">
            <v>23853</v>
          </cell>
        </row>
        <row r="19941">
          <cell r="A19941">
            <v>23854</v>
          </cell>
        </row>
        <row r="19942">
          <cell r="A19942">
            <v>23237</v>
          </cell>
        </row>
        <row r="19943">
          <cell r="A19943">
            <v>4248</v>
          </cell>
        </row>
        <row r="19944">
          <cell r="A19944">
            <v>5120</v>
          </cell>
        </row>
        <row r="19945">
          <cell r="A19945">
            <v>5121</v>
          </cell>
        </row>
        <row r="19946">
          <cell r="A19946">
            <v>42934</v>
          </cell>
        </row>
        <row r="19947">
          <cell r="A19947">
            <v>24243</v>
          </cell>
        </row>
        <row r="19948">
          <cell r="A19948">
            <v>24792</v>
          </cell>
        </row>
        <row r="19949">
          <cell r="A19949">
            <v>26153</v>
          </cell>
        </row>
        <row r="19950">
          <cell r="A19950">
            <v>25505</v>
          </cell>
        </row>
        <row r="19951">
          <cell r="A19951">
            <v>26152</v>
          </cell>
        </row>
        <row r="19952">
          <cell r="A19952">
            <v>870</v>
          </cell>
        </row>
        <row r="19953">
          <cell r="A19953">
            <v>31844</v>
          </cell>
        </row>
        <row r="19954">
          <cell r="A19954">
            <v>31843</v>
          </cell>
        </row>
        <row r="19955">
          <cell r="A19955">
            <v>871</v>
          </cell>
        </row>
        <row r="19956">
          <cell r="A19956">
            <v>19197</v>
          </cell>
        </row>
        <row r="19957">
          <cell r="A19957">
            <v>44022</v>
          </cell>
        </row>
        <row r="19958">
          <cell r="A19958">
            <v>44252</v>
          </cell>
        </row>
        <row r="19959">
          <cell r="A19959">
            <v>43944</v>
          </cell>
        </row>
        <row r="19960">
          <cell r="A19960">
            <v>22490</v>
          </cell>
        </row>
        <row r="19961">
          <cell r="A19961">
            <v>515</v>
          </cell>
        </row>
        <row r="19962">
          <cell r="A19962">
            <v>516</v>
          </cell>
        </row>
        <row r="19963">
          <cell r="A19963">
            <v>2404</v>
          </cell>
        </row>
        <row r="19964">
          <cell r="A19964">
            <v>39596</v>
          </cell>
        </row>
        <row r="19965">
          <cell r="A19965">
            <v>552</v>
          </cell>
        </row>
        <row r="19966">
          <cell r="A19966">
            <v>2495</v>
          </cell>
        </row>
        <row r="19967">
          <cell r="A19967">
            <v>2496</v>
          </cell>
        </row>
        <row r="19968">
          <cell r="A19968">
            <v>2497</v>
          </cell>
        </row>
        <row r="19969">
          <cell r="A19969">
            <v>980</v>
          </cell>
        </row>
        <row r="19970">
          <cell r="A19970">
            <v>762</v>
          </cell>
        </row>
        <row r="19971">
          <cell r="A19971">
            <v>25507</v>
          </cell>
        </row>
        <row r="19972">
          <cell r="A19972">
            <v>30402</v>
          </cell>
        </row>
        <row r="19973">
          <cell r="A19973">
            <v>45401</v>
          </cell>
        </row>
        <row r="19974">
          <cell r="A19974">
            <v>45495</v>
          </cell>
        </row>
        <row r="19975">
          <cell r="A19975">
            <v>779</v>
          </cell>
        </row>
        <row r="19976">
          <cell r="A19976">
            <v>22491</v>
          </cell>
        </row>
        <row r="19977">
          <cell r="A19977">
            <v>22492</v>
          </cell>
        </row>
        <row r="19978">
          <cell r="A19978">
            <v>22493</v>
          </cell>
        </row>
        <row r="19979">
          <cell r="A19979">
            <v>22494</v>
          </cell>
        </row>
        <row r="19980">
          <cell r="A19980">
            <v>22495</v>
          </cell>
        </row>
        <row r="19981">
          <cell r="A19981">
            <v>22496</v>
          </cell>
        </row>
        <row r="19982">
          <cell r="A19982">
            <v>22497</v>
          </cell>
        </row>
        <row r="19983">
          <cell r="A19983">
            <v>22498</v>
          </cell>
        </row>
        <row r="19984">
          <cell r="A19984">
            <v>22499</v>
          </cell>
        </row>
        <row r="19985">
          <cell r="A19985">
            <v>22500</v>
          </cell>
        </row>
        <row r="19986">
          <cell r="A19986">
            <v>22501</v>
          </cell>
        </row>
        <row r="19987">
          <cell r="A19987">
            <v>22502</v>
          </cell>
        </row>
        <row r="19988">
          <cell r="A19988">
            <v>22503</v>
          </cell>
        </row>
        <row r="19989">
          <cell r="A19989">
            <v>27378</v>
          </cell>
        </row>
        <row r="19990">
          <cell r="A19990">
            <v>698</v>
          </cell>
        </row>
        <row r="19991">
          <cell r="A19991">
            <v>2662</v>
          </cell>
        </row>
        <row r="19992">
          <cell r="A19992">
            <v>2663</v>
          </cell>
        </row>
        <row r="19993">
          <cell r="A19993">
            <v>2664</v>
          </cell>
        </row>
        <row r="19994">
          <cell r="A19994">
            <v>2665</v>
          </cell>
        </row>
        <row r="19995">
          <cell r="A19995">
            <v>2666</v>
          </cell>
        </row>
        <row r="19996">
          <cell r="A19996">
            <v>813</v>
          </cell>
        </row>
        <row r="19997">
          <cell r="A19997">
            <v>2816</v>
          </cell>
        </row>
        <row r="19998">
          <cell r="A19998">
            <v>22504</v>
          </cell>
        </row>
        <row r="19999">
          <cell r="A19999">
            <v>35055</v>
          </cell>
        </row>
        <row r="20000">
          <cell r="A20000">
            <v>35435</v>
          </cell>
        </row>
        <row r="20001">
          <cell r="A20001">
            <v>23360</v>
          </cell>
        </row>
        <row r="20002">
          <cell r="A20002">
            <v>23604</v>
          </cell>
        </row>
        <row r="20003">
          <cell r="A20003">
            <v>2817</v>
          </cell>
        </row>
        <row r="20004">
          <cell r="A20004">
            <v>197</v>
          </cell>
        </row>
        <row r="20005">
          <cell r="A20005">
            <v>2277</v>
          </cell>
        </row>
        <row r="20006">
          <cell r="A20006">
            <v>2278</v>
          </cell>
        </row>
        <row r="20007">
          <cell r="A20007">
            <v>22505</v>
          </cell>
        </row>
        <row r="20008">
          <cell r="A20008">
            <v>22506</v>
          </cell>
        </row>
        <row r="20009">
          <cell r="A20009">
            <v>19268</v>
          </cell>
        </row>
        <row r="20010">
          <cell r="A20010">
            <v>30090</v>
          </cell>
        </row>
        <row r="20011">
          <cell r="A20011">
            <v>29903</v>
          </cell>
        </row>
        <row r="20012">
          <cell r="A20012">
            <v>29280</v>
          </cell>
        </row>
        <row r="20013">
          <cell r="A20013">
            <v>29509</v>
          </cell>
        </row>
        <row r="20014">
          <cell r="A20014">
            <v>853</v>
          </cell>
        </row>
        <row r="20015">
          <cell r="A20015">
            <v>854</v>
          </cell>
        </row>
        <row r="20016">
          <cell r="A20016">
            <v>2956</v>
          </cell>
        </row>
        <row r="20017">
          <cell r="A20017">
            <v>3170</v>
          </cell>
        </row>
        <row r="20018">
          <cell r="A20018">
            <v>3560</v>
          </cell>
        </row>
        <row r="20019">
          <cell r="A20019">
            <v>38254</v>
          </cell>
        </row>
        <row r="20020">
          <cell r="A20020">
            <v>38255</v>
          </cell>
        </row>
        <row r="20021">
          <cell r="A20021">
            <v>3564</v>
          </cell>
        </row>
        <row r="20022">
          <cell r="A20022">
            <v>31814</v>
          </cell>
        </row>
        <row r="20023">
          <cell r="A20023">
            <v>38256</v>
          </cell>
        </row>
        <row r="20024">
          <cell r="A20024">
            <v>38257</v>
          </cell>
        </row>
        <row r="20025">
          <cell r="A20025">
            <v>38258</v>
          </cell>
        </row>
        <row r="20026">
          <cell r="A20026">
            <v>3552</v>
          </cell>
        </row>
        <row r="20027">
          <cell r="A20027">
            <v>22507</v>
          </cell>
        </row>
        <row r="20028">
          <cell r="A20028">
            <v>4227</v>
          </cell>
        </row>
        <row r="20029">
          <cell r="A20029">
            <v>22508</v>
          </cell>
        </row>
        <row r="20030">
          <cell r="A20030">
            <v>22509</v>
          </cell>
        </row>
        <row r="20031">
          <cell r="A20031">
            <v>22510</v>
          </cell>
        </row>
        <row r="20032">
          <cell r="A20032">
            <v>31487</v>
          </cell>
        </row>
        <row r="20033">
          <cell r="A20033">
            <v>30351</v>
          </cell>
        </row>
        <row r="20034">
          <cell r="A20034">
            <v>31080</v>
          </cell>
        </row>
        <row r="20035">
          <cell r="A20035">
            <v>622</v>
          </cell>
        </row>
        <row r="20036">
          <cell r="A20036">
            <v>2560</v>
          </cell>
        </row>
        <row r="20037">
          <cell r="A20037">
            <v>2561</v>
          </cell>
        </row>
        <row r="20038">
          <cell r="A20038">
            <v>2562</v>
          </cell>
        </row>
        <row r="20039">
          <cell r="A20039">
            <v>2563</v>
          </cell>
        </row>
        <row r="20040">
          <cell r="A20040">
            <v>41595</v>
          </cell>
        </row>
        <row r="20041">
          <cell r="A20041">
            <v>41691</v>
          </cell>
        </row>
        <row r="20042">
          <cell r="A20042">
            <v>39650</v>
          </cell>
        </row>
        <row r="20043">
          <cell r="A20043">
            <v>30765</v>
          </cell>
        </row>
        <row r="20044">
          <cell r="A20044">
            <v>24244</v>
          </cell>
        </row>
        <row r="20045">
          <cell r="A20045">
            <v>24794</v>
          </cell>
        </row>
        <row r="20046">
          <cell r="A20046">
            <v>23245</v>
          </cell>
        </row>
        <row r="20047">
          <cell r="A20047">
            <v>23856</v>
          </cell>
        </row>
        <row r="20048">
          <cell r="A20048">
            <v>22511</v>
          </cell>
        </row>
        <row r="20049">
          <cell r="A20049">
            <v>22512</v>
          </cell>
        </row>
        <row r="20050">
          <cell r="A20050">
            <v>829</v>
          </cell>
        </row>
        <row r="20051">
          <cell r="A20051">
            <v>36190</v>
          </cell>
        </row>
        <row r="20052">
          <cell r="A20052">
            <v>36260</v>
          </cell>
        </row>
        <row r="20053">
          <cell r="A20053">
            <v>36261</v>
          </cell>
        </row>
        <row r="20054">
          <cell r="A20054">
            <v>199</v>
          </cell>
        </row>
        <row r="20055">
          <cell r="A20055">
            <v>2281</v>
          </cell>
        </row>
        <row r="20056">
          <cell r="A20056">
            <v>32543</v>
          </cell>
        </row>
        <row r="20057">
          <cell r="A20057">
            <v>2280</v>
          </cell>
        </row>
        <row r="20058">
          <cell r="A20058">
            <v>691</v>
          </cell>
        </row>
        <row r="20059">
          <cell r="A20059">
            <v>692</v>
          </cell>
        </row>
        <row r="20060">
          <cell r="A20060">
            <v>36298</v>
          </cell>
        </row>
        <row r="20061">
          <cell r="A20061">
            <v>36466</v>
          </cell>
        </row>
        <row r="20062">
          <cell r="A20062">
            <v>41224</v>
          </cell>
        </row>
        <row r="20063">
          <cell r="A20063">
            <v>41597</v>
          </cell>
        </row>
        <row r="20064">
          <cell r="A20064">
            <v>22513</v>
          </cell>
        </row>
        <row r="20065">
          <cell r="A20065">
            <v>22514</v>
          </cell>
        </row>
        <row r="20066">
          <cell r="A20066">
            <v>22515</v>
          </cell>
        </row>
        <row r="20067">
          <cell r="A20067">
            <v>31880</v>
          </cell>
        </row>
        <row r="20068">
          <cell r="A20068">
            <v>30412</v>
          </cell>
        </row>
        <row r="20069">
          <cell r="A20069">
            <v>2983</v>
          </cell>
        </row>
        <row r="20070">
          <cell r="A20070">
            <v>23098</v>
          </cell>
        </row>
        <row r="20071">
          <cell r="A20071">
            <v>23344</v>
          </cell>
        </row>
        <row r="20072">
          <cell r="A20072">
            <v>23858</v>
          </cell>
        </row>
        <row r="20073">
          <cell r="A20073">
            <v>110</v>
          </cell>
        </row>
        <row r="20074">
          <cell r="A20074">
            <v>111</v>
          </cell>
        </row>
        <row r="20075">
          <cell r="A20075">
            <v>112</v>
          </cell>
        </row>
        <row r="20076">
          <cell r="A20076">
            <v>29543</v>
          </cell>
        </row>
        <row r="20077">
          <cell r="A20077">
            <v>29682</v>
          </cell>
        </row>
        <row r="20078">
          <cell r="A20078">
            <v>41225</v>
          </cell>
        </row>
        <row r="20079">
          <cell r="A20079">
            <v>41598</v>
          </cell>
        </row>
        <row r="20080">
          <cell r="A20080">
            <v>872</v>
          </cell>
        </row>
        <row r="20081">
          <cell r="A20081">
            <v>873</v>
          </cell>
        </row>
        <row r="20082">
          <cell r="A20082">
            <v>5147</v>
          </cell>
        </row>
        <row r="20083">
          <cell r="A20083">
            <v>20557</v>
          </cell>
        </row>
        <row r="20084">
          <cell r="A20084">
            <v>19178</v>
          </cell>
        </row>
        <row r="20085">
          <cell r="A20085">
            <v>2850</v>
          </cell>
        </row>
        <row r="20086">
          <cell r="A20086">
            <v>34970</v>
          </cell>
        </row>
        <row r="20087">
          <cell r="A20087">
            <v>3926</v>
          </cell>
        </row>
        <row r="20088">
          <cell r="A20088">
            <v>30396</v>
          </cell>
        </row>
        <row r="20089">
          <cell r="A20089">
            <v>30641</v>
          </cell>
        </row>
        <row r="20090">
          <cell r="A20090">
            <v>30632</v>
          </cell>
        </row>
        <row r="20091">
          <cell r="A20091">
            <v>23332</v>
          </cell>
        </row>
        <row r="20092">
          <cell r="A20092">
            <v>3939</v>
          </cell>
        </row>
        <row r="20093">
          <cell r="A20093">
            <v>3940</v>
          </cell>
        </row>
        <row r="20094">
          <cell r="A20094">
            <v>26150</v>
          </cell>
        </row>
        <row r="20095">
          <cell r="A20095">
            <v>31060</v>
          </cell>
        </row>
        <row r="20096">
          <cell r="A20096">
            <v>3941</v>
          </cell>
        </row>
        <row r="20097">
          <cell r="A20097">
            <v>26149</v>
          </cell>
        </row>
        <row r="20098">
          <cell r="A20098">
            <v>25651</v>
          </cell>
        </row>
        <row r="20099">
          <cell r="A20099">
            <v>3942</v>
          </cell>
        </row>
        <row r="20100">
          <cell r="A20100">
            <v>3943</v>
          </cell>
        </row>
        <row r="20101">
          <cell r="A20101">
            <v>26148</v>
          </cell>
        </row>
        <row r="20102">
          <cell r="A20102">
            <v>27271</v>
          </cell>
        </row>
        <row r="20103">
          <cell r="A20103">
            <v>22516</v>
          </cell>
        </row>
        <row r="20104">
          <cell r="A20104">
            <v>22517</v>
          </cell>
        </row>
        <row r="20105">
          <cell r="A20105">
            <v>22518</v>
          </cell>
        </row>
        <row r="20106">
          <cell r="A20106">
            <v>3279</v>
          </cell>
        </row>
        <row r="20107">
          <cell r="A20107">
            <v>25821</v>
          </cell>
        </row>
        <row r="20108">
          <cell r="A20108">
            <v>3875</v>
          </cell>
        </row>
        <row r="20109">
          <cell r="A20109">
            <v>3629</v>
          </cell>
        </row>
        <row r="20110">
          <cell r="A20110">
            <v>3876</v>
          </cell>
        </row>
        <row r="20111">
          <cell r="A20111">
            <v>3879</v>
          </cell>
        </row>
        <row r="20112">
          <cell r="A20112">
            <v>3280</v>
          </cell>
        </row>
        <row r="20113">
          <cell r="A20113">
            <v>42948</v>
          </cell>
        </row>
        <row r="20114">
          <cell r="A20114">
            <v>20410</v>
          </cell>
        </row>
        <row r="20115">
          <cell r="A20115">
            <v>25806</v>
          </cell>
        </row>
        <row r="20116">
          <cell r="A20116">
            <v>3877</v>
          </cell>
        </row>
        <row r="20117">
          <cell r="A20117">
            <v>39611</v>
          </cell>
        </row>
        <row r="20118">
          <cell r="A20118">
            <v>3878</v>
          </cell>
        </row>
        <row r="20119">
          <cell r="A20119">
            <v>45496</v>
          </cell>
        </row>
        <row r="20120">
          <cell r="A20120">
            <v>45760</v>
          </cell>
        </row>
        <row r="20121">
          <cell r="A20121">
            <v>3871</v>
          </cell>
        </row>
        <row r="20122">
          <cell r="A20122">
            <v>3874</v>
          </cell>
        </row>
        <row r="20123">
          <cell r="A20123">
            <v>25805</v>
          </cell>
        </row>
        <row r="20124">
          <cell r="A20124">
            <v>3872</v>
          </cell>
        </row>
        <row r="20125">
          <cell r="A20125">
            <v>3873</v>
          </cell>
        </row>
        <row r="20126">
          <cell r="A20126">
            <v>863</v>
          </cell>
        </row>
        <row r="20127">
          <cell r="A20127">
            <v>39608</v>
          </cell>
        </row>
        <row r="20128">
          <cell r="A20128">
            <v>23335</v>
          </cell>
        </row>
        <row r="20129">
          <cell r="A20129">
            <v>23859</v>
          </cell>
        </row>
        <row r="20130">
          <cell r="A20130">
            <v>31057</v>
          </cell>
        </row>
        <row r="20131">
          <cell r="A20131">
            <v>31171</v>
          </cell>
        </row>
        <row r="20132">
          <cell r="A20132">
            <v>39644</v>
          </cell>
        </row>
        <row r="20133">
          <cell r="A20133">
            <v>30572</v>
          </cell>
        </row>
        <row r="20134">
          <cell r="A20134">
            <v>39592</v>
          </cell>
        </row>
        <row r="20135">
          <cell r="A20135">
            <v>30802</v>
          </cell>
        </row>
        <row r="20136">
          <cell r="A20136">
            <v>30851</v>
          </cell>
        </row>
        <row r="20137">
          <cell r="A20137">
            <v>499</v>
          </cell>
        </row>
        <row r="20138">
          <cell r="A20138">
            <v>500</v>
          </cell>
        </row>
        <row r="20139">
          <cell r="A20139">
            <v>498</v>
          </cell>
        </row>
        <row r="20140">
          <cell r="A20140">
            <v>4035</v>
          </cell>
        </row>
        <row r="20141">
          <cell r="A20141">
            <v>4036</v>
          </cell>
        </row>
        <row r="20142">
          <cell r="A20142">
            <v>4037</v>
          </cell>
        </row>
        <row r="20143">
          <cell r="A20143">
            <v>4038</v>
          </cell>
        </row>
        <row r="20144">
          <cell r="A20144">
            <v>38269</v>
          </cell>
        </row>
        <row r="20145">
          <cell r="A20145">
            <v>26147</v>
          </cell>
        </row>
        <row r="20146">
          <cell r="A20146">
            <v>29403</v>
          </cell>
        </row>
        <row r="20147">
          <cell r="A20147">
            <v>27348</v>
          </cell>
        </row>
        <row r="20148">
          <cell r="A20148">
            <v>4232</v>
          </cell>
        </row>
        <row r="20149">
          <cell r="A20149">
            <v>2874</v>
          </cell>
        </row>
        <row r="20150">
          <cell r="A20150">
            <v>22519</v>
          </cell>
        </row>
        <row r="20151">
          <cell r="A20151">
            <v>34995</v>
          </cell>
        </row>
        <row r="20152">
          <cell r="A20152">
            <v>39707</v>
          </cell>
        </row>
        <row r="20153">
          <cell r="A20153">
            <v>31438</v>
          </cell>
        </row>
        <row r="20154">
          <cell r="A20154">
            <v>3092</v>
          </cell>
        </row>
        <row r="20155">
          <cell r="A20155">
            <v>3093</v>
          </cell>
        </row>
        <row r="20156">
          <cell r="A20156">
            <v>3091</v>
          </cell>
        </row>
        <row r="20157">
          <cell r="A20157">
            <v>43947</v>
          </cell>
        </row>
        <row r="20158">
          <cell r="A20158">
            <v>45761</v>
          </cell>
        </row>
        <row r="20159">
          <cell r="A20159">
            <v>24796</v>
          </cell>
        </row>
        <row r="20160">
          <cell r="A20160">
            <v>3880</v>
          </cell>
        </row>
        <row r="20161">
          <cell r="A20161">
            <v>3881</v>
          </cell>
        </row>
        <row r="20162">
          <cell r="A20162">
            <v>3882</v>
          </cell>
        </row>
        <row r="20163">
          <cell r="A20163">
            <v>3883</v>
          </cell>
        </row>
        <row r="20164">
          <cell r="A20164">
            <v>23336</v>
          </cell>
        </row>
        <row r="20165">
          <cell r="A20165">
            <v>3884</v>
          </cell>
        </row>
        <row r="20166">
          <cell r="A20166">
            <v>3887</v>
          </cell>
        </row>
        <row r="20167">
          <cell r="A20167">
            <v>3885</v>
          </cell>
        </row>
        <row r="20168">
          <cell r="A20168">
            <v>3886</v>
          </cell>
        </row>
        <row r="20169">
          <cell r="A20169">
            <v>23861</v>
          </cell>
        </row>
        <row r="20170">
          <cell r="A20170">
            <v>4436</v>
          </cell>
        </row>
        <row r="20171">
          <cell r="A20171">
            <v>24246</v>
          </cell>
        </row>
        <row r="20172">
          <cell r="A20172">
            <v>24797</v>
          </cell>
        </row>
        <row r="20173">
          <cell r="A20173">
            <v>24798</v>
          </cell>
        </row>
        <row r="20174">
          <cell r="A20174">
            <v>34059</v>
          </cell>
        </row>
        <row r="20175">
          <cell r="A20175">
            <v>23862</v>
          </cell>
        </row>
        <row r="20176">
          <cell r="A20176">
            <v>22520</v>
          </cell>
        </row>
        <row r="20177">
          <cell r="A20177">
            <v>2767</v>
          </cell>
        </row>
        <row r="20178">
          <cell r="A20178">
            <v>25205</v>
          </cell>
        </row>
        <row r="20179">
          <cell r="A20179">
            <v>39604</v>
          </cell>
        </row>
        <row r="20180">
          <cell r="A20180">
            <v>43077</v>
          </cell>
        </row>
        <row r="20181">
          <cell r="A20181">
            <v>43518</v>
          </cell>
        </row>
        <row r="20182">
          <cell r="A20182">
            <v>23151</v>
          </cell>
        </row>
        <row r="20183">
          <cell r="A20183">
            <v>700</v>
          </cell>
        </row>
        <row r="20184">
          <cell r="A20184">
            <v>701</v>
          </cell>
        </row>
        <row r="20185">
          <cell r="A20185">
            <v>23257</v>
          </cell>
        </row>
        <row r="20186">
          <cell r="A20186">
            <v>41226</v>
          </cell>
        </row>
        <row r="20187">
          <cell r="A20187">
            <v>23474</v>
          </cell>
        </row>
        <row r="20188">
          <cell r="A20188">
            <v>23863</v>
          </cell>
        </row>
        <row r="20189">
          <cell r="A20189">
            <v>23864</v>
          </cell>
        </row>
        <row r="20190">
          <cell r="A20190">
            <v>30400</v>
          </cell>
        </row>
        <row r="20191">
          <cell r="A20191">
            <v>30713</v>
          </cell>
        </row>
        <row r="20192">
          <cell r="A20192">
            <v>22521</v>
          </cell>
        </row>
        <row r="20193">
          <cell r="A20193">
            <v>22522</v>
          </cell>
        </row>
        <row r="20194">
          <cell r="A20194">
            <v>3739</v>
          </cell>
        </row>
        <row r="20195">
          <cell r="A20195">
            <v>3740</v>
          </cell>
        </row>
        <row r="20196">
          <cell r="A20196">
            <v>3741</v>
          </cell>
        </row>
        <row r="20197">
          <cell r="A20197">
            <v>30710</v>
          </cell>
        </row>
        <row r="20198">
          <cell r="A20198">
            <v>4548</v>
          </cell>
        </row>
        <row r="20199">
          <cell r="A20199">
            <v>4549</v>
          </cell>
        </row>
        <row r="20200">
          <cell r="A20200">
            <v>19212</v>
          </cell>
        </row>
        <row r="20201">
          <cell r="A20201">
            <v>5145</v>
          </cell>
        </row>
        <row r="20202">
          <cell r="A20202">
            <v>5225</v>
          </cell>
        </row>
        <row r="20203">
          <cell r="A20203">
            <v>2851</v>
          </cell>
        </row>
        <row r="20204">
          <cell r="A20204">
            <v>2818</v>
          </cell>
        </row>
        <row r="20205">
          <cell r="A20205">
            <v>2852</v>
          </cell>
        </row>
        <row r="20206">
          <cell r="A20206">
            <v>29850</v>
          </cell>
        </row>
        <row r="20207">
          <cell r="A20207">
            <v>23174</v>
          </cell>
        </row>
        <row r="20208">
          <cell r="A20208">
            <v>2920</v>
          </cell>
        </row>
        <row r="20209">
          <cell r="A20209">
            <v>22523</v>
          </cell>
        </row>
        <row r="20210">
          <cell r="A20210">
            <v>22524</v>
          </cell>
        </row>
        <row r="20211">
          <cell r="A20211">
            <v>714</v>
          </cell>
        </row>
        <row r="20212">
          <cell r="A20212">
            <v>715</v>
          </cell>
        </row>
        <row r="20213">
          <cell r="A20213">
            <v>43948</v>
          </cell>
        </row>
        <row r="20214">
          <cell r="A20214">
            <v>44023</v>
          </cell>
        </row>
        <row r="20215">
          <cell r="A20215">
            <v>2819</v>
          </cell>
        </row>
        <row r="20216">
          <cell r="A20216">
            <v>3795</v>
          </cell>
        </row>
        <row r="20217">
          <cell r="A20217">
            <v>3796</v>
          </cell>
        </row>
        <row r="20218">
          <cell r="A20218">
            <v>579</v>
          </cell>
        </row>
        <row r="20219">
          <cell r="A20219">
            <v>34930</v>
          </cell>
        </row>
        <row r="20220">
          <cell r="A20220">
            <v>34931</v>
          </cell>
        </row>
        <row r="20221">
          <cell r="A20221">
            <v>35405</v>
          </cell>
        </row>
        <row r="20222">
          <cell r="A20222">
            <v>24247</v>
          </cell>
        </row>
        <row r="20223">
          <cell r="A20223">
            <v>24799</v>
          </cell>
        </row>
        <row r="20224">
          <cell r="A20224">
            <v>30408</v>
          </cell>
        </row>
        <row r="20225">
          <cell r="A20225">
            <v>24800</v>
          </cell>
        </row>
        <row r="20226">
          <cell r="A20226">
            <v>35231</v>
          </cell>
        </row>
        <row r="20227">
          <cell r="A20227">
            <v>24801</v>
          </cell>
        </row>
        <row r="20228">
          <cell r="A20228">
            <v>41599</v>
          </cell>
        </row>
        <row r="20229">
          <cell r="A20229">
            <v>41693</v>
          </cell>
        </row>
        <row r="20230">
          <cell r="A20230">
            <v>35362</v>
          </cell>
        </row>
        <row r="20231">
          <cell r="A20231">
            <v>35732</v>
          </cell>
        </row>
        <row r="20232">
          <cell r="A20232">
            <v>29339</v>
          </cell>
        </row>
        <row r="20233">
          <cell r="A20233">
            <v>22976</v>
          </cell>
        </row>
        <row r="20234">
          <cell r="A20234">
            <v>30715</v>
          </cell>
        </row>
        <row r="20235">
          <cell r="A20235">
            <v>3727</v>
          </cell>
        </row>
        <row r="20236">
          <cell r="A20236">
            <v>22994</v>
          </cell>
        </row>
        <row r="20237">
          <cell r="A20237">
            <v>3728</v>
          </cell>
        </row>
        <row r="20238">
          <cell r="A20238">
            <v>3729</v>
          </cell>
        </row>
        <row r="20239">
          <cell r="A20239">
            <v>25000</v>
          </cell>
        </row>
        <row r="20240">
          <cell r="A20240">
            <v>29669</v>
          </cell>
        </row>
        <row r="20241">
          <cell r="A20241">
            <v>683</v>
          </cell>
        </row>
        <row r="20242">
          <cell r="A20242">
            <v>684</v>
          </cell>
        </row>
        <row r="20243">
          <cell r="A20243">
            <v>43350</v>
          </cell>
        </row>
        <row r="20244">
          <cell r="A20244">
            <v>41600</v>
          </cell>
        </row>
        <row r="20245">
          <cell r="A20245">
            <v>41694</v>
          </cell>
        </row>
        <row r="20246">
          <cell r="A20246">
            <v>41695</v>
          </cell>
        </row>
        <row r="20247">
          <cell r="A20247">
            <v>23865</v>
          </cell>
        </row>
        <row r="20248">
          <cell r="A20248">
            <v>24248</v>
          </cell>
        </row>
        <row r="20249">
          <cell r="A20249">
            <v>2820</v>
          </cell>
        </row>
        <row r="20250">
          <cell r="A20250">
            <v>29836</v>
          </cell>
        </row>
        <row r="20251">
          <cell r="A20251">
            <v>25206</v>
          </cell>
        </row>
        <row r="20252">
          <cell r="A20252">
            <v>25357</v>
          </cell>
        </row>
        <row r="20253">
          <cell r="A20253">
            <v>24802</v>
          </cell>
        </row>
        <row r="20254">
          <cell r="A20254">
            <v>19267</v>
          </cell>
        </row>
        <row r="20255">
          <cell r="A20255">
            <v>34986</v>
          </cell>
        </row>
        <row r="20256">
          <cell r="A20256">
            <v>43608</v>
          </cell>
        </row>
        <row r="20257">
          <cell r="A20257">
            <v>31809</v>
          </cell>
        </row>
        <row r="20258">
          <cell r="A20258">
            <v>481</v>
          </cell>
        </row>
        <row r="20259">
          <cell r="A20259">
            <v>482</v>
          </cell>
        </row>
        <row r="20260">
          <cell r="A20260">
            <v>483</v>
          </cell>
        </row>
        <row r="20261">
          <cell r="A20261">
            <v>484</v>
          </cell>
        </row>
        <row r="20262">
          <cell r="A20262">
            <v>2821</v>
          </cell>
        </row>
        <row r="20263">
          <cell r="A20263">
            <v>22525</v>
          </cell>
        </row>
        <row r="20264">
          <cell r="A20264">
            <v>22526</v>
          </cell>
        </row>
        <row r="20265">
          <cell r="A20265">
            <v>360</v>
          </cell>
        </row>
        <row r="20266">
          <cell r="A20266">
            <v>2787</v>
          </cell>
        </row>
        <row r="20267">
          <cell r="A20267">
            <v>45403</v>
          </cell>
        </row>
        <row r="20268">
          <cell r="A20268">
            <v>45497</v>
          </cell>
        </row>
        <row r="20269">
          <cell r="A20269">
            <v>25508</v>
          </cell>
        </row>
        <row r="20270">
          <cell r="A20270">
            <v>26146</v>
          </cell>
        </row>
        <row r="20271">
          <cell r="A20271">
            <v>2822</v>
          </cell>
        </row>
        <row r="20272">
          <cell r="A20272">
            <v>41601</v>
          </cell>
        </row>
        <row r="20273">
          <cell r="A20273">
            <v>41696</v>
          </cell>
        </row>
        <row r="20274">
          <cell r="A20274">
            <v>41697</v>
          </cell>
        </row>
        <row r="20275">
          <cell r="A20275">
            <v>39094</v>
          </cell>
        </row>
        <row r="20276">
          <cell r="A20276">
            <v>31425</v>
          </cell>
        </row>
        <row r="20277">
          <cell r="A20277">
            <v>31478</v>
          </cell>
        </row>
        <row r="20278">
          <cell r="A20278">
            <v>4349</v>
          </cell>
        </row>
        <row r="20279">
          <cell r="A20279">
            <v>34060</v>
          </cell>
        </row>
        <row r="20280">
          <cell r="A20280">
            <v>34061</v>
          </cell>
        </row>
        <row r="20281">
          <cell r="A20281">
            <v>4350</v>
          </cell>
        </row>
        <row r="20282">
          <cell r="A20282">
            <v>29655</v>
          </cell>
        </row>
        <row r="20283">
          <cell r="A20283">
            <v>4351</v>
          </cell>
        </row>
        <row r="20284">
          <cell r="A20284">
            <v>29673</v>
          </cell>
        </row>
        <row r="20285">
          <cell r="A20285">
            <v>3000</v>
          </cell>
        </row>
        <row r="20286">
          <cell r="A20286">
            <v>20375</v>
          </cell>
        </row>
        <row r="20287">
          <cell r="A20287">
            <v>20376</v>
          </cell>
        </row>
        <row r="20288">
          <cell r="A20288">
            <v>23386</v>
          </cell>
        </row>
        <row r="20289">
          <cell r="A20289">
            <v>23866</v>
          </cell>
        </row>
        <row r="20290">
          <cell r="A20290">
            <v>34062</v>
          </cell>
        </row>
        <row r="20291">
          <cell r="A20291">
            <v>24249</v>
          </cell>
        </row>
        <row r="20292">
          <cell r="A20292">
            <v>24803</v>
          </cell>
        </row>
        <row r="20293">
          <cell r="A20293">
            <v>30389</v>
          </cell>
        </row>
        <row r="20294">
          <cell r="A20294">
            <v>34063</v>
          </cell>
        </row>
        <row r="20295">
          <cell r="A20295">
            <v>30564</v>
          </cell>
        </row>
        <row r="20296">
          <cell r="A20296">
            <v>23867</v>
          </cell>
        </row>
        <row r="20297">
          <cell r="A20297">
            <v>23868</v>
          </cell>
        </row>
        <row r="20298">
          <cell r="A20298">
            <v>24250</v>
          </cell>
        </row>
        <row r="20299">
          <cell r="A20299">
            <v>31503</v>
          </cell>
        </row>
        <row r="20300">
          <cell r="A20300">
            <v>29298</v>
          </cell>
        </row>
        <row r="20301">
          <cell r="A20301">
            <v>30390</v>
          </cell>
        </row>
        <row r="20302">
          <cell r="A20302">
            <v>19254</v>
          </cell>
        </row>
        <row r="20303">
          <cell r="A20303">
            <v>2823</v>
          </cell>
        </row>
        <row r="20304">
          <cell r="A20304">
            <v>30403</v>
          </cell>
        </row>
        <row r="20305">
          <cell r="A20305">
            <v>30689</v>
          </cell>
        </row>
        <row r="20306">
          <cell r="A20306">
            <v>31368</v>
          </cell>
        </row>
        <row r="20307">
          <cell r="A20307">
            <v>42095</v>
          </cell>
        </row>
        <row r="20308">
          <cell r="A20308">
            <v>41228</v>
          </cell>
        </row>
        <row r="20309">
          <cell r="A20309">
            <v>41229</v>
          </cell>
        </row>
        <row r="20310">
          <cell r="A20310">
            <v>42096</v>
          </cell>
        </row>
        <row r="20311">
          <cell r="A20311">
            <v>35258</v>
          </cell>
        </row>
        <row r="20312">
          <cell r="A20312">
            <v>35259</v>
          </cell>
        </row>
        <row r="20313">
          <cell r="A20313">
            <v>20446</v>
          </cell>
        </row>
        <row r="20314">
          <cell r="A20314">
            <v>3743</v>
          </cell>
        </row>
        <row r="20315">
          <cell r="A20315">
            <v>3744</v>
          </cell>
        </row>
        <row r="20316">
          <cell r="A20316">
            <v>3742</v>
          </cell>
        </row>
        <row r="20317">
          <cell r="A20317">
            <v>2948</v>
          </cell>
        </row>
        <row r="20318">
          <cell r="A20318">
            <v>2949</v>
          </cell>
        </row>
        <row r="20319">
          <cell r="A20319">
            <v>23405</v>
          </cell>
        </row>
        <row r="20320">
          <cell r="A20320">
            <v>42098</v>
          </cell>
        </row>
        <row r="20321">
          <cell r="A20321">
            <v>24804</v>
          </cell>
        </row>
        <row r="20322">
          <cell r="A20322">
            <v>19170</v>
          </cell>
        </row>
        <row r="20323">
          <cell r="A20323">
            <v>187</v>
          </cell>
        </row>
        <row r="20324">
          <cell r="A20324">
            <v>24359</v>
          </cell>
        </row>
        <row r="20325">
          <cell r="A20325">
            <v>43116</v>
          </cell>
        </row>
        <row r="20326">
          <cell r="A20326">
            <v>43117</v>
          </cell>
        </row>
        <row r="20327">
          <cell r="A20327">
            <v>23324</v>
          </cell>
        </row>
        <row r="20328">
          <cell r="A20328">
            <v>23605</v>
          </cell>
        </row>
        <row r="20329">
          <cell r="A20329">
            <v>30738</v>
          </cell>
        </row>
        <row r="20330">
          <cell r="A20330">
            <v>23606</v>
          </cell>
        </row>
        <row r="20331">
          <cell r="A20331">
            <v>41602</v>
          </cell>
        </row>
        <row r="20332">
          <cell r="A20332">
            <v>41699</v>
          </cell>
        </row>
        <row r="20333">
          <cell r="A20333">
            <v>717</v>
          </cell>
        </row>
        <row r="20334">
          <cell r="A20334">
            <v>2705</v>
          </cell>
        </row>
        <row r="20335">
          <cell r="A20335">
            <v>19176</v>
          </cell>
        </row>
        <row r="20336">
          <cell r="A20336">
            <v>31859</v>
          </cell>
        </row>
        <row r="20337">
          <cell r="A20337">
            <v>35324</v>
          </cell>
        </row>
        <row r="20338">
          <cell r="A20338">
            <v>39723</v>
          </cell>
        </row>
        <row r="20339">
          <cell r="A20339">
            <v>35624</v>
          </cell>
        </row>
        <row r="20340">
          <cell r="A20340">
            <v>23869</v>
          </cell>
        </row>
        <row r="20341">
          <cell r="A20341">
            <v>39756</v>
          </cell>
        </row>
        <row r="20342">
          <cell r="A20342">
            <v>2865</v>
          </cell>
        </row>
        <row r="20343">
          <cell r="A20343">
            <v>2853</v>
          </cell>
        </row>
        <row r="20344">
          <cell r="A20344">
            <v>30718</v>
          </cell>
        </row>
        <row r="20345">
          <cell r="A20345">
            <v>30719</v>
          </cell>
        </row>
        <row r="20346">
          <cell r="A20346">
            <v>26145</v>
          </cell>
        </row>
        <row r="20347">
          <cell r="A20347">
            <v>29177</v>
          </cell>
        </row>
        <row r="20348">
          <cell r="A20348">
            <v>40865</v>
          </cell>
        </row>
        <row r="20349">
          <cell r="A20349">
            <v>40866</v>
          </cell>
        </row>
        <row r="20350">
          <cell r="A20350">
            <v>22527</v>
          </cell>
        </row>
        <row r="20351">
          <cell r="A20351">
            <v>22528</v>
          </cell>
        </row>
        <row r="20352">
          <cell r="A20352">
            <v>19204</v>
          </cell>
        </row>
        <row r="20353">
          <cell r="A20353">
            <v>19179</v>
          </cell>
        </row>
        <row r="20354">
          <cell r="A20354">
            <v>29675</v>
          </cell>
        </row>
        <row r="20355">
          <cell r="A20355">
            <v>29787</v>
          </cell>
        </row>
        <row r="20356">
          <cell r="A20356">
            <v>30395</v>
          </cell>
        </row>
        <row r="20357">
          <cell r="A20357">
            <v>29898</v>
          </cell>
        </row>
        <row r="20358">
          <cell r="A20358">
            <v>29182</v>
          </cell>
        </row>
        <row r="20359">
          <cell r="A20359">
            <v>39812</v>
          </cell>
        </row>
        <row r="20360">
          <cell r="A20360">
            <v>3726</v>
          </cell>
        </row>
        <row r="20361">
          <cell r="A20361">
            <v>40467</v>
          </cell>
        </row>
        <row r="20362">
          <cell r="A20362">
            <v>31383</v>
          </cell>
        </row>
        <row r="20363">
          <cell r="A20363">
            <v>31464</v>
          </cell>
        </row>
        <row r="20364">
          <cell r="A20364">
            <v>26144</v>
          </cell>
        </row>
        <row r="20365">
          <cell r="A20365">
            <v>29226</v>
          </cell>
        </row>
        <row r="20366">
          <cell r="A20366">
            <v>29229</v>
          </cell>
        </row>
        <row r="20367">
          <cell r="A20367">
            <v>35599</v>
          </cell>
        </row>
        <row r="20368">
          <cell r="A20368">
            <v>36185</v>
          </cell>
        </row>
        <row r="20369">
          <cell r="A20369">
            <v>45404</v>
          </cell>
        </row>
        <row r="20370">
          <cell r="A20370">
            <v>24251</v>
          </cell>
        </row>
        <row r="20371">
          <cell r="A20371">
            <v>24805</v>
          </cell>
        </row>
        <row r="20372">
          <cell r="A20372">
            <v>25207</v>
          </cell>
        </row>
        <row r="20373">
          <cell r="A20373">
            <v>2824</v>
          </cell>
        </row>
        <row r="20374">
          <cell r="A20374">
            <v>34999</v>
          </cell>
        </row>
        <row r="20375">
          <cell r="A20375">
            <v>35665</v>
          </cell>
        </row>
        <row r="20376">
          <cell r="A20376">
            <v>34928</v>
          </cell>
        </row>
        <row r="20377">
          <cell r="A20377">
            <v>34929</v>
          </cell>
        </row>
        <row r="20378">
          <cell r="A20378">
            <v>39788</v>
          </cell>
        </row>
        <row r="20379">
          <cell r="A20379">
            <v>30754</v>
          </cell>
        </row>
        <row r="20380">
          <cell r="A20380">
            <v>30850</v>
          </cell>
        </row>
        <row r="20381">
          <cell r="A20381">
            <v>30560</v>
          </cell>
        </row>
        <row r="20382">
          <cell r="A20382">
            <v>39602</v>
          </cell>
        </row>
        <row r="20383">
          <cell r="A20383">
            <v>30498</v>
          </cell>
        </row>
        <row r="20384">
          <cell r="A20384">
            <v>40466</v>
          </cell>
        </row>
        <row r="20385">
          <cell r="A20385">
            <v>40864</v>
          </cell>
        </row>
        <row r="20386">
          <cell r="A20386">
            <v>22529</v>
          </cell>
        </row>
        <row r="20387">
          <cell r="A20387">
            <v>22530</v>
          </cell>
        </row>
        <row r="20388">
          <cell r="A20388">
            <v>22995</v>
          </cell>
        </row>
        <row r="20389">
          <cell r="A20389">
            <v>23479</v>
          </cell>
        </row>
        <row r="20390">
          <cell r="A20390">
            <v>26143</v>
          </cell>
        </row>
        <row r="20391">
          <cell r="A20391">
            <v>23480</v>
          </cell>
        </row>
        <row r="20392">
          <cell r="A20392">
            <v>31139</v>
          </cell>
        </row>
        <row r="20393">
          <cell r="A20393">
            <v>23481</v>
          </cell>
        </row>
        <row r="20394">
          <cell r="A20394">
            <v>30406</v>
          </cell>
        </row>
        <row r="20395">
          <cell r="A20395">
            <v>35290</v>
          </cell>
        </row>
        <row r="20396">
          <cell r="A20396">
            <v>22531</v>
          </cell>
        </row>
        <row r="20397">
          <cell r="A20397">
            <v>22532</v>
          </cell>
        </row>
        <row r="20398">
          <cell r="A20398">
            <v>31804</v>
          </cell>
        </row>
        <row r="20399">
          <cell r="A20399">
            <v>35057</v>
          </cell>
        </row>
        <row r="20400">
          <cell r="A20400">
            <v>38745</v>
          </cell>
        </row>
        <row r="20401">
          <cell r="A20401">
            <v>35724</v>
          </cell>
        </row>
        <row r="20402">
          <cell r="A20402">
            <v>4103</v>
          </cell>
        </row>
        <row r="20403">
          <cell r="A20403">
            <v>4104</v>
          </cell>
        </row>
        <row r="20404">
          <cell r="A20404">
            <v>34064</v>
          </cell>
        </row>
        <row r="20405">
          <cell r="A20405">
            <v>34065</v>
          </cell>
        </row>
        <row r="20406">
          <cell r="A20406">
            <v>4105</v>
          </cell>
        </row>
        <row r="20407">
          <cell r="A20407">
            <v>4106</v>
          </cell>
        </row>
        <row r="20408">
          <cell r="A20408">
            <v>4107</v>
          </cell>
        </row>
        <row r="20409">
          <cell r="A20409">
            <v>4102</v>
          </cell>
        </row>
        <row r="20410">
          <cell r="A20410">
            <v>22533</v>
          </cell>
        </row>
        <row r="20411">
          <cell r="A20411">
            <v>23870</v>
          </cell>
        </row>
        <row r="20412">
          <cell r="A20412">
            <v>35546</v>
          </cell>
        </row>
        <row r="20413">
          <cell r="A20413">
            <v>36183</v>
          </cell>
        </row>
        <row r="20414">
          <cell r="A20414">
            <v>36182</v>
          </cell>
        </row>
        <row r="20415">
          <cell r="A20415">
            <v>36181</v>
          </cell>
        </row>
        <row r="20416">
          <cell r="A20416">
            <v>36180</v>
          </cell>
        </row>
        <row r="20417">
          <cell r="A20417">
            <v>44024</v>
          </cell>
        </row>
        <row r="20418">
          <cell r="A20418">
            <v>41233</v>
          </cell>
        </row>
        <row r="20419">
          <cell r="A20419">
            <v>43102</v>
          </cell>
        </row>
        <row r="20420">
          <cell r="A20420">
            <v>42099</v>
          </cell>
        </row>
        <row r="20421">
          <cell r="A20421">
            <v>36179</v>
          </cell>
        </row>
        <row r="20422">
          <cell r="A20422">
            <v>36178</v>
          </cell>
        </row>
        <row r="20423">
          <cell r="A20423">
            <v>38765</v>
          </cell>
        </row>
        <row r="20424">
          <cell r="A20424">
            <v>38817</v>
          </cell>
        </row>
        <row r="20425">
          <cell r="A20425">
            <v>25509</v>
          </cell>
        </row>
        <row r="20426">
          <cell r="A20426">
            <v>30401</v>
          </cell>
        </row>
        <row r="20427">
          <cell r="A20427">
            <v>30695</v>
          </cell>
        </row>
        <row r="20428">
          <cell r="A20428">
            <v>22534</v>
          </cell>
        </row>
        <row r="20429">
          <cell r="A20429">
            <v>22535</v>
          </cell>
        </row>
        <row r="20430">
          <cell r="A20430">
            <v>25208</v>
          </cell>
        </row>
        <row r="20431">
          <cell r="A20431">
            <v>25359</v>
          </cell>
        </row>
        <row r="20432">
          <cell r="A20432">
            <v>43523</v>
          </cell>
        </row>
        <row r="20433">
          <cell r="A20433">
            <v>43951</v>
          </cell>
        </row>
        <row r="20434">
          <cell r="A20434">
            <v>3343</v>
          </cell>
        </row>
        <row r="20435">
          <cell r="A20435">
            <v>27387</v>
          </cell>
        </row>
        <row r="20436">
          <cell r="A20436">
            <v>30708</v>
          </cell>
        </row>
        <row r="20437">
          <cell r="A20437">
            <v>3346</v>
          </cell>
        </row>
        <row r="20438">
          <cell r="A20438">
            <v>3344</v>
          </cell>
        </row>
        <row r="20439">
          <cell r="A20439">
            <v>4254</v>
          </cell>
        </row>
        <row r="20440">
          <cell r="A20440">
            <v>23548</v>
          </cell>
        </row>
        <row r="20441">
          <cell r="A20441">
            <v>23871</v>
          </cell>
        </row>
        <row r="20442">
          <cell r="A20442">
            <v>30387</v>
          </cell>
        </row>
        <row r="20443">
          <cell r="A20443">
            <v>4255</v>
          </cell>
        </row>
        <row r="20444">
          <cell r="A20444">
            <v>4253</v>
          </cell>
        </row>
        <row r="20445">
          <cell r="A20445">
            <v>5188</v>
          </cell>
        </row>
        <row r="20446">
          <cell r="A20446">
            <v>5241</v>
          </cell>
        </row>
        <row r="20447">
          <cell r="A20447">
            <v>5187</v>
          </cell>
        </row>
        <row r="20448">
          <cell r="A20448">
            <v>41234</v>
          </cell>
        </row>
        <row r="20449">
          <cell r="A20449">
            <v>43053</v>
          </cell>
        </row>
        <row r="20450">
          <cell r="A20450">
            <v>3587</v>
          </cell>
        </row>
        <row r="20451">
          <cell r="A20451">
            <v>35019</v>
          </cell>
        </row>
        <row r="20452">
          <cell r="A20452">
            <v>23596</v>
          </cell>
        </row>
        <row r="20453">
          <cell r="A20453">
            <v>23872</v>
          </cell>
        </row>
        <row r="20454">
          <cell r="A20454">
            <v>39461</v>
          </cell>
        </row>
        <row r="20455">
          <cell r="A20455">
            <v>22536</v>
          </cell>
        </row>
        <row r="20456">
          <cell r="A20456">
            <v>43524</v>
          </cell>
        </row>
        <row r="20457">
          <cell r="A20457">
            <v>42919</v>
          </cell>
        </row>
        <row r="20458">
          <cell r="A20458">
            <v>763</v>
          </cell>
        </row>
        <row r="20459">
          <cell r="A20459">
            <v>20537</v>
          </cell>
        </row>
        <row r="20460">
          <cell r="A20460">
            <v>37104</v>
          </cell>
        </row>
        <row r="20461">
          <cell r="A20461">
            <v>35058</v>
          </cell>
        </row>
        <row r="20462">
          <cell r="A20462">
            <v>35723</v>
          </cell>
        </row>
        <row r="20463">
          <cell r="A20463">
            <v>43525</v>
          </cell>
        </row>
        <row r="20464">
          <cell r="A20464">
            <v>39468</v>
          </cell>
        </row>
        <row r="20465">
          <cell r="A20465">
            <v>4167</v>
          </cell>
        </row>
        <row r="20466">
          <cell r="A20466">
            <v>4168</v>
          </cell>
        </row>
        <row r="20467">
          <cell r="A20467">
            <v>4534</v>
          </cell>
        </row>
        <row r="20468">
          <cell r="A20468">
            <v>20444</v>
          </cell>
        </row>
        <row r="20469">
          <cell r="A20469">
            <v>22537</v>
          </cell>
        </row>
        <row r="20470">
          <cell r="A20470">
            <v>26142</v>
          </cell>
        </row>
        <row r="20471">
          <cell r="A20471">
            <v>39701</v>
          </cell>
        </row>
        <row r="20472">
          <cell r="A20472">
            <v>29337</v>
          </cell>
        </row>
        <row r="20473">
          <cell r="A20473">
            <v>39493</v>
          </cell>
        </row>
        <row r="20474">
          <cell r="A20474">
            <v>950</v>
          </cell>
        </row>
        <row r="20475">
          <cell r="A20475">
            <v>3814</v>
          </cell>
        </row>
        <row r="20476">
          <cell r="A20476">
            <v>39629</v>
          </cell>
        </row>
        <row r="20477">
          <cell r="A20477">
            <v>25510</v>
          </cell>
        </row>
        <row r="20478">
          <cell r="A20478">
            <v>26141</v>
          </cell>
        </row>
        <row r="20479">
          <cell r="A20479">
            <v>26140</v>
          </cell>
        </row>
        <row r="20480">
          <cell r="A20480">
            <v>35071</v>
          </cell>
        </row>
        <row r="20481">
          <cell r="A20481">
            <v>45405</v>
          </cell>
        </row>
        <row r="20482">
          <cell r="A20482">
            <v>45498</v>
          </cell>
        </row>
        <row r="20483">
          <cell r="A20483">
            <v>519</v>
          </cell>
        </row>
        <row r="20484">
          <cell r="A20484">
            <v>2419</v>
          </cell>
        </row>
        <row r="20485">
          <cell r="A20485">
            <v>2420</v>
          </cell>
        </row>
        <row r="20486">
          <cell r="A20486">
            <v>20538</v>
          </cell>
        </row>
        <row r="20487">
          <cell r="A20487">
            <v>43526</v>
          </cell>
        </row>
        <row r="20488">
          <cell r="A20488">
            <v>42939</v>
          </cell>
        </row>
        <row r="20489">
          <cell r="A20489">
            <v>43952</v>
          </cell>
        </row>
        <row r="20490">
          <cell r="A20490">
            <v>44025</v>
          </cell>
        </row>
        <row r="20491">
          <cell r="A20491">
            <v>44026</v>
          </cell>
        </row>
        <row r="20492">
          <cell r="A20492">
            <v>3645</v>
          </cell>
        </row>
        <row r="20493">
          <cell r="A20493">
            <v>3646</v>
          </cell>
        </row>
        <row r="20494">
          <cell r="A20494">
            <v>29498</v>
          </cell>
        </row>
        <row r="20495">
          <cell r="A20495">
            <v>29678</v>
          </cell>
        </row>
        <row r="20496">
          <cell r="A20496">
            <v>45406</v>
          </cell>
        </row>
        <row r="20497">
          <cell r="A20497">
            <v>23873</v>
          </cell>
        </row>
        <row r="20498">
          <cell r="A20498">
            <v>29299</v>
          </cell>
        </row>
        <row r="20499">
          <cell r="A20499">
            <v>19262</v>
          </cell>
        </row>
        <row r="20500">
          <cell r="A20500">
            <v>30454</v>
          </cell>
        </row>
        <row r="20501">
          <cell r="A20501">
            <v>30653</v>
          </cell>
        </row>
        <row r="20502">
          <cell r="A20502">
            <v>41603</v>
          </cell>
        </row>
        <row r="20503">
          <cell r="A20503">
            <v>41701</v>
          </cell>
        </row>
        <row r="20504">
          <cell r="A20504">
            <v>23150</v>
          </cell>
        </row>
        <row r="20505">
          <cell r="A20505">
            <v>42942</v>
          </cell>
        </row>
        <row r="20506">
          <cell r="A20506">
            <v>43527</v>
          </cell>
        </row>
        <row r="20507">
          <cell r="A20507">
            <v>43619</v>
          </cell>
        </row>
        <row r="20508">
          <cell r="A20508">
            <v>43953</v>
          </cell>
        </row>
        <row r="20509">
          <cell r="A20509">
            <v>30608</v>
          </cell>
        </row>
        <row r="20510">
          <cell r="A20510">
            <v>30758</v>
          </cell>
        </row>
        <row r="20511">
          <cell r="A20511">
            <v>45407</v>
          </cell>
        </row>
        <row r="20512">
          <cell r="A20512">
            <v>45499</v>
          </cell>
        </row>
        <row r="20513">
          <cell r="A20513">
            <v>34160</v>
          </cell>
        </row>
        <row r="20514">
          <cell r="A20514">
            <v>35421</v>
          </cell>
        </row>
        <row r="20515">
          <cell r="A20515">
            <v>3152</v>
          </cell>
        </row>
        <row r="20516">
          <cell r="A20516">
            <v>43171</v>
          </cell>
        </row>
        <row r="20517">
          <cell r="A20517">
            <v>25810</v>
          </cell>
        </row>
        <row r="20518">
          <cell r="A20518">
            <v>45500</v>
          </cell>
        </row>
        <row r="20519">
          <cell r="A20519">
            <v>785</v>
          </cell>
        </row>
        <row r="20520">
          <cell r="A20520">
            <v>44333</v>
          </cell>
        </row>
        <row r="20521">
          <cell r="A20521">
            <v>22538</v>
          </cell>
        </row>
        <row r="20522">
          <cell r="A20522">
            <v>22539</v>
          </cell>
        </row>
        <row r="20523">
          <cell r="A20523">
            <v>22540</v>
          </cell>
        </row>
        <row r="20524">
          <cell r="A20524">
            <v>23377</v>
          </cell>
        </row>
        <row r="20525">
          <cell r="A20525">
            <v>23874</v>
          </cell>
        </row>
        <row r="20526">
          <cell r="A20526">
            <v>26138</v>
          </cell>
        </row>
        <row r="20527">
          <cell r="A20527">
            <v>34067</v>
          </cell>
        </row>
        <row r="20528">
          <cell r="A20528">
            <v>31038</v>
          </cell>
        </row>
        <row r="20529">
          <cell r="A20529">
            <v>4296</v>
          </cell>
        </row>
        <row r="20530">
          <cell r="A20530">
            <v>35089</v>
          </cell>
        </row>
        <row r="20531">
          <cell r="A20531">
            <v>4297</v>
          </cell>
        </row>
        <row r="20532">
          <cell r="A20532">
            <v>45408</v>
          </cell>
        </row>
        <row r="20533">
          <cell r="A20533">
            <v>35094</v>
          </cell>
        </row>
        <row r="20534">
          <cell r="A20534">
            <v>24807</v>
          </cell>
        </row>
        <row r="20535">
          <cell r="A20535">
            <v>2768</v>
          </cell>
        </row>
        <row r="20536">
          <cell r="A20536">
            <v>22541</v>
          </cell>
        </row>
        <row r="20537">
          <cell r="A20537">
            <v>22542</v>
          </cell>
        </row>
        <row r="20538">
          <cell r="A20538">
            <v>22543</v>
          </cell>
        </row>
        <row r="20539">
          <cell r="A20539">
            <v>22544</v>
          </cell>
        </row>
        <row r="20540">
          <cell r="A20540">
            <v>22545</v>
          </cell>
        </row>
        <row r="20541">
          <cell r="A20541">
            <v>22546</v>
          </cell>
        </row>
        <row r="20542">
          <cell r="A20542">
            <v>22547</v>
          </cell>
        </row>
        <row r="20543">
          <cell r="A20543">
            <v>22548</v>
          </cell>
        </row>
        <row r="20544">
          <cell r="A20544">
            <v>31360</v>
          </cell>
        </row>
        <row r="20545">
          <cell r="A20545">
            <v>31473</v>
          </cell>
        </row>
        <row r="20546">
          <cell r="A20546">
            <v>164</v>
          </cell>
        </row>
        <row r="20547">
          <cell r="A20547">
            <v>34138</v>
          </cell>
        </row>
        <row r="20548">
          <cell r="A20548">
            <v>165</v>
          </cell>
        </row>
        <row r="20549">
          <cell r="A20549">
            <v>166</v>
          </cell>
        </row>
        <row r="20550">
          <cell r="A20550">
            <v>167</v>
          </cell>
        </row>
        <row r="20551">
          <cell r="A20551">
            <v>168</v>
          </cell>
        </row>
        <row r="20552">
          <cell r="A20552">
            <v>155</v>
          </cell>
        </row>
        <row r="20553">
          <cell r="A20553">
            <v>150</v>
          </cell>
        </row>
        <row r="20554">
          <cell r="A20554">
            <v>151</v>
          </cell>
        </row>
        <row r="20555">
          <cell r="A20555">
            <v>152</v>
          </cell>
        </row>
        <row r="20556">
          <cell r="A20556">
            <v>31753</v>
          </cell>
        </row>
        <row r="20557">
          <cell r="A20557">
            <v>153</v>
          </cell>
        </row>
        <row r="20558">
          <cell r="A20558">
            <v>31133</v>
          </cell>
        </row>
        <row r="20559">
          <cell r="A20559">
            <v>154</v>
          </cell>
        </row>
        <row r="20560">
          <cell r="A20560">
            <v>31754</v>
          </cell>
        </row>
        <row r="20561">
          <cell r="A20561">
            <v>127</v>
          </cell>
        </row>
        <row r="20562">
          <cell r="A20562">
            <v>20539</v>
          </cell>
        </row>
        <row r="20563">
          <cell r="A20563">
            <v>38273</v>
          </cell>
        </row>
        <row r="20564">
          <cell r="A20564">
            <v>38284</v>
          </cell>
        </row>
        <row r="20565">
          <cell r="A20565">
            <v>38279</v>
          </cell>
        </row>
        <row r="20566">
          <cell r="A20566">
            <v>45409</v>
          </cell>
        </row>
        <row r="20567">
          <cell r="A20567">
            <v>45501</v>
          </cell>
        </row>
        <row r="20568">
          <cell r="A20568">
            <v>22549</v>
          </cell>
        </row>
        <row r="20569">
          <cell r="A20569">
            <v>22550</v>
          </cell>
        </row>
        <row r="20570">
          <cell r="A20570">
            <v>22551</v>
          </cell>
        </row>
        <row r="20571">
          <cell r="A20571">
            <v>24253</v>
          </cell>
        </row>
        <row r="20572">
          <cell r="A20572">
            <v>24808</v>
          </cell>
        </row>
        <row r="20573">
          <cell r="A20573">
            <v>22552</v>
          </cell>
        </row>
        <row r="20574">
          <cell r="A20574">
            <v>22553</v>
          </cell>
        </row>
        <row r="20575">
          <cell r="A20575">
            <v>22554</v>
          </cell>
        </row>
        <row r="20576">
          <cell r="A20576">
            <v>27399</v>
          </cell>
        </row>
        <row r="20577">
          <cell r="A20577">
            <v>34158</v>
          </cell>
        </row>
        <row r="20578">
          <cell r="A20578">
            <v>30723</v>
          </cell>
        </row>
        <row r="20579">
          <cell r="A20579">
            <v>22555</v>
          </cell>
        </row>
        <row r="20580">
          <cell r="A20580">
            <v>22556</v>
          </cell>
        </row>
        <row r="20581">
          <cell r="A20581">
            <v>22557</v>
          </cell>
        </row>
        <row r="20582">
          <cell r="A20582">
            <v>24254</v>
          </cell>
        </row>
        <row r="20583">
          <cell r="A20583">
            <v>34068</v>
          </cell>
        </row>
        <row r="20584">
          <cell r="A20584">
            <v>25711</v>
          </cell>
        </row>
        <row r="20585">
          <cell r="A20585">
            <v>24927</v>
          </cell>
        </row>
        <row r="20586">
          <cell r="A20586">
            <v>22558</v>
          </cell>
        </row>
        <row r="20587">
          <cell r="A20587">
            <v>22559</v>
          </cell>
        </row>
        <row r="20588">
          <cell r="A20588">
            <v>45991</v>
          </cell>
        </row>
        <row r="20589">
          <cell r="A20589">
            <v>46847</v>
          </cell>
        </row>
        <row r="20590">
          <cell r="A20590">
            <v>22560</v>
          </cell>
        </row>
        <row r="20591">
          <cell r="A20591">
            <v>43954</v>
          </cell>
        </row>
        <row r="20592">
          <cell r="A20592">
            <v>26137</v>
          </cell>
        </row>
        <row r="20593">
          <cell r="A20593">
            <v>29284</v>
          </cell>
        </row>
        <row r="20594">
          <cell r="A20594">
            <v>35000</v>
          </cell>
        </row>
        <row r="20595">
          <cell r="A20595">
            <v>35664</v>
          </cell>
        </row>
        <row r="20596">
          <cell r="A20596">
            <v>34069</v>
          </cell>
        </row>
        <row r="20597">
          <cell r="A20597">
            <v>34157</v>
          </cell>
        </row>
        <row r="20598">
          <cell r="A20598">
            <v>22561</v>
          </cell>
        </row>
        <row r="20599">
          <cell r="A20599">
            <v>22562</v>
          </cell>
        </row>
        <row r="20600">
          <cell r="A20600">
            <v>3195</v>
          </cell>
        </row>
        <row r="20601">
          <cell r="A20601">
            <v>5226</v>
          </cell>
        </row>
        <row r="20602">
          <cell r="A20602">
            <v>23875</v>
          </cell>
        </row>
        <row r="20603">
          <cell r="A20603">
            <v>2855</v>
          </cell>
        </row>
        <row r="20604">
          <cell r="A20604">
            <v>1070</v>
          </cell>
        </row>
        <row r="20605">
          <cell r="A20605">
            <v>3078</v>
          </cell>
        </row>
        <row r="20606">
          <cell r="A20606">
            <v>3151</v>
          </cell>
        </row>
        <row r="20607">
          <cell r="A20607">
            <v>2757</v>
          </cell>
        </row>
        <row r="20608">
          <cell r="A20608">
            <v>2758</v>
          </cell>
        </row>
        <row r="20609">
          <cell r="A20609">
            <v>30410</v>
          </cell>
        </row>
        <row r="20610">
          <cell r="A20610">
            <v>20392</v>
          </cell>
        </row>
        <row r="20611">
          <cell r="A20611">
            <v>20589</v>
          </cell>
        </row>
        <row r="20612">
          <cell r="A20612">
            <v>32535</v>
          </cell>
        </row>
        <row r="20613">
          <cell r="A20613">
            <v>4569</v>
          </cell>
        </row>
        <row r="20614">
          <cell r="A20614">
            <v>23468</v>
          </cell>
        </row>
        <row r="20615">
          <cell r="A20615">
            <v>23876</v>
          </cell>
        </row>
        <row r="20616">
          <cell r="A20616">
            <v>3330</v>
          </cell>
        </row>
        <row r="20617">
          <cell r="A20617">
            <v>24811</v>
          </cell>
        </row>
        <row r="20618">
          <cell r="A20618">
            <v>25211</v>
          </cell>
        </row>
        <row r="20619">
          <cell r="A20619">
            <v>25360</v>
          </cell>
        </row>
        <row r="20620">
          <cell r="A20620">
            <v>31424</v>
          </cell>
        </row>
        <row r="20621">
          <cell r="A20621">
            <v>24256</v>
          </cell>
        </row>
        <row r="20622">
          <cell r="A20622">
            <v>42213</v>
          </cell>
        </row>
        <row r="20623">
          <cell r="A20623">
            <v>42378</v>
          </cell>
        </row>
        <row r="20624">
          <cell r="A20624">
            <v>24812</v>
          </cell>
        </row>
        <row r="20625">
          <cell r="A20625">
            <v>31170</v>
          </cell>
        </row>
        <row r="20626">
          <cell r="A20626">
            <v>35358</v>
          </cell>
        </row>
        <row r="20627">
          <cell r="A20627">
            <v>25033</v>
          </cell>
        </row>
        <row r="20628">
          <cell r="A20628">
            <v>23877</v>
          </cell>
        </row>
        <row r="20629">
          <cell r="A20629">
            <v>24257</v>
          </cell>
        </row>
        <row r="20630">
          <cell r="A20630">
            <v>23254</v>
          </cell>
        </row>
        <row r="20631">
          <cell r="A20631">
            <v>40463</v>
          </cell>
        </row>
        <row r="20632">
          <cell r="A20632">
            <v>39762</v>
          </cell>
        </row>
        <row r="20633">
          <cell r="A20633">
            <v>22563</v>
          </cell>
        </row>
        <row r="20634">
          <cell r="A20634">
            <v>22564</v>
          </cell>
        </row>
        <row r="20635">
          <cell r="A20635">
            <v>23469</v>
          </cell>
        </row>
        <row r="20636">
          <cell r="A20636">
            <v>30391</v>
          </cell>
        </row>
        <row r="20637">
          <cell r="A20637">
            <v>23878</v>
          </cell>
        </row>
        <row r="20638">
          <cell r="A20638">
            <v>2939</v>
          </cell>
        </row>
        <row r="20639">
          <cell r="A20639">
            <v>2933</v>
          </cell>
        </row>
        <row r="20640">
          <cell r="A20640">
            <v>24258</v>
          </cell>
        </row>
        <row r="20641">
          <cell r="A20641">
            <v>24813</v>
          </cell>
        </row>
        <row r="20642">
          <cell r="A20642">
            <v>30422</v>
          </cell>
        </row>
        <row r="20643">
          <cell r="A20643">
            <v>24814</v>
          </cell>
        </row>
        <row r="20644">
          <cell r="A20644">
            <v>24815</v>
          </cell>
        </row>
        <row r="20645">
          <cell r="A20645">
            <v>4488</v>
          </cell>
        </row>
        <row r="20646">
          <cell r="A20646">
            <v>4489</v>
          </cell>
        </row>
        <row r="20647">
          <cell r="A20647">
            <v>4487</v>
          </cell>
        </row>
        <row r="20648">
          <cell r="A20648">
            <v>4490</v>
          </cell>
        </row>
        <row r="20649">
          <cell r="A20649">
            <v>4491</v>
          </cell>
        </row>
        <row r="20650">
          <cell r="A20650">
            <v>45411</v>
          </cell>
        </row>
        <row r="20651">
          <cell r="A20651">
            <v>23879</v>
          </cell>
        </row>
        <row r="20652">
          <cell r="A20652">
            <v>24259</v>
          </cell>
        </row>
        <row r="20653">
          <cell r="A20653">
            <v>45412</v>
          </cell>
        </row>
        <row r="20654">
          <cell r="A20654">
            <v>34072</v>
          </cell>
        </row>
        <row r="20655">
          <cell r="A20655">
            <v>35618</v>
          </cell>
        </row>
        <row r="20656">
          <cell r="A20656">
            <v>31294</v>
          </cell>
        </row>
        <row r="20657">
          <cell r="A20657">
            <v>23220</v>
          </cell>
        </row>
        <row r="20658">
          <cell r="A20658">
            <v>22565</v>
          </cell>
        </row>
        <row r="20659">
          <cell r="A20659">
            <v>22566</v>
          </cell>
        </row>
        <row r="20660">
          <cell r="A20660">
            <v>3836</v>
          </cell>
        </row>
        <row r="20661">
          <cell r="A20661">
            <v>23346</v>
          </cell>
        </row>
        <row r="20662">
          <cell r="A20662">
            <v>3838</v>
          </cell>
        </row>
        <row r="20663">
          <cell r="A20663">
            <v>3837</v>
          </cell>
        </row>
        <row r="20664">
          <cell r="A20664">
            <v>3839</v>
          </cell>
        </row>
        <row r="20665">
          <cell r="A20665">
            <v>3840</v>
          </cell>
        </row>
        <row r="20666">
          <cell r="A20666">
            <v>3841</v>
          </cell>
        </row>
        <row r="20667">
          <cell r="A20667">
            <v>3842</v>
          </cell>
        </row>
        <row r="20668">
          <cell r="A20668">
            <v>4380</v>
          </cell>
        </row>
        <row r="20669">
          <cell r="A20669">
            <v>4379</v>
          </cell>
        </row>
        <row r="20670">
          <cell r="A20670">
            <v>206</v>
          </cell>
        </row>
        <row r="20671">
          <cell r="A20671">
            <v>20540</v>
          </cell>
        </row>
        <row r="20672">
          <cell r="A20672">
            <v>209</v>
          </cell>
        </row>
        <row r="20673">
          <cell r="A20673">
            <v>2291</v>
          </cell>
        </row>
        <row r="20674">
          <cell r="A20674">
            <v>2292</v>
          </cell>
        </row>
        <row r="20675">
          <cell r="A20675">
            <v>2293</v>
          </cell>
        </row>
        <row r="20676">
          <cell r="A20676">
            <v>2294</v>
          </cell>
        </row>
        <row r="20677">
          <cell r="A20677">
            <v>2295</v>
          </cell>
        </row>
        <row r="20678">
          <cell r="A20678">
            <v>43069</v>
          </cell>
        </row>
        <row r="20679">
          <cell r="A20679">
            <v>43530</v>
          </cell>
        </row>
        <row r="20680">
          <cell r="A20680">
            <v>30411</v>
          </cell>
        </row>
        <row r="20681">
          <cell r="A20681">
            <v>22567</v>
          </cell>
        </row>
        <row r="20682">
          <cell r="A20682">
            <v>22568</v>
          </cell>
        </row>
        <row r="20683">
          <cell r="A20683">
            <v>22569</v>
          </cell>
        </row>
        <row r="20684">
          <cell r="A20684">
            <v>22570</v>
          </cell>
        </row>
        <row r="20685">
          <cell r="A20685">
            <v>22571</v>
          </cell>
        </row>
        <row r="20686">
          <cell r="A20686">
            <v>27375</v>
          </cell>
        </row>
        <row r="20687">
          <cell r="A20687">
            <v>22572</v>
          </cell>
        </row>
        <row r="20688">
          <cell r="A20688">
            <v>22573</v>
          </cell>
        </row>
        <row r="20689">
          <cell r="A20689">
            <v>25212</v>
          </cell>
        </row>
        <row r="20690">
          <cell r="A20690">
            <v>38771</v>
          </cell>
        </row>
        <row r="20691">
          <cell r="A20691">
            <v>25361</v>
          </cell>
        </row>
        <row r="20692">
          <cell r="A20692">
            <v>25364</v>
          </cell>
        </row>
        <row r="20693">
          <cell r="A20693">
            <v>25363</v>
          </cell>
        </row>
        <row r="20694">
          <cell r="A20694">
            <v>25674</v>
          </cell>
        </row>
        <row r="20695">
          <cell r="A20695">
            <v>24928</v>
          </cell>
        </row>
        <row r="20696">
          <cell r="A20696">
            <v>25713</v>
          </cell>
        </row>
        <row r="20697">
          <cell r="A20697">
            <v>43955</v>
          </cell>
        </row>
        <row r="20698">
          <cell r="A20698">
            <v>29668</v>
          </cell>
        </row>
        <row r="20699">
          <cell r="A20699">
            <v>29785</v>
          </cell>
        </row>
        <row r="20700">
          <cell r="A20700">
            <v>29767</v>
          </cell>
        </row>
        <row r="20701">
          <cell r="A20701">
            <v>29805</v>
          </cell>
        </row>
        <row r="20702">
          <cell r="A20702">
            <v>33888</v>
          </cell>
        </row>
        <row r="20703">
          <cell r="A20703">
            <v>33889</v>
          </cell>
        </row>
        <row r="20704">
          <cell r="A20704">
            <v>41235</v>
          </cell>
        </row>
        <row r="20705">
          <cell r="A20705">
            <v>25035</v>
          </cell>
        </row>
        <row r="20706">
          <cell r="A20706">
            <v>4612</v>
          </cell>
        </row>
        <row r="20707">
          <cell r="A20707">
            <v>4613</v>
          </cell>
        </row>
        <row r="20708">
          <cell r="A20708">
            <v>4614</v>
          </cell>
        </row>
        <row r="20709">
          <cell r="A20709">
            <v>37356</v>
          </cell>
        </row>
        <row r="20710">
          <cell r="A20710">
            <v>23000</v>
          </cell>
        </row>
        <row r="20711">
          <cell r="A20711">
            <v>26131</v>
          </cell>
        </row>
        <row r="20712">
          <cell r="A20712">
            <v>23001</v>
          </cell>
        </row>
        <row r="20713">
          <cell r="A20713">
            <v>25514</v>
          </cell>
        </row>
        <row r="20714">
          <cell r="A20714">
            <v>23880</v>
          </cell>
        </row>
        <row r="20715">
          <cell r="A20715">
            <v>30386</v>
          </cell>
        </row>
        <row r="20716">
          <cell r="A20716">
            <v>24260</v>
          </cell>
        </row>
        <row r="20717">
          <cell r="A20717">
            <v>30487</v>
          </cell>
        </row>
        <row r="20718">
          <cell r="A20718">
            <v>42930</v>
          </cell>
        </row>
        <row r="20719">
          <cell r="A20719">
            <v>40462</v>
          </cell>
        </row>
        <row r="20720">
          <cell r="A20720">
            <v>23881</v>
          </cell>
        </row>
        <row r="20721">
          <cell r="A20721">
            <v>38741</v>
          </cell>
        </row>
        <row r="20722">
          <cell r="A20722">
            <v>38819</v>
          </cell>
        </row>
        <row r="20723">
          <cell r="A20723">
            <v>40461</v>
          </cell>
        </row>
        <row r="20724">
          <cell r="A20724">
            <v>23303</v>
          </cell>
        </row>
        <row r="20725">
          <cell r="A20725">
            <v>39576</v>
          </cell>
        </row>
        <row r="20726">
          <cell r="A20726">
            <v>26130</v>
          </cell>
        </row>
        <row r="20727">
          <cell r="A20727">
            <v>29362</v>
          </cell>
        </row>
        <row r="20728">
          <cell r="A20728">
            <v>4394</v>
          </cell>
        </row>
        <row r="20729">
          <cell r="A20729">
            <v>23882</v>
          </cell>
        </row>
        <row r="20730">
          <cell r="A20730">
            <v>255</v>
          </cell>
        </row>
        <row r="20731">
          <cell r="A20731">
            <v>2332</v>
          </cell>
        </row>
        <row r="20732">
          <cell r="A20732">
            <v>2333</v>
          </cell>
        </row>
        <row r="20733">
          <cell r="A20733">
            <v>251</v>
          </cell>
        </row>
        <row r="20734">
          <cell r="A20734">
            <v>20541</v>
          </cell>
        </row>
        <row r="20735">
          <cell r="A20735">
            <v>4070</v>
          </cell>
        </row>
        <row r="20736">
          <cell r="A20736">
            <v>4071</v>
          </cell>
        </row>
        <row r="20737">
          <cell r="A20737">
            <v>24368</v>
          </cell>
        </row>
        <row r="20738">
          <cell r="A20738">
            <v>39563</v>
          </cell>
        </row>
        <row r="20739">
          <cell r="A20739">
            <v>23883</v>
          </cell>
        </row>
        <row r="20740">
          <cell r="A20740">
            <v>20719</v>
          </cell>
        </row>
        <row r="20741">
          <cell r="A20741">
            <v>769</v>
          </cell>
        </row>
        <row r="20742">
          <cell r="A20742">
            <v>42801</v>
          </cell>
        </row>
        <row r="20743">
          <cell r="A20743">
            <v>43080</v>
          </cell>
        </row>
        <row r="20744">
          <cell r="A20744">
            <v>43531</v>
          </cell>
        </row>
        <row r="20745">
          <cell r="A20745">
            <v>43620</v>
          </cell>
        </row>
        <row r="20746">
          <cell r="A20746">
            <v>43956</v>
          </cell>
        </row>
        <row r="20747">
          <cell r="A20747">
            <v>43626</v>
          </cell>
        </row>
        <row r="20748">
          <cell r="A20748">
            <v>43957</v>
          </cell>
        </row>
        <row r="20749">
          <cell r="A20749">
            <v>43958</v>
          </cell>
        </row>
        <row r="20750">
          <cell r="A20750">
            <v>43959</v>
          </cell>
        </row>
        <row r="20751">
          <cell r="A20751">
            <v>44027</v>
          </cell>
        </row>
        <row r="20752">
          <cell r="A20752">
            <v>44028</v>
          </cell>
        </row>
        <row r="20753">
          <cell r="A20753">
            <v>43532</v>
          </cell>
        </row>
        <row r="20754">
          <cell r="A20754">
            <v>43059</v>
          </cell>
        </row>
        <row r="20755">
          <cell r="A20755">
            <v>43621</v>
          </cell>
        </row>
        <row r="20756">
          <cell r="A20756">
            <v>43627</v>
          </cell>
        </row>
        <row r="20757">
          <cell r="A20757">
            <v>43960</v>
          </cell>
        </row>
        <row r="20758">
          <cell r="A20758">
            <v>4044</v>
          </cell>
        </row>
        <row r="20759">
          <cell r="A20759">
            <v>24817</v>
          </cell>
        </row>
        <row r="20760">
          <cell r="A20760">
            <v>31359</v>
          </cell>
        </row>
        <row r="20761">
          <cell r="A20761">
            <v>22574</v>
          </cell>
        </row>
        <row r="20762">
          <cell r="A20762">
            <v>22575</v>
          </cell>
        </row>
        <row r="20763">
          <cell r="A20763">
            <v>22576</v>
          </cell>
        </row>
        <row r="20764">
          <cell r="A20764">
            <v>22577</v>
          </cell>
        </row>
        <row r="20765">
          <cell r="A20765">
            <v>22578</v>
          </cell>
        </row>
        <row r="20766">
          <cell r="A20766">
            <v>4251</v>
          </cell>
        </row>
        <row r="20767">
          <cell r="A20767">
            <v>23549</v>
          </cell>
        </row>
        <row r="20768">
          <cell r="A20768">
            <v>23884</v>
          </cell>
        </row>
        <row r="20769">
          <cell r="A20769">
            <v>23885</v>
          </cell>
        </row>
        <row r="20770">
          <cell r="A20770">
            <v>23886</v>
          </cell>
        </row>
        <row r="20771">
          <cell r="A20771">
            <v>23887</v>
          </cell>
        </row>
        <row r="20772">
          <cell r="A20772">
            <v>25001</v>
          </cell>
        </row>
        <row r="20773">
          <cell r="A20773">
            <v>29176</v>
          </cell>
        </row>
        <row r="20774">
          <cell r="A20774">
            <v>26129</v>
          </cell>
        </row>
        <row r="20775">
          <cell r="A20775">
            <v>29246</v>
          </cell>
        </row>
        <row r="20776">
          <cell r="A20776">
            <v>35420</v>
          </cell>
        </row>
        <row r="20777">
          <cell r="A20777">
            <v>23002</v>
          </cell>
        </row>
        <row r="20778">
          <cell r="A20778">
            <v>23003</v>
          </cell>
        </row>
        <row r="20779">
          <cell r="A20779">
            <v>31384</v>
          </cell>
        </row>
        <row r="20780">
          <cell r="A20780">
            <v>23004</v>
          </cell>
        </row>
        <row r="20781">
          <cell r="A20781">
            <v>31386</v>
          </cell>
        </row>
        <row r="20782">
          <cell r="A20782">
            <v>31449</v>
          </cell>
        </row>
        <row r="20783">
          <cell r="A20783">
            <v>23005</v>
          </cell>
        </row>
        <row r="20784">
          <cell r="A20784">
            <v>24818</v>
          </cell>
        </row>
        <row r="20785">
          <cell r="A20785">
            <v>31379</v>
          </cell>
        </row>
        <row r="20786">
          <cell r="A20786">
            <v>31355</v>
          </cell>
        </row>
        <row r="20787">
          <cell r="A20787">
            <v>45413</v>
          </cell>
        </row>
        <row r="20788">
          <cell r="A20788">
            <v>40459</v>
          </cell>
        </row>
        <row r="20789">
          <cell r="A20789">
            <v>23242</v>
          </cell>
        </row>
        <row r="20790">
          <cell r="A20790">
            <v>23888</v>
          </cell>
        </row>
        <row r="20791">
          <cell r="A20791">
            <v>4250</v>
          </cell>
        </row>
        <row r="20792">
          <cell r="A20792">
            <v>23889</v>
          </cell>
        </row>
        <row r="20793">
          <cell r="A20793">
            <v>34073</v>
          </cell>
        </row>
        <row r="20794">
          <cell r="A20794">
            <v>2883</v>
          </cell>
        </row>
        <row r="20795">
          <cell r="A20795">
            <v>22579</v>
          </cell>
        </row>
        <row r="20796">
          <cell r="A20796">
            <v>22580</v>
          </cell>
        </row>
        <row r="20797">
          <cell r="A20797">
            <v>22581</v>
          </cell>
        </row>
        <row r="20798">
          <cell r="A20798">
            <v>22582</v>
          </cell>
        </row>
        <row r="20799">
          <cell r="A20799">
            <v>22583</v>
          </cell>
        </row>
        <row r="20800">
          <cell r="A20800">
            <v>22584</v>
          </cell>
        </row>
        <row r="20801">
          <cell r="A20801">
            <v>42103</v>
          </cell>
        </row>
        <row r="20802">
          <cell r="A20802">
            <v>42214</v>
          </cell>
        </row>
        <row r="20803">
          <cell r="A20803">
            <v>20413</v>
          </cell>
        </row>
        <row r="20804">
          <cell r="A20804">
            <v>4124</v>
          </cell>
        </row>
        <row r="20805">
          <cell r="A20805">
            <v>22585</v>
          </cell>
        </row>
        <row r="20806">
          <cell r="A20806">
            <v>4125</v>
          </cell>
        </row>
        <row r="20807">
          <cell r="A20807">
            <v>24820</v>
          </cell>
        </row>
        <row r="20808">
          <cell r="A20808">
            <v>30429</v>
          </cell>
        </row>
        <row r="20809">
          <cell r="A20809">
            <v>30704</v>
          </cell>
        </row>
        <row r="20810">
          <cell r="A20810">
            <v>30751</v>
          </cell>
        </row>
        <row r="20811">
          <cell r="A20811">
            <v>3084</v>
          </cell>
        </row>
        <row r="20812">
          <cell r="A20812">
            <v>43961</v>
          </cell>
        </row>
        <row r="20813">
          <cell r="A20813">
            <v>44029</v>
          </cell>
        </row>
        <row r="20814">
          <cell r="A20814">
            <v>43533</v>
          </cell>
        </row>
        <row r="20815">
          <cell r="A20815">
            <v>23381</v>
          </cell>
        </row>
        <row r="20816">
          <cell r="A20816">
            <v>23890</v>
          </cell>
        </row>
        <row r="20817">
          <cell r="A20817">
            <v>31295</v>
          </cell>
        </row>
        <row r="20818">
          <cell r="A20818">
            <v>23891</v>
          </cell>
        </row>
        <row r="20819">
          <cell r="A20819">
            <v>31054</v>
          </cell>
        </row>
        <row r="20820">
          <cell r="A20820">
            <v>3032</v>
          </cell>
        </row>
        <row r="20821">
          <cell r="A20821">
            <v>3033</v>
          </cell>
        </row>
        <row r="20822">
          <cell r="A20822">
            <v>3150</v>
          </cell>
        </row>
        <row r="20823">
          <cell r="A20823">
            <v>997</v>
          </cell>
        </row>
        <row r="20824">
          <cell r="A20824">
            <v>30103</v>
          </cell>
        </row>
        <row r="20825">
          <cell r="A20825">
            <v>4515</v>
          </cell>
        </row>
        <row r="20826">
          <cell r="A20826">
            <v>4516</v>
          </cell>
        </row>
        <row r="20827">
          <cell r="A20827">
            <v>30816</v>
          </cell>
        </row>
        <row r="20828">
          <cell r="A20828">
            <v>4514</v>
          </cell>
        </row>
        <row r="20829">
          <cell r="A20829">
            <v>19280</v>
          </cell>
        </row>
        <row r="20830">
          <cell r="A20830">
            <v>19291</v>
          </cell>
        </row>
        <row r="20831">
          <cell r="A20831">
            <v>30149</v>
          </cell>
        </row>
        <row r="20832">
          <cell r="A20832">
            <v>995</v>
          </cell>
        </row>
        <row r="20833">
          <cell r="A20833">
            <v>23550</v>
          </cell>
        </row>
        <row r="20834">
          <cell r="A20834">
            <v>41236</v>
          </cell>
        </row>
        <row r="20835">
          <cell r="A20835">
            <v>41604</v>
          </cell>
        </row>
        <row r="20836">
          <cell r="A20836">
            <v>24821</v>
          </cell>
        </row>
        <row r="20837">
          <cell r="A20837">
            <v>4502</v>
          </cell>
        </row>
        <row r="20838">
          <cell r="A20838">
            <v>30813</v>
          </cell>
        </row>
        <row r="20839">
          <cell r="A20839">
            <v>42409</v>
          </cell>
        </row>
        <row r="20840">
          <cell r="A20840">
            <v>3010</v>
          </cell>
        </row>
        <row r="20841">
          <cell r="A20841">
            <v>3011</v>
          </cell>
        </row>
        <row r="20842">
          <cell r="A20842">
            <v>35570</v>
          </cell>
        </row>
        <row r="20843">
          <cell r="A20843">
            <v>30424</v>
          </cell>
        </row>
        <row r="20844">
          <cell r="A20844">
            <v>24822</v>
          </cell>
        </row>
        <row r="20845">
          <cell r="A20845">
            <v>25216</v>
          </cell>
        </row>
        <row r="20846">
          <cell r="A20846">
            <v>771</v>
          </cell>
        </row>
        <row r="20847">
          <cell r="A20847">
            <v>24264</v>
          </cell>
        </row>
        <row r="20848">
          <cell r="A20848">
            <v>38334</v>
          </cell>
        </row>
        <row r="20849">
          <cell r="A20849">
            <v>24823</v>
          </cell>
        </row>
        <row r="20850">
          <cell r="A20850">
            <v>29225</v>
          </cell>
        </row>
        <row r="20851">
          <cell r="A20851">
            <v>25217</v>
          </cell>
        </row>
        <row r="20852">
          <cell r="A20852">
            <v>25218</v>
          </cell>
        </row>
        <row r="20853">
          <cell r="A20853">
            <v>39605</v>
          </cell>
        </row>
        <row r="20854">
          <cell r="A20854">
            <v>39593</v>
          </cell>
        </row>
        <row r="20855">
          <cell r="A20855">
            <v>4031</v>
          </cell>
        </row>
        <row r="20856">
          <cell r="A20856">
            <v>4032</v>
          </cell>
        </row>
        <row r="20857">
          <cell r="A20857">
            <v>38272</v>
          </cell>
        </row>
        <row r="20858">
          <cell r="A20858">
            <v>38278</v>
          </cell>
        </row>
        <row r="20859">
          <cell r="A20859">
            <v>29397</v>
          </cell>
        </row>
        <row r="20860">
          <cell r="A20860">
            <v>43962</v>
          </cell>
        </row>
        <row r="20861">
          <cell r="A20861">
            <v>29499</v>
          </cell>
        </row>
        <row r="20862">
          <cell r="A20862">
            <v>38259</v>
          </cell>
        </row>
        <row r="20863">
          <cell r="A20863">
            <v>22586</v>
          </cell>
        </row>
        <row r="20864">
          <cell r="A20864">
            <v>22587</v>
          </cell>
        </row>
        <row r="20865">
          <cell r="A20865">
            <v>4008</v>
          </cell>
        </row>
        <row r="20866">
          <cell r="A20866">
            <v>4009</v>
          </cell>
        </row>
        <row r="20867">
          <cell r="A20867">
            <v>4010</v>
          </cell>
        </row>
        <row r="20868">
          <cell r="A20868">
            <v>4007</v>
          </cell>
        </row>
        <row r="20869">
          <cell r="A20869">
            <v>34075</v>
          </cell>
        </row>
        <row r="20870">
          <cell r="A20870">
            <v>24824</v>
          </cell>
        </row>
        <row r="20871">
          <cell r="A20871">
            <v>26126</v>
          </cell>
        </row>
        <row r="20872">
          <cell r="A20872">
            <v>35733</v>
          </cell>
        </row>
        <row r="20873">
          <cell r="A20873">
            <v>35634</v>
          </cell>
        </row>
        <row r="20874">
          <cell r="A20874">
            <v>29396</v>
          </cell>
        </row>
        <row r="20875">
          <cell r="A20875">
            <v>29247</v>
          </cell>
        </row>
        <row r="20876">
          <cell r="A20876">
            <v>31439</v>
          </cell>
        </row>
        <row r="20877">
          <cell r="A20877">
            <v>30415</v>
          </cell>
        </row>
        <row r="20878">
          <cell r="A20878">
            <v>35659</v>
          </cell>
        </row>
        <row r="20879">
          <cell r="A20879">
            <v>35633</v>
          </cell>
        </row>
        <row r="20880">
          <cell r="A20880">
            <v>30528</v>
          </cell>
        </row>
        <row r="20881">
          <cell r="A20881">
            <v>30693</v>
          </cell>
        </row>
        <row r="20882">
          <cell r="A20882">
            <v>4013</v>
          </cell>
        </row>
        <row r="20883">
          <cell r="A20883">
            <v>4012</v>
          </cell>
        </row>
        <row r="20884">
          <cell r="A20884">
            <v>4011</v>
          </cell>
        </row>
        <row r="20885">
          <cell r="A20885">
            <v>24265</v>
          </cell>
        </row>
        <row r="20886">
          <cell r="A20886">
            <v>45762</v>
          </cell>
        </row>
        <row r="20887">
          <cell r="A20887">
            <v>24825</v>
          </cell>
        </row>
        <row r="20888">
          <cell r="A20888">
            <v>4006</v>
          </cell>
        </row>
        <row r="20889">
          <cell r="A20889">
            <v>30483</v>
          </cell>
        </row>
        <row r="20890">
          <cell r="A20890">
            <v>30489</v>
          </cell>
        </row>
        <row r="20891">
          <cell r="A20891">
            <v>22588</v>
          </cell>
        </row>
        <row r="20892">
          <cell r="A20892">
            <v>22589</v>
          </cell>
        </row>
        <row r="20893">
          <cell r="A20893">
            <v>22590</v>
          </cell>
        </row>
        <row r="20894">
          <cell r="A20894">
            <v>919</v>
          </cell>
        </row>
        <row r="20895">
          <cell r="A20895">
            <v>920</v>
          </cell>
        </row>
        <row r="20896">
          <cell r="A20896">
            <v>918</v>
          </cell>
        </row>
        <row r="20897">
          <cell r="A20897">
            <v>41606</v>
          </cell>
        </row>
        <row r="20898">
          <cell r="A20898">
            <v>22591</v>
          </cell>
        </row>
        <row r="20899">
          <cell r="A20899">
            <v>3945</v>
          </cell>
        </row>
        <row r="20900">
          <cell r="A20900">
            <v>3946</v>
          </cell>
        </row>
        <row r="20901">
          <cell r="A20901">
            <v>1043</v>
          </cell>
        </row>
        <row r="20902">
          <cell r="A20902">
            <v>3054</v>
          </cell>
        </row>
        <row r="20903">
          <cell r="A20903">
            <v>3055</v>
          </cell>
        </row>
        <row r="20904">
          <cell r="A20904">
            <v>29846</v>
          </cell>
        </row>
        <row r="20905">
          <cell r="A20905">
            <v>3066</v>
          </cell>
        </row>
        <row r="20906">
          <cell r="A20906">
            <v>3056</v>
          </cell>
        </row>
        <row r="20907">
          <cell r="A20907">
            <v>3057</v>
          </cell>
        </row>
        <row r="20908">
          <cell r="A20908">
            <v>3058</v>
          </cell>
        </row>
        <row r="20909">
          <cell r="A20909">
            <v>3059</v>
          </cell>
        </row>
        <row r="20910">
          <cell r="A20910">
            <v>3067</v>
          </cell>
        </row>
        <row r="20911">
          <cell r="A20911">
            <v>3060</v>
          </cell>
        </row>
        <row r="20912">
          <cell r="A20912">
            <v>3061</v>
          </cell>
        </row>
        <row r="20913">
          <cell r="A20913">
            <v>3062</v>
          </cell>
        </row>
        <row r="20914">
          <cell r="A20914">
            <v>19288</v>
          </cell>
        </row>
        <row r="20915">
          <cell r="A20915">
            <v>3063</v>
          </cell>
        </row>
        <row r="20916">
          <cell r="A20916">
            <v>3064</v>
          </cell>
        </row>
        <row r="20917">
          <cell r="A20917">
            <v>3065</v>
          </cell>
        </row>
        <row r="20918">
          <cell r="A20918">
            <v>3068</v>
          </cell>
        </row>
        <row r="20919">
          <cell r="A20919">
            <v>31485</v>
          </cell>
        </row>
        <row r="20920">
          <cell r="A20920">
            <v>24826</v>
          </cell>
        </row>
        <row r="20921">
          <cell r="A20921">
            <v>25367</v>
          </cell>
        </row>
        <row r="20922">
          <cell r="A20922">
            <v>25424</v>
          </cell>
        </row>
        <row r="20923">
          <cell r="A20923">
            <v>25425</v>
          </cell>
        </row>
        <row r="20924">
          <cell r="A20924">
            <v>25219</v>
          </cell>
        </row>
        <row r="20925">
          <cell r="A20925">
            <v>23418</v>
          </cell>
        </row>
        <row r="20926">
          <cell r="A20926">
            <v>43020</v>
          </cell>
        </row>
        <row r="20927">
          <cell r="A20927">
            <v>24827</v>
          </cell>
        </row>
        <row r="20928">
          <cell r="A20928">
            <v>37799</v>
          </cell>
        </row>
        <row r="20929">
          <cell r="A20929">
            <v>23894</v>
          </cell>
        </row>
        <row r="20930">
          <cell r="A20930">
            <v>30523</v>
          </cell>
        </row>
        <row r="20931">
          <cell r="A20931">
            <v>30524</v>
          </cell>
        </row>
        <row r="20932">
          <cell r="A20932">
            <v>35269</v>
          </cell>
        </row>
        <row r="20933">
          <cell r="A20933">
            <v>35270</v>
          </cell>
        </row>
        <row r="20934">
          <cell r="A20934">
            <v>43021</v>
          </cell>
        </row>
        <row r="20935">
          <cell r="A20935">
            <v>40458</v>
          </cell>
        </row>
        <row r="20936">
          <cell r="A20936">
            <v>30473</v>
          </cell>
        </row>
        <row r="20937">
          <cell r="A20937">
            <v>35003</v>
          </cell>
        </row>
        <row r="20938">
          <cell r="A20938">
            <v>35632</v>
          </cell>
        </row>
        <row r="20939">
          <cell r="A20939">
            <v>43329</v>
          </cell>
        </row>
        <row r="20940">
          <cell r="A20940">
            <v>43362</v>
          </cell>
        </row>
        <row r="20941">
          <cell r="A20941">
            <v>43328</v>
          </cell>
        </row>
        <row r="20942">
          <cell r="A20942">
            <v>22592</v>
          </cell>
        </row>
        <row r="20943">
          <cell r="A20943">
            <v>22593</v>
          </cell>
        </row>
        <row r="20944">
          <cell r="A20944">
            <v>22594</v>
          </cell>
        </row>
        <row r="20945">
          <cell r="A20945">
            <v>40457</v>
          </cell>
        </row>
        <row r="20946">
          <cell r="A20946">
            <v>45414</v>
          </cell>
        </row>
        <row r="20947">
          <cell r="A20947">
            <v>30459</v>
          </cell>
        </row>
        <row r="20948">
          <cell r="A20948">
            <v>22595</v>
          </cell>
        </row>
        <row r="20949">
          <cell r="A20949">
            <v>38265</v>
          </cell>
        </row>
        <row r="20950">
          <cell r="A20950">
            <v>38277</v>
          </cell>
        </row>
        <row r="20951">
          <cell r="A20951">
            <v>23272</v>
          </cell>
        </row>
        <row r="20952">
          <cell r="A20952">
            <v>29360</v>
          </cell>
        </row>
        <row r="20953">
          <cell r="A20953">
            <v>23452</v>
          </cell>
        </row>
        <row r="20954">
          <cell r="A20954">
            <v>23895</v>
          </cell>
        </row>
        <row r="20955">
          <cell r="A20955">
            <v>39456</v>
          </cell>
        </row>
        <row r="20956">
          <cell r="A20956">
            <v>44030</v>
          </cell>
        </row>
        <row r="20957">
          <cell r="A20957">
            <v>43963</v>
          </cell>
        </row>
        <row r="20958">
          <cell r="A20958">
            <v>35368</v>
          </cell>
        </row>
        <row r="20959">
          <cell r="A20959">
            <v>36171</v>
          </cell>
        </row>
        <row r="20960">
          <cell r="A20960">
            <v>30052</v>
          </cell>
        </row>
        <row r="20961">
          <cell r="A20961">
            <v>25358</v>
          </cell>
        </row>
        <row r="20962">
          <cell r="A20962">
            <v>1062</v>
          </cell>
        </row>
        <row r="20963">
          <cell r="A20963">
            <v>1063</v>
          </cell>
        </row>
        <row r="20964">
          <cell r="A20964">
            <v>1061</v>
          </cell>
        </row>
        <row r="20965">
          <cell r="A20965">
            <v>42945</v>
          </cell>
        </row>
        <row r="20966">
          <cell r="A20966">
            <v>43534</v>
          </cell>
        </row>
        <row r="20967">
          <cell r="A20967">
            <v>852</v>
          </cell>
        </row>
        <row r="20968">
          <cell r="A20968">
            <v>22596</v>
          </cell>
        </row>
        <row r="20969">
          <cell r="A20969">
            <v>22597</v>
          </cell>
        </row>
        <row r="20970">
          <cell r="A20970">
            <v>1022</v>
          </cell>
        </row>
        <row r="20971">
          <cell r="A20971">
            <v>1023</v>
          </cell>
        </row>
        <row r="20972">
          <cell r="A20972">
            <v>31788</v>
          </cell>
        </row>
        <row r="20973">
          <cell r="A20973">
            <v>1009</v>
          </cell>
        </row>
        <row r="20974">
          <cell r="A20974">
            <v>1024</v>
          </cell>
        </row>
        <row r="20975">
          <cell r="A20975">
            <v>3041</v>
          </cell>
        </row>
        <row r="20976">
          <cell r="A20976">
            <v>37513</v>
          </cell>
        </row>
        <row r="20977">
          <cell r="A20977">
            <v>3043</v>
          </cell>
        </row>
        <row r="20978">
          <cell r="A20978">
            <v>3042</v>
          </cell>
        </row>
        <row r="20979">
          <cell r="A20979">
            <v>22598</v>
          </cell>
        </row>
        <row r="20980">
          <cell r="A20980">
            <v>556</v>
          </cell>
        </row>
        <row r="20981">
          <cell r="A20981">
            <v>557</v>
          </cell>
        </row>
        <row r="20982">
          <cell r="A20982">
            <v>646</v>
          </cell>
        </row>
        <row r="20983">
          <cell r="A20983">
            <v>26259</v>
          </cell>
        </row>
        <row r="20984">
          <cell r="A20984">
            <v>43964</v>
          </cell>
        </row>
        <row r="20985">
          <cell r="A20985">
            <v>656</v>
          </cell>
        </row>
        <row r="20986">
          <cell r="A20986">
            <v>657</v>
          </cell>
        </row>
        <row r="20987">
          <cell r="A20987">
            <v>2613</v>
          </cell>
        </row>
        <row r="20988">
          <cell r="A20988">
            <v>2614</v>
          </cell>
        </row>
        <row r="20989">
          <cell r="A20989">
            <v>2615</v>
          </cell>
        </row>
        <row r="20990">
          <cell r="A20990">
            <v>35568</v>
          </cell>
        </row>
        <row r="20991">
          <cell r="A20991">
            <v>43535</v>
          </cell>
        </row>
        <row r="20992">
          <cell r="A20992">
            <v>36170</v>
          </cell>
        </row>
        <row r="20993">
          <cell r="A20993">
            <v>41238</v>
          </cell>
        </row>
        <row r="20994">
          <cell r="A20994">
            <v>36169</v>
          </cell>
        </row>
        <row r="20995">
          <cell r="A20995">
            <v>41239</v>
          </cell>
        </row>
        <row r="20996">
          <cell r="A20996">
            <v>3325</v>
          </cell>
        </row>
        <row r="20997">
          <cell r="A20997">
            <v>43313</v>
          </cell>
        </row>
        <row r="20998">
          <cell r="A20998">
            <v>43343</v>
          </cell>
        </row>
        <row r="20999">
          <cell r="A20999">
            <v>22599</v>
          </cell>
        </row>
        <row r="21000">
          <cell r="A21000">
            <v>22600</v>
          </cell>
        </row>
        <row r="21001">
          <cell r="A21001">
            <v>23896</v>
          </cell>
        </row>
        <row r="21002">
          <cell r="A21002">
            <v>41240</v>
          </cell>
        </row>
        <row r="21003">
          <cell r="A21003">
            <v>31293</v>
          </cell>
        </row>
        <row r="21004">
          <cell r="A21004">
            <v>24266</v>
          </cell>
        </row>
        <row r="21005">
          <cell r="A21005">
            <v>19158</v>
          </cell>
        </row>
        <row r="21006">
          <cell r="A21006">
            <v>22601</v>
          </cell>
        </row>
        <row r="21007">
          <cell r="A21007">
            <v>733</v>
          </cell>
        </row>
        <row r="21008">
          <cell r="A21008">
            <v>2726</v>
          </cell>
        </row>
        <row r="21009">
          <cell r="A21009">
            <v>1</v>
          </cell>
        </row>
        <row r="21010">
          <cell r="A21010">
            <v>22602</v>
          </cell>
        </row>
        <row r="21011">
          <cell r="A21011">
            <v>228</v>
          </cell>
        </row>
        <row r="21012">
          <cell r="A21012">
            <v>2312</v>
          </cell>
        </row>
        <row r="21013">
          <cell r="A21013">
            <v>229</v>
          </cell>
        </row>
        <row r="21014">
          <cell r="A21014">
            <v>230</v>
          </cell>
        </row>
        <row r="21015">
          <cell r="A21015">
            <v>2313</v>
          </cell>
        </row>
        <row r="21016">
          <cell r="A21016">
            <v>732</v>
          </cell>
        </row>
        <row r="21017">
          <cell r="A21017">
            <v>44047</v>
          </cell>
        </row>
        <row r="21018">
          <cell r="A21018">
            <v>43327</v>
          </cell>
        </row>
        <row r="21019">
          <cell r="A21019">
            <v>3827</v>
          </cell>
        </row>
        <row r="21020">
          <cell r="A21020">
            <v>23191</v>
          </cell>
        </row>
        <row r="21021">
          <cell r="A21021">
            <v>41609</v>
          </cell>
        </row>
        <row r="21022">
          <cell r="A21022">
            <v>41702</v>
          </cell>
        </row>
        <row r="21023">
          <cell r="A21023">
            <v>41703</v>
          </cell>
        </row>
        <row r="21024">
          <cell r="A21024">
            <v>41704</v>
          </cell>
        </row>
        <row r="21025">
          <cell r="A21025">
            <v>42106</v>
          </cell>
        </row>
        <row r="21026">
          <cell r="A21026">
            <v>42215</v>
          </cell>
        </row>
        <row r="21027">
          <cell r="A21027">
            <v>42107</v>
          </cell>
        </row>
        <row r="21028">
          <cell r="A21028">
            <v>42216</v>
          </cell>
        </row>
        <row r="21029">
          <cell r="A21029">
            <v>4174</v>
          </cell>
        </row>
        <row r="21030">
          <cell r="A21030">
            <v>4175</v>
          </cell>
        </row>
        <row r="21031">
          <cell r="A21031">
            <v>4538</v>
          </cell>
        </row>
        <row r="21032">
          <cell r="A21032">
            <v>25516</v>
          </cell>
        </row>
        <row r="21033">
          <cell r="A21033">
            <v>39784</v>
          </cell>
        </row>
        <row r="21034">
          <cell r="A21034">
            <v>31813</v>
          </cell>
        </row>
        <row r="21035">
          <cell r="A21035">
            <v>26125</v>
          </cell>
        </row>
        <row r="21036">
          <cell r="A21036">
            <v>29185</v>
          </cell>
        </row>
        <row r="21037">
          <cell r="A21037">
            <v>43536</v>
          </cell>
        </row>
        <row r="21038">
          <cell r="A21038">
            <v>3736</v>
          </cell>
        </row>
        <row r="21039">
          <cell r="A21039">
            <v>3737</v>
          </cell>
        </row>
        <row r="21040">
          <cell r="A21040">
            <v>3738</v>
          </cell>
        </row>
        <row r="21041">
          <cell r="A21041">
            <v>22603</v>
          </cell>
        </row>
        <row r="21042">
          <cell r="A21042">
            <v>22604</v>
          </cell>
        </row>
        <row r="21043">
          <cell r="A21043">
            <v>22605</v>
          </cell>
        </row>
        <row r="21044">
          <cell r="A21044">
            <v>22606</v>
          </cell>
        </row>
        <row r="21045">
          <cell r="A21045">
            <v>44269</v>
          </cell>
        </row>
        <row r="21046">
          <cell r="A21046">
            <v>44293</v>
          </cell>
        </row>
        <row r="21047">
          <cell r="A21047">
            <v>44294</v>
          </cell>
        </row>
        <row r="21048">
          <cell r="A21048">
            <v>44295</v>
          </cell>
        </row>
        <row r="21049">
          <cell r="A21049">
            <v>44263</v>
          </cell>
        </row>
        <row r="21050">
          <cell r="A21050">
            <v>19157</v>
          </cell>
        </row>
        <row r="21051">
          <cell r="A21051">
            <v>22607</v>
          </cell>
        </row>
        <row r="21052">
          <cell r="A21052">
            <v>22608</v>
          </cell>
        </row>
        <row r="21053">
          <cell r="A21053">
            <v>22609</v>
          </cell>
        </row>
        <row r="21054">
          <cell r="A21054">
            <v>22610</v>
          </cell>
        </row>
        <row r="21055">
          <cell r="A21055">
            <v>29667</v>
          </cell>
        </row>
        <row r="21056">
          <cell r="A21056">
            <v>4629</v>
          </cell>
        </row>
        <row r="21057">
          <cell r="A21057">
            <v>10227</v>
          </cell>
        </row>
        <row r="21058">
          <cell r="A21058">
            <v>10253</v>
          </cell>
        </row>
        <row r="21059">
          <cell r="A21059">
            <v>3098</v>
          </cell>
        </row>
        <row r="21060">
          <cell r="A21060">
            <v>3099</v>
          </cell>
        </row>
        <row r="21061">
          <cell r="A21061">
            <v>3097</v>
          </cell>
        </row>
        <row r="21062">
          <cell r="A21062">
            <v>29305</v>
          </cell>
        </row>
        <row r="21063">
          <cell r="A21063">
            <v>29489</v>
          </cell>
        </row>
        <row r="21064">
          <cell r="A21064">
            <v>24268</v>
          </cell>
        </row>
        <row r="21065">
          <cell r="A21065">
            <v>39845</v>
          </cell>
        </row>
        <row r="21066">
          <cell r="A21066">
            <v>35626</v>
          </cell>
        </row>
        <row r="21067">
          <cell r="A21067">
            <v>36166</v>
          </cell>
        </row>
        <row r="21068">
          <cell r="A21068">
            <v>36165</v>
          </cell>
        </row>
        <row r="21069">
          <cell r="A21069">
            <v>39809</v>
          </cell>
        </row>
        <row r="21070">
          <cell r="A21070">
            <v>36164</v>
          </cell>
        </row>
        <row r="21071">
          <cell r="A21071">
            <v>36163</v>
          </cell>
        </row>
        <row r="21072">
          <cell r="A21072">
            <v>36162</v>
          </cell>
        </row>
        <row r="21073">
          <cell r="A21073">
            <v>35020</v>
          </cell>
        </row>
        <row r="21074">
          <cell r="A21074">
            <v>42108</v>
          </cell>
        </row>
        <row r="21075">
          <cell r="A21075">
            <v>43055</v>
          </cell>
        </row>
        <row r="21076">
          <cell r="A21076">
            <v>30431</v>
          </cell>
        </row>
        <row r="21077">
          <cell r="A21077">
            <v>30430</v>
          </cell>
        </row>
        <row r="21078">
          <cell r="A21078">
            <v>35214</v>
          </cell>
        </row>
        <row r="21079">
          <cell r="A21079">
            <v>30688</v>
          </cell>
        </row>
        <row r="21080">
          <cell r="A21080">
            <v>25222</v>
          </cell>
        </row>
        <row r="21081">
          <cell r="A21081">
            <v>26124</v>
          </cell>
        </row>
        <row r="21082">
          <cell r="A21082">
            <v>29183</v>
          </cell>
        </row>
        <row r="21083">
          <cell r="A21083">
            <v>35006</v>
          </cell>
        </row>
        <row r="21084">
          <cell r="A21084">
            <v>35607</v>
          </cell>
        </row>
        <row r="21085">
          <cell r="A21085">
            <v>27336</v>
          </cell>
        </row>
        <row r="21086">
          <cell r="A21086">
            <v>27374</v>
          </cell>
        </row>
        <row r="21087">
          <cell r="A21087">
            <v>4432</v>
          </cell>
        </row>
        <row r="21088">
          <cell r="A21088">
            <v>4433</v>
          </cell>
        </row>
        <row r="21089">
          <cell r="A21089">
            <v>26123</v>
          </cell>
        </row>
        <row r="21090">
          <cell r="A21090">
            <v>29395</v>
          </cell>
        </row>
        <row r="21091">
          <cell r="A21091">
            <v>29301</v>
          </cell>
        </row>
        <row r="21092">
          <cell r="A21092">
            <v>3647</v>
          </cell>
        </row>
        <row r="21093">
          <cell r="A21093">
            <v>3648</v>
          </cell>
        </row>
        <row r="21094">
          <cell r="A21094">
            <v>3649</v>
          </cell>
        </row>
        <row r="21095">
          <cell r="A21095">
            <v>23007</v>
          </cell>
        </row>
        <row r="21096">
          <cell r="A21096">
            <v>23898</v>
          </cell>
        </row>
        <row r="21097">
          <cell r="A21097">
            <v>808</v>
          </cell>
        </row>
        <row r="21098">
          <cell r="A21098">
            <v>2780</v>
          </cell>
        </row>
        <row r="21099">
          <cell r="A21099">
            <v>23148</v>
          </cell>
        </row>
        <row r="21100">
          <cell r="A21100">
            <v>35060</v>
          </cell>
        </row>
        <row r="21101">
          <cell r="A21101">
            <v>35722</v>
          </cell>
        </row>
        <row r="21102">
          <cell r="A21102">
            <v>39776</v>
          </cell>
        </row>
        <row r="21103">
          <cell r="A21103">
            <v>39590</v>
          </cell>
        </row>
        <row r="21104">
          <cell r="A21104">
            <v>3196</v>
          </cell>
        </row>
        <row r="21105">
          <cell r="A21105">
            <v>24269</v>
          </cell>
        </row>
        <row r="21106">
          <cell r="A21106">
            <v>24830</v>
          </cell>
        </row>
        <row r="21107">
          <cell r="A21107">
            <v>38772</v>
          </cell>
        </row>
        <row r="21108">
          <cell r="A21108">
            <v>25002</v>
          </cell>
        </row>
        <row r="21109">
          <cell r="A21109">
            <v>26091</v>
          </cell>
        </row>
        <row r="21110">
          <cell r="A21110">
            <v>23899</v>
          </cell>
        </row>
        <row r="21111">
          <cell r="A21111">
            <v>22611</v>
          </cell>
        </row>
        <row r="21112">
          <cell r="A21112">
            <v>27417</v>
          </cell>
        </row>
        <row r="21113">
          <cell r="A21113">
            <v>22612</v>
          </cell>
        </row>
        <row r="21114">
          <cell r="A21114">
            <v>34076</v>
          </cell>
        </row>
        <row r="21115">
          <cell r="A21115">
            <v>31168</v>
          </cell>
        </row>
        <row r="21116">
          <cell r="A21116">
            <v>35426</v>
          </cell>
        </row>
        <row r="21117">
          <cell r="A21117">
            <v>38263</v>
          </cell>
        </row>
        <row r="21118">
          <cell r="A21118">
            <v>35425</v>
          </cell>
        </row>
        <row r="21119">
          <cell r="A21119">
            <v>34156</v>
          </cell>
        </row>
        <row r="21120">
          <cell r="A21120">
            <v>35096</v>
          </cell>
        </row>
        <row r="21121">
          <cell r="A21121">
            <v>31458</v>
          </cell>
        </row>
        <row r="21122">
          <cell r="A21122">
            <v>10190</v>
          </cell>
        </row>
        <row r="21123">
          <cell r="A21123">
            <v>10191</v>
          </cell>
        </row>
        <row r="21124">
          <cell r="A21124">
            <v>39597</v>
          </cell>
        </row>
        <row r="21125">
          <cell r="A21125">
            <v>23342</v>
          </cell>
        </row>
        <row r="21126">
          <cell r="A21126">
            <v>31157</v>
          </cell>
        </row>
        <row r="21127">
          <cell r="A21127">
            <v>31456</v>
          </cell>
        </row>
        <row r="21128">
          <cell r="A21128">
            <v>23900</v>
          </cell>
        </row>
        <row r="21129">
          <cell r="A21129">
            <v>29755</v>
          </cell>
        </row>
        <row r="21130">
          <cell r="A21130">
            <v>1064</v>
          </cell>
        </row>
        <row r="21131">
          <cell r="A21131">
            <v>1065</v>
          </cell>
        </row>
        <row r="21132">
          <cell r="A21132">
            <v>1066</v>
          </cell>
        </row>
        <row r="21133">
          <cell r="A21133">
            <v>1067</v>
          </cell>
        </row>
        <row r="21134">
          <cell r="A21134">
            <v>223</v>
          </cell>
        </row>
        <row r="21135">
          <cell r="A21135">
            <v>23074</v>
          </cell>
        </row>
        <row r="21136">
          <cell r="A21136">
            <v>231</v>
          </cell>
        </row>
        <row r="21137">
          <cell r="A21137">
            <v>2315</v>
          </cell>
        </row>
        <row r="21138">
          <cell r="A21138">
            <v>2317</v>
          </cell>
        </row>
        <row r="21139">
          <cell r="A21139">
            <v>232</v>
          </cell>
        </row>
        <row r="21140">
          <cell r="A21140">
            <v>2314</v>
          </cell>
        </row>
        <row r="21141">
          <cell r="A21141">
            <v>233</v>
          </cell>
        </row>
        <row r="21142">
          <cell r="A21142">
            <v>234</v>
          </cell>
        </row>
        <row r="21143">
          <cell r="A21143">
            <v>2316</v>
          </cell>
        </row>
        <row r="21144">
          <cell r="A21144">
            <v>30588</v>
          </cell>
        </row>
        <row r="21145">
          <cell r="A21145">
            <v>30784</v>
          </cell>
        </row>
        <row r="21146">
          <cell r="A21146">
            <v>31291</v>
          </cell>
        </row>
        <row r="21147">
          <cell r="A21147">
            <v>30446</v>
          </cell>
        </row>
        <row r="21148">
          <cell r="A21148">
            <v>39459</v>
          </cell>
        </row>
        <row r="21149">
          <cell r="A21149">
            <v>40862</v>
          </cell>
        </row>
        <row r="21150">
          <cell r="A21150">
            <v>4076</v>
          </cell>
        </row>
        <row r="21151">
          <cell r="A21151">
            <v>35387</v>
          </cell>
        </row>
        <row r="21152">
          <cell r="A21152">
            <v>39567</v>
          </cell>
        </row>
        <row r="21153">
          <cell r="A21153">
            <v>39499</v>
          </cell>
        </row>
        <row r="21154">
          <cell r="A21154">
            <v>23008</v>
          </cell>
        </row>
        <row r="21155">
          <cell r="A21155">
            <v>23447</v>
          </cell>
        </row>
        <row r="21156">
          <cell r="A21156">
            <v>30388</v>
          </cell>
        </row>
        <row r="21157">
          <cell r="A21157">
            <v>29292</v>
          </cell>
        </row>
        <row r="21158">
          <cell r="A21158">
            <v>30484</v>
          </cell>
        </row>
        <row r="21159">
          <cell r="A21159">
            <v>31289</v>
          </cell>
        </row>
        <row r="21160">
          <cell r="A21160">
            <v>23448</v>
          </cell>
        </row>
        <row r="21161">
          <cell r="A21161">
            <v>31282</v>
          </cell>
        </row>
        <row r="21162">
          <cell r="A21162">
            <v>26090</v>
          </cell>
        </row>
        <row r="21163">
          <cell r="A21163">
            <v>24270</v>
          </cell>
        </row>
        <row r="21164">
          <cell r="A21164">
            <v>42110</v>
          </cell>
        </row>
        <row r="21165">
          <cell r="A21165">
            <v>42218</v>
          </cell>
        </row>
        <row r="21166">
          <cell r="A21166">
            <v>43537</v>
          </cell>
        </row>
        <row r="21167">
          <cell r="A21167">
            <v>45308</v>
          </cell>
        </row>
        <row r="21168">
          <cell r="A21168">
            <v>26010</v>
          </cell>
        </row>
        <row r="21169">
          <cell r="A21169">
            <v>4261</v>
          </cell>
        </row>
        <row r="21170">
          <cell r="A21170">
            <v>4262</v>
          </cell>
        </row>
        <row r="21171">
          <cell r="A21171">
            <v>4263</v>
          </cell>
        </row>
        <row r="21172">
          <cell r="A21172">
            <v>23009</v>
          </cell>
        </row>
        <row r="21173">
          <cell r="A21173">
            <v>4264</v>
          </cell>
        </row>
        <row r="21174">
          <cell r="A21174">
            <v>23010</v>
          </cell>
        </row>
        <row r="21175">
          <cell r="A21175">
            <v>4265</v>
          </cell>
        </row>
        <row r="21176">
          <cell r="A21176">
            <v>4266</v>
          </cell>
        </row>
        <row r="21177">
          <cell r="A21177">
            <v>22613</v>
          </cell>
        </row>
        <row r="21178">
          <cell r="A21178">
            <v>22614</v>
          </cell>
        </row>
        <row r="21179">
          <cell r="A21179">
            <v>22615</v>
          </cell>
        </row>
        <row r="21180">
          <cell r="A21180">
            <v>4396</v>
          </cell>
        </row>
        <row r="21181">
          <cell r="A21181">
            <v>4075</v>
          </cell>
        </row>
        <row r="21182">
          <cell r="A21182">
            <v>31290</v>
          </cell>
        </row>
        <row r="21183">
          <cell r="A21183">
            <v>23011</v>
          </cell>
        </row>
        <row r="21184">
          <cell r="A21184">
            <v>29595</v>
          </cell>
        </row>
        <row r="21185">
          <cell r="A21185">
            <v>30393</v>
          </cell>
        </row>
        <row r="21186">
          <cell r="A21186">
            <v>29659</v>
          </cell>
        </row>
        <row r="21187">
          <cell r="A21187">
            <v>34155</v>
          </cell>
        </row>
        <row r="21188">
          <cell r="A21188">
            <v>29664</v>
          </cell>
        </row>
        <row r="21189">
          <cell r="A21189">
            <v>40456</v>
          </cell>
        </row>
        <row r="21190">
          <cell r="A21190">
            <v>29343</v>
          </cell>
        </row>
        <row r="21191">
          <cell r="A21191">
            <v>22616</v>
          </cell>
        </row>
        <row r="21192">
          <cell r="A21192">
            <v>22617</v>
          </cell>
        </row>
        <row r="21193">
          <cell r="A21193">
            <v>22618</v>
          </cell>
        </row>
        <row r="21194">
          <cell r="A21194">
            <v>22619</v>
          </cell>
        </row>
        <row r="21195">
          <cell r="A21195">
            <v>23071</v>
          </cell>
        </row>
        <row r="21196">
          <cell r="A21196">
            <v>26088</v>
          </cell>
        </row>
        <row r="21197">
          <cell r="A21197">
            <v>29239</v>
          </cell>
        </row>
        <row r="21198">
          <cell r="A21198">
            <v>4238</v>
          </cell>
        </row>
        <row r="21199">
          <cell r="A21199">
            <v>24832</v>
          </cell>
        </row>
        <row r="21200">
          <cell r="A21200">
            <v>30447</v>
          </cell>
        </row>
        <row r="21201">
          <cell r="A21201">
            <v>30696</v>
          </cell>
        </row>
        <row r="21202">
          <cell r="A21202">
            <v>2856</v>
          </cell>
        </row>
        <row r="21203">
          <cell r="A21203">
            <v>29849</v>
          </cell>
        </row>
        <row r="21204">
          <cell r="A21204">
            <v>20542</v>
          </cell>
        </row>
        <row r="21205">
          <cell r="A21205">
            <v>4400</v>
          </cell>
        </row>
        <row r="21206">
          <cell r="A21206">
            <v>44270</v>
          </cell>
        </row>
        <row r="21207">
          <cell r="A21207">
            <v>44296</v>
          </cell>
        </row>
        <row r="21208">
          <cell r="A21208">
            <v>30609</v>
          </cell>
        </row>
        <row r="21209">
          <cell r="A21209">
            <v>30757</v>
          </cell>
        </row>
        <row r="21210">
          <cell r="A21210">
            <v>23902</v>
          </cell>
        </row>
        <row r="21211">
          <cell r="A21211">
            <v>20428</v>
          </cell>
        </row>
        <row r="21212">
          <cell r="A21212">
            <v>30436</v>
          </cell>
        </row>
        <row r="21213">
          <cell r="A21213">
            <v>30691</v>
          </cell>
        </row>
        <row r="21214">
          <cell r="A21214">
            <v>25368</v>
          </cell>
        </row>
        <row r="21215">
          <cell r="A21215">
            <v>25426</v>
          </cell>
        </row>
        <row r="21216">
          <cell r="A21216">
            <v>35121</v>
          </cell>
        </row>
        <row r="21217">
          <cell r="A21217">
            <v>23188</v>
          </cell>
        </row>
        <row r="21218">
          <cell r="A21218">
            <v>22620</v>
          </cell>
        </row>
        <row r="21219">
          <cell r="A21219">
            <v>22621</v>
          </cell>
        </row>
        <row r="21220">
          <cell r="A21220">
            <v>22622</v>
          </cell>
        </row>
        <row r="21221">
          <cell r="A21221">
            <v>22623</v>
          </cell>
        </row>
        <row r="21222">
          <cell r="A21222">
            <v>22624</v>
          </cell>
        </row>
        <row r="21223">
          <cell r="A21223">
            <v>20478</v>
          </cell>
        </row>
        <row r="21224">
          <cell r="A21224">
            <v>22625</v>
          </cell>
        </row>
        <row r="21225">
          <cell r="A21225">
            <v>22626</v>
          </cell>
        </row>
        <row r="21226">
          <cell r="A21226">
            <v>20519</v>
          </cell>
        </row>
        <row r="21227">
          <cell r="A21227">
            <v>22627</v>
          </cell>
        </row>
        <row r="21228">
          <cell r="A21228">
            <v>33844</v>
          </cell>
        </row>
        <row r="21229">
          <cell r="A21229">
            <v>31734</v>
          </cell>
        </row>
        <row r="21230">
          <cell r="A21230">
            <v>23399</v>
          </cell>
        </row>
        <row r="21231">
          <cell r="A21231">
            <v>23903</v>
          </cell>
        </row>
        <row r="21232">
          <cell r="A21232">
            <v>24929</v>
          </cell>
        </row>
        <row r="21233">
          <cell r="A21233">
            <v>23904</v>
          </cell>
        </row>
        <row r="21234">
          <cell r="A21234">
            <v>10192</v>
          </cell>
        </row>
        <row r="21235">
          <cell r="A21235">
            <v>3747</v>
          </cell>
        </row>
        <row r="21236">
          <cell r="A21236">
            <v>29491</v>
          </cell>
        </row>
        <row r="21237">
          <cell r="A21237">
            <v>39530</v>
          </cell>
        </row>
        <row r="21238">
          <cell r="A21238">
            <v>23316</v>
          </cell>
        </row>
        <row r="21239">
          <cell r="A21239">
            <v>23905</v>
          </cell>
        </row>
        <row r="21240">
          <cell r="A21240">
            <v>42112</v>
          </cell>
        </row>
        <row r="21241">
          <cell r="A21241">
            <v>23906</v>
          </cell>
        </row>
        <row r="21242">
          <cell r="A21242">
            <v>23208</v>
          </cell>
        </row>
        <row r="21243">
          <cell r="A21243">
            <v>23215</v>
          </cell>
        </row>
        <row r="21244">
          <cell r="A21244">
            <v>30148</v>
          </cell>
        </row>
        <row r="21245">
          <cell r="A21245">
            <v>30661</v>
          </cell>
        </row>
        <row r="21246">
          <cell r="A21246">
            <v>19266</v>
          </cell>
        </row>
        <row r="21247">
          <cell r="A21247">
            <v>45415</v>
          </cell>
        </row>
        <row r="21248">
          <cell r="A21248">
            <v>3843</v>
          </cell>
        </row>
        <row r="21249">
          <cell r="A21249">
            <v>27403</v>
          </cell>
        </row>
        <row r="21250">
          <cell r="A21250">
            <v>3845</v>
          </cell>
        </row>
        <row r="21251">
          <cell r="A21251">
            <v>3844</v>
          </cell>
        </row>
        <row r="21252">
          <cell r="A21252">
            <v>23304</v>
          </cell>
        </row>
        <row r="21253">
          <cell r="A21253">
            <v>3947</v>
          </cell>
        </row>
        <row r="21254">
          <cell r="A21254">
            <v>3948</v>
          </cell>
        </row>
        <row r="21255">
          <cell r="A21255">
            <v>3944</v>
          </cell>
        </row>
        <row r="21256">
          <cell r="A21256">
            <v>538</v>
          </cell>
        </row>
        <row r="21257">
          <cell r="A21257">
            <v>2472</v>
          </cell>
        </row>
        <row r="21258">
          <cell r="A21258">
            <v>2473</v>
          </cell>
        </row>
        <row r="21259">
          <cell r="A21259">
            <v>1090</v>
          </cell>
        </row>
        <row r="21260">
          <cell r="A21260">
            <v>35590</v>
          </cell>
        </row>
        <row r="21261">
          <cell r="A21261">
            <v>36161</v>
          </cell>
        </row>
        <row r="21262">
          <cell r="A21262">
            <v>44509</v>
          </cell>
        </row>
        <row r="21263">
          <cell r="A21263">
            <v>42113</v>
          </cell>
        </row>
        <row r="21264">
          <cell r="A21264">
            <v>36160</v>
          </cell>
        </row>
        <row r="21265">
          <cell r="A21265">
            <v>41520</v>
          </cell>
        </row>
        <row r="21266">
          <cell r="A21266">
            <v>42114</v>
          </cell>
        </row>
        <row r="21267">
          <cell r="A21267">
            <v>36159</v>
          </cell>
        </row>
        <row r="21268">
          <cell r="A21268">
            <v>36158</v>
          </cell>
        </row>
        <row r="21269">
          <cell r="A21269">
            <v>41250</v>
          </cell>
        </row>
        <row r="21270">
          <cell r="A21270">
            <v>36157</v>
          </cell>
        </row>
        <row r="21271">
          <cell r="A21271">
            <v>45763</v>
          </cell>
        </row>
        <row r="21272">
          <cell r="A21272">
            <v>41251</v>
          </cell>
        </row>
        <row r="21273">
          <cell r="A21273">
            <v>36156</v>
          </cell>
        </row>
        <row r="21274">
          <cell r="A21274">
            <v>36155</v>
          </cell>
        </row>
        <row r="21275">
          <cell r="A21275">
            <v>35021</v>
          </cell>
        </row>
        <row r="21276">
          <cell r="A21276">
            <v>25369</v>
          </cell>
        </row>
        <row r="21277">
          <cell r="A21277">
            <v>25427</v>
          </cell>
        </row>
        <row r="21278">
          <cell r="A21278">
            <v>25224</v>
          </cell>
        </row>
        <row r="21279">
          <cell r="A21279">
            <v>24834</v>
          </cell>
        </row>
        <row r="21280">
          <cell r="A21280">
            <v>2893</v>
          </cell>
        </row>
        <row r="21281">
          <cell r="A21281">
            <v>4408</v>
          </cell>
        </row>
        <row r="21282">
          <cell r="A21282">
            <v>4025</v>
          </cell>
        </row>
        <row r="21283">
          <cell r="A21283">
            <v>4026</v>
          </cell>
        </row>
        <row r="21284">
          <cell r="A21284">
            <v>4014</v>
          </cell>
        </row>
        <row r="21285">
          <cell r="A21285">
            <v>40454</v>
          </cell>
        </row>
        <row r="21286">
          <cell r="A21286">
            <v>24836</v>
          </cell>
        </row>
        <row r="21287">
          <cell r="A21287">
            <v>40856</v>
          </cell>
        </row>
        <row r="21288">
          <cell r="A21288">
            <v>40860</v>
          </cell>
        </row>
        <row r="21289">
          <cell r="A21289">
            <v>40859</v>
          </cell>
        </row>
        <row r="21290">
          <cell r="A21290">
            <v>33961</v>
          </cell>
        </row>
        <row r="21291">
          <cell r="A21291">
            <v>27277</v>
          </cell>
        </row>
        <row r="21292">
          <cell r="A21292">
            <v>27272</v>
          </cell>
        </row>
        <row r="21293">
          <cell r="A21293">
            <v>25765</v>
          </cell>
        </row>
        <row r="21294">
          <cell r="A21294">
            <v>27276</v>
          </cell>
        </row>
        <row r="21295">
          <cell r="A21295">
            <v>508</v>
          </cell>
        </row>
        <row r="21296">
          <cell r="A21296">
            <v>509</v>
          </cell>
        </row>
        <row r="21297">
          <cell r="A21297">
            <v>510</v>
          </cell>
        </row>
        <row r="21298">
          <cell r="A21298">
            <v>25640</v>
          </cell>
        </row>
        <row r="21299">
          <cell r="A21299">
            <v>44455</v>
          </cell>
        </row>
        <row r="21300">
          <cell r="A21300">
            <v>25226</v>
          </cell>
        </row>
        <row r="21301">
          <cell r="A21301">
            <v>29178</v>
          </cell>
        </row>
        <row r="21302">
          <cell r="A21302">
            <v>25383</v>
          </cell>
        </row>
        <row r="21303">
          <cell r="A21303">
            <v>35245</v>
          </cell>
        </row>
        <row r="21304">
          <cell r="A21304">
            <v>43330</v>
          </cell>
        </row>
        <row r="21305">
          <cell r="A21305">
            <v>43363</v>
          </cell>
        </row>
        <row r="21306">
          <cell r="A21306">
            <v>875</v>
          </cell>
        </row>
        <row r="21307">
          <cell r="A21307">
            <v>3296</v>
          </cell>
        </row>
        <row r="21308">
          <cell r="A21308">
            <v>876</v>
          </cell>
        </row>
        <row r="21309">
          <cell r="A21309">
            <v>41812</v>
          </cell>
        </row>
        <row r="21310">
          <cell r="A21310">
            <v>3297</v>
          </cell>
        </row>
        <row r="21311">
          <cell r="A21311">
            <v>41811</v>
          </cell>
        </row>
        <row r="21312">
          <cell r="A21312">
            <v>551</v>
          </cell>
        </row>
        <row r="21313">
          <cell r="A21313">
            <v>2491</v>
          </cell>
        </row>
        <row r="21314">
          <cell r="A21314">
            <v>2492</v>
          </cell>
        </row>
        <row r="21315">
          <cell r="A21315">
            <v>2493</v>
          </cell>
        </row>
        <row r="21316">
          <cell r="A21316">
            <v>2494</v>
          </cell>
        </row>
        <row r="21317">
          <cell r="A21317">
            <v>874</v>
          </cell>
        </row>
        <row r="21318">
          <cell r="A21318">
            <v>615</v>
          </cell>
        </row>
        <row r="21319">
          <cell r="A21319">
            <v>616</v>
          </cell>
        </row>
        <row r="21320">
          <cell r="A21320">
            <v>3197</v>
          </cell>
        </row>
        <row r="21321">
          <cell r="A21321">
            <v>30092</v>
          </cell>
        </row>
        <row r="21322">
          <cell r="A21322">
            <v>30142</v>
          </cell>
        </row>
        <row r="21323">
          <cell r="A21323">
            <v>24009</v>
          </cell>
        </row>
        <row r="21324">
          <cell r="A21324">
            <v>23611</v>
          </cell>
        </row>
        <row r="21325">
          <cell r="A21325">
            <v>25058</v>
          </cell>
        </row>
        <row r="21326">
          <cell r="A21326">
            <v>978</v>
          </cell>
        </row>
        <row r="21327">
          <cell r="A21327">
            <v>979</v>
          </cell>
        </row>
        <row r="21328">
          <cell r="A21328">
            <v>19299</v>
          </cell>
        </row>
        <row r="21329">
          <cell r="A21329">
            <v>947</v>
          </cell>
        </row>
        <row r="21330">
          <cell r="A21330">
            <v>9838</v>
          </cell>
        </row>
        <row r="21331">
          <cell r="A21331">
            <v>19319</v>
          </cell>
        </row>
        <row r="21332">
          <cell r="A21332">
            <v>9795</v>
          </cell>
        </row>
        <row r="21333">
          <cell r="A21333">
            <v>9837</v>
          </cell>
        </row>
        <row r="21334">
          <cell r="A21334">
            <v>2987</v>
          </cell>
        </row>
        <row r="21335">
          <cell r="A21335">
            <v>9835</v>
          </cell>
        </row>
        <row r="21336">
          <cell r="A21336">
            <v>20408</v>
          </cell>
        </row>
        <row r="21337">
          <cell r="A21337">
            <v>20481</v>
          </cell>
        </row>
        <row r="21338">
          <cell r="A21338">
            <v>1039</v>
          </cell>
        </row>
        <row r="21339">
          <cell r="A21339">
            <v>3047</v>
          </cell>
        </row>
        <row r="21340">
          <cell r="A21340">
            <v>811</v>
          </cell>
        </row>
        <row r="21341">
          <cell r="A21341">
            <v>4352</v>
          </cell>
        </row>
        <row r="21342">
          <cell r="A21342">
            <v>4353</v>
          </cell>
        </row>
        <row r="21343">
          <cell r="A21343">
            <v>34084</v>
          </cell>
        </row>
        <row r="21344">
          <cell r="A21344">
            <v>25517</v>
          </cell>
        </row>
        <row r="21345">
          <cell r="A21345">
            <v>26087</v>
          </cell>
        </row>
        <row r="21346">
          <cell r="A21346">
            <v>26086</v>
          </cell>
        </row>
        <row r="21347">
          <cell r="A21347">
            <v>30456</v>
          </cell>
        </row>
        <row r="21348">
          <cell r="A21348">
            <v>26085</v>
          </cell>
        </row>
        <row r="21349">
          <cell r="A21349">
            <v>24837</v>
          </cell>
        </row>
        <row r="21350">
          <cell r="A21350">
            <v>25227</v>
          </cell>
        </row>
        <row r="21351">
          <cell r="A21351">
            <v>30605</v>
          </cell>
        </row>
        <row r="21352">
          <cell r="A21352">
            <v>30786</v>
          </cell>
        </row>
        <row r="21353">
          <cell r="A21353">
            <v>30849</v>
          </cell>
        </row>
        <row r="21354">
          <cell r="A21354">
            <v>30909</v>
          </cell>
        </row>
        <row r="21355">
          <cell r="A21355">
            <v>770</v>
          </cell>
        </row>
        <row r="21356">
          <cell r="A21356">
            <v>23014</v>
          </cell>
        </row>
        <row r="21357">
          <cell r="A21357">
            <v>29479</v>
          </cell>
        </row>
        <row r="21358">
          <cell r="A21358">
            <v>40453</v>
          </cell>
        </row>
        <row r="21359">
          <cell r="A21359">
            <v>29646</v>
          </cell>
        </row>
        <row r="21360">
          <cell r="A21360">
            <v>30502</v>
          </cell>
        </row>
        <row r="21361">
          <cell r="A21361">
            <v>23439</v>
          </cell>
        </row>
        <row r="21362">
          <cell r="A21362">
            <v>35252</v>
          </cell>
        </row>
        <row r="21363">
          <cell r="A21363">
            <v>24838</v>
          </cell>
        </row>
        <row r="21364">
          <cell r="A21364">
            <v>23440</v>
          </cell>
        </row>
        <row r="21365">
          <cell r="A21365">
            <v>23441</v>
          </cell>
        </row>
        <row r="21366">
          <cell r="A21366">
            <v>26084</v>
          </cell>
        </row>
        <row r="21367">
          <cell r="A21367">
            <v>31288</v>
          </cell>
        </row>
        <row r="21368">
          <cell r="A21368">
            <v>29645</v>
          </cell>
        </row>
        <row r="21369">
          <cell r="A21369">
            <v>31052</v>
          </cell>
        </row>
        <row r="21370">
          <cell r="A21370">
            <v>45416</v>
          </cell>
        </row>
        <row r="21371">
          <cell r="A21371">
            <v>29392</v>
          </cell>
        </row>
        <row r="21372">
          <cell r="A21372">
            <v>961</v>
          </cell>
        </row>
        <row r="21373">
          <cell r="A21373">
            <v>9839</v>
          </cell>
        </row>
        <row r="21374">
          <cell r="A21374">
            <v>20711</v>
          </cell>
        </row>
        <row r="21375">
          <cell r="A21375">
            <v>20517</v>
          </cell>
        </row>
        <row r="21376">
          <cell r="A21376">
            <v>20565</v>
          </cell>
        </row>
        <row r="21377">
          <cell r="A21377">
            <v>31058</v>
          </cell>
        </row>
        <row r="21378">
          <cell r="A21378">
            <v>2999</v>
          </cell>
        </row>
        <row r="21379">
          <cell r="A21379">
            <v>20350</v>
          </cell>
        </row>
        <row r="21380">
          <cell r="A21380">
            <v>20383</v>
          </cell>
        </row>
        <row r="21381">
          <cell r="A21381">
            <v>20586</v>
          </cell>
        </row>
        <row r="21382">
          <cell r="A21382">
            <v>20587</v>
          </cell>
        </row>
        <row r="21383">
          <cell r="A21383">
            <v>20588</v>
          </cell>
        </row>
        <row r="21384">
          <cell r="A21384">
            <v>25930</v>
          </cell>
        </row>
        <row r="21385">
          <cell r="A21385">
            <v>883</v>
          </cell>
        </row>
        <row r="21386">
          <cell r="A21386">
            <v>884</v>
          </cell>
        </row>
        <row r="21387">
          <cell r="A21387">
            <v>885</v>
          </cell>
        </row>
        <row r="21388">
          <cell r="A21388">
            <v>886</v>
          </cell>
        </row>
        <row r="21389">
          <cell r="A21389">
            <v>4499</v>
          </cell>
        </row>
        <row r="21390">
          <cell r="A21390">
            <v>4500</v>
          </cell>
        </row>
        <row r="21391">
          <cell r="A21391">
            <v>4498</v>
          </cell>
        </row>
        <row r="21392">
          <cell r="A21392">
            <v>23280</v>
          </cell>
        </row>
        <row r="21393">
          <cell r="A21393">
            <v>2027</v>
          </cell>
        </row>
        <row r="21394">
          <cell r="A21394">
            <v>2973</v>
          </cell>
        </row>
        <row r="21395">
          <cell r="A21395">
            <v>2028</v>
          </cell>
        </row>
        <row r="21396">
          <cell r="A21396">
            <v>45877</v>
          </cell>
        </row>
        <row r="21397">
          <cell r="A21397">
            <v>35105</v>
          </cell>
        </row>
        <row r="21398">
          <cell r="A21398">
            <v>35715</v>
          </cell>
        </row>
        <row r="21399">
          <cell r="A21399">
            <v>26083</v>
          </cell>
        </row>
        <row r="21400">
          <cell r="A21400">
            <v>29371</v>
          </cell>
        </row>
        <row r="21401">
          <cell r="A21401">
            <v>34085</v>
          </cell>
        </row>
        <row r="21402">
          <cell r="A21402">
            <v>45954</v>
          </cell>
        </row>
        <row r="21403">
          <cell r="A21403">
            <v>45992</v>
          </cell>
        </row>
        <row r="21404">
          <cell r="A21404">
            <v>46848</v>
          </cell>
        </row>
        <row r="21405">
          <cell r="A21405">
            <v>39834</v>
          </cell>
        </row>
        <row r="21406">
          <cell r="A21406">
            <v>3889</v>
          </cell>
        </row>
        <row r="21407">
          <cell r="A21407">
            <v>3894</v>
          </cell>
        </row>
        <row r="21408">
          <cell r="A21408">
            <v>3890</v>
          </cell>
        </row>
        <row r="21409">
          <cell r="A21409">
            <v>3891</v>
          </cell>
        </row>
        <row r="21410">
          <cell r="A21410">
            <v>23907</v>
          </cell>
        </row>
        <row r="21411">
          <cell r="A21411">
            <v>31287</v>
          </cell>
        </row>
        <row r="21412">
          <cell r="A21412">
            <v>3897</v>
          </cell>
        </row>
        <row r="21413">
          <cell r="A21413">
            <v>3898</v>
          </cell>
        </row>
        <row r="21414">
          <cell r="A21414">
            <v>3899</v>
          </cell>
        </row>
        <row r="21415">
          <cell r="A21415">
            <v>3895</v>
          </cell>
        </row>
        <row r="21416">
          <cell r="A21416">
            <v>3892</v>
          </cell>
        </row>
        <row r="21417">
          <cell r="A21417">
            <v>31286</v>
          </cell>
        </row>
        <row r="21418">
          <cell r="A21418">
            <v>3893</v>
          </cell>
        </row>
        <row r="21419">
          <cell r="A21419">
            <v>31285</v>
          </cell>
        </row>
        <row r="21420">
          <cell r="A21420">
            <v>39612</v>
          </cell>
        </row>
        <row r="21421">
          <cell r="A21421">
            <v>30492</v>
          </cell>
        </row>
        <row r="21422">
          <cell r="A21422">
            <v>3900</v>
          </cell>
        </row>
        <row r="21423">
          <cell r="A21423">
            <v>3896</v>
          </cell>
        </row>
        <row r="21424">
          <cell r="A21424">
            <v>3888</v>
          </cell>
        </row>
        <row r="21425">
          <cell r="A21425">
            <v>23337</v>
          </cell>
        </row>
        <row r="21426">
          <cell r="A21426">
            <v>37355</v>
          </cell>
        </row>
        <row r="21427">
          <cell r="A21427">
            <v>37640</v>
          </cell>
        </row>
        <row r="21428">
          <cell r="A21428">
            <v>36839</v>
          </cell>
        </row>
        <row r="21429">
          <cell r="A21429">
            <v>2788</v>
          </cell>
        </row>
        <row r="21430">
          <cell r="A21430">
            <v>29856</v>
          </cell>
        </row>
        <row r="21431">
          <cell r="A21431">
            <v>26082</v>
          </cell>
        </row>
        <row r="21432">
          <cell r="A21432">
            <v>39710</v>
          </cell>
        </row>
        <row r="21433">
          <cell r="A21433">
            <v>29302</v>
          </cell>
        </row>
        <row r="21434">
          <cell r="A21434">
            <v>390</v>
          </cell>
        </row>
        <row r="21435">
          <cell r="A21435">
            <v>391</v>
          </cell>
        </row>
        <row r="21436">
          <cell r="A21436">
            <v>43633</v>
          </cell>
        </row>
        <row r="21437">
          <cell r="A21437">
            <v>392</v>
          </cell>
        </row>
        <row r="21438">
          <cell r="A21438">
            <v>29153</v>
          </cell>
        </row>
        <row r="21439">
          <cell r="A21439">
            <v>31037</v>
          </cell>
        </row>
        <row r="21440">
          <cell r="A21440">
            <v>24272</v>
          </cell>
        </row>
        <row r="21441">
          <cell r="A21441">
            <v>24839</v>
          </cell>
        </row>
        <row r="21442">
          <cell r="A21442">
            <v>40451</v>
          </cell>
        </row>
        <row r="21443">
          <cell r="A21443">
            <v>812</v>
          </cell>
        </row>
        <row r="21444">
          <cell r="A21444">
            <v>19143</v>
          </cell>
        </row>
        <row r="21445">
          <cell r="A21445">
            <v>22628</v>
          </cell>
        </row>
        <row r="21446">
          <cell r="A21446">
            <v>22629</v>
          </cell>
        </row>
        <row r="21447">
          <cell r="A21447">
            <v>22630</v>
          </cell>
        </row>
        <row r="21448">
          <cell r="A21448">
            <v>22631</v>
          </cell>
        </row>
        <row r="21449">
          <cell r="A21449">
            <v>22632</v>
          </cell>
        </row>
        <row r="21450">
          <cell r="A21450">
            <v>23101</v>
          </cell>
        </row>
        <row r="21451">
          <cell r="A21451">
            <v>20722</v>
          </cell>
        </row>
        <row r="21452">
          <cell r="A21452">
            <v>2984</v>
          </cell>
        </row>
        <row r="21453">
          <cell r="A21453">
            <v>2985</v>
          </cell>
        </row>
        <row r="21454">
          <cell r="A21454">
            <v>22633</v>
          </cell>
        </row>
        <row r="21455">
          <cell r="A21455">
            <v>34154</v>
          </cell>
        </row>
        <row r="21456">
          <cell r="A21456">
            <v>31824</v>
          </cell>
        </row>
        <row r="21457">
          <cell r="A21457">
            <v>39568</v>
          </cell>
        </row>
        <row r="21458">
          <cell r="A21458">
            <v>25228</v>
          </cell>
        </row>
        <row r="21459">
          <cell r="A21459">
            <v>25384</v>
          </cell>
        </row>
        <row r="21460">
          <cell r="A21460">
            <v>5182</v>
          </cell>
        </row>
        <row r="21461">
          <cell r="A21461">
            <v>185</v>
          </cell>
        </row>
        <row r="21462">
          <cell r="A21462">
            <v>20559</v>
          </cell>
        </row>
        <row r="21463">
          <cell r="A21463">
            <v>802</v>
          </cell>
        </row>
        <row r="21464">
          <cell r="A21464">
            <v>19156</v>
          </cell>
        </row>
        <row r="21465">
          <cell r="A21465">
            <v>4096</v>
          </cell>
        </row>
        <row r="21466">
          <cell r="A21466">
            <v>471</v>
          </cell>
        </row>
        <row r="21467">
          <cell r="A21467">
            <v>472</v>
          </cell>
        </row>
        <row r="21468">
          <cell r="A21468">
            <v>31678</v>
          </cell>
        </row>
        <row r="21469">
          <cell r="A21469">
            <v>470</v>
          </cell>
        </row>
        <row r="21470">
          <cell r="A21470">
            <v>35337</v>
          </cell>
        </row>
        <row r="21471">
          <cell r="A21471">
            <v>35433</v>
          </cell>
        </row>
        <row r="21472">
          <cell r="A21472">
            <v>43122</v>
          </cell>
        </row>
        <row r="21473">
          <cell r="A21473">
            <v>39826</v>
          </cell>
        </row>
        <row r="21474">
          <cell r="A21474">
            <v>30654</v>
          </cell>
        </row>
        <row r="21475">
          <cell r="A21475">
            <v>30759</v>
          </cell>
        </row>
        <row r="21476">
          <cell r="A21476">
            <v>41747</v>
          </cell>
        </row>
        <row r="21477">
          <cell r="A21477">
            <v>3110</v>
          </cell>
        </row>
        <row r="21478">
          <cell r="A21478">
            <v>4224</v>
          </cell>
        </row>
        <row r="21479">
          <cell r="A21479">
            <v>30428</v>
          </cell>
        </row>
        <row r="21480">
          <cell r="A21480">
            <v>30657</v>
          </cell>
        </row>
        <row r="21481">
          <cell r="A21481">
            <v>19186</v>
          </cell>
        </row>
        <row r="21482">
          <cell r="A21482">
            <v>22634</v>
          </cell>
        </row>
        <row r="21483">
          <cell r="A21483">
            <v>22635</v>
          </cell>
        </row>
        <row r="21484">
          <cell r="A21484">
            <v>34984</v>
          </cell>
        </row>
        <row r="21485">
          <cell r="A21485">
            <v>35666</v>
          </cell>
        </row>
        <row r="21486">
          <cell r="A21486">
            <v>24840</v>
          </cell>
        </row>
        <row r="21487">
          <cell r="A21487">
            <v>34086</v>
          </cell>
        </row>
        <row r="21488">
          <cell r="A21488">
            <v>25229</v>
          </cell>
        </row>
        <row r="21489">
          <cell r="A21489">
            <v>25230</v>
          </cell>
        </row>
        <row r="21490">
          <cell r="A21490">
            <v>36153</v>
          </cell>
        </row>
        <row r="21491">
          <cell r="A21491">
            <v>36292</v>
          </cell>
        </row>
        <row r="21492">
          <cell r="A21492">
            <v>29389</v>
          </cell>
        </row>
        <row r="21493">
          <cell r="A21493">
            <v>29490</v>
          </cell>
        </row>
        <row r="21494">
          <cell r="A21494">
            <v>35059</v>
          </cell>
        </row>
        <row r="21495">
          <cell r="A21495">
            <v>30451</v>
          </cell>
        </row>
        <row r="21496">
          <cell r="A21496">
            <v>30419</v>
          </cell>
        </row>
        <row r="21497">
          <cell r="A21497">
            <v>46</v>
          </cell>
        </row>
        <row r="21498">
          <cell r="A21498">
            <v>47</v>
          </cell>
        </row>
        <row r="21499">
          <cell r="A21499">
            <v>48</v>
          </cell>
        </row>
        <row r="21500">
          <cell r="A21500">
            <v>49</v>
          </cell>
        </row>
        <row r="21501">
          <cell r="A21501">
            <v>50</v>
          </cell>
        </row>
        <row r="21502">
          <cell r="A21502">
            <v>51</v>
          </cell>
        </row>
        <row r="21503">
          <cell r="A21503">
            <v>52</v>
          </cell>
        </row>
        <row r="21504">
          <cell r="A21504">
            <v>53</v>
          </cell>
        </row>
        <row r="21505">
          <cell r="A21505">
            <v>54</v>
          </cell>
        </row>
        <row r="21506">
          <cell r="A21506">
            <v>55</v>
          </cell>
        </row>
        <row r="21507">
          <cell r="A21507">
            <v>56</v>
          </cell>
        </row>
        <row r="21508">
          <cell r="A21508">
            <v>57</v>
          </cell>
        </row>
        <row r="21509">
          <cell r="A21509">
            <v>58</v>
          </cell>
        </row>
        <row r="21510">
          <cell r="A21510">
            <v>59</v>
          </cell>
        </row>
        <row r="21511">
          <cell r="A21511">
            <v>60</v>
          </cell>
        </row>
        <row r="21512">
          <cell r="A21512">
            <v>61</v>
          </cell>
        </row>
        <row r="21513">
          <cell r="A21513">
            <v>62</v>
          </cell>
        </row>
        <row r="21514">
          <cell r="A21514">
            <v>63</v>
          </cell>
        </row>
        <row r="21515">
          <cell r="A21515">
            <v>64</v>
          </cell>
        </row>
        <row r="21516">
          <cell r="A21516">
            <v>65</v>
          </cell>
        </row>
        <row r="21517">
          <cell r="A21517">
            <v>23209</v>
          </cell>
        </row>
        <row r="21518">
          <cell r="A21518">
            <v>22636</v>
          </cell>
        </row>
        <row r="21519">
          <cell r="A21519">
            <v>22637</v>
          </cell>
        </row>
        <row r="21520">
          <cell r="A21520">
            <v>22638</v>
          </cell>
        </row>
        <row r="21521">
          <cell r="A21521">
            <v>22639</v>
          </cell>
        </row>
        <row r="21522">
          <cell r="A21522">
            <v>20415</v>
          </cell>
        </row>
        <row r="21523">
          <cell r="A21523">
            <v>23058</v>
          </cell>
        </row>
        <row r="21524">
          <cell r="A21524">
            <v>29578</v>
          </cell>
        </row>
        <row r="21525">
          <cell r="A21525">
            <v>29685</v>
          </cell>
        </row>
        <row r="21526">
          <cell r="A21526">
            <v>30491</v>
          </cell>
        </row>
        <row r="21527">
          <cell r="A21527">
            <v>22641</v>
          </cell>
        </row>
        <row r="21528">
          <cell r="A21528">
            <v>22642</v>
          </cell>
        </row>
        <row r="21529">
          <cell r="A21529">
            <v>45993</v>
          </cell>
        </row>
        <row r="21530">
          <cell r="A21530">
            <v>46849</v>
          </cell>
        </row>
        <row r="21531">
          <cell r="A21531">
            <v>22643</v>
          </cell>
        </row>
        <row r="21532">
          <cell r="A21532">
            <v>22644</v>
          </cell>
        </row>
        <row r="21533">
          <cell r="A21533">
            <v>22645</v>
          </cell>
        </row>
        <row r="21534">
          <cell r="A21534">
            <v>42120</v>
          </cell>
        </row>
        <row r="21535">
          <cell r="A21535">
            <v>42228</v>
          </cell>
        </row>
        <row r="21536">
          <cell r="A21536">
            <v>2934</v>
          </cell>
        </row>
        <row r="21537">
          <cell r="A21537">
            <v>35438</v>
          </cell>
        </row>
        <row r="21538">
          <cell r="A21538">
            <v>35437</v>
          </cell>
        </row>
        <row r="21539">
          <cell r="A21539">
            <v>30597</v>
          </cell>
        </row>
        <row r="21540">
          <cell r="A21540">
            <v>4550</v>
          </cell>
        </row>
        <row r="21541">
          <cell r="A21541">
            <v>4551</v>
          </cell>
        </row>
        <row r="21542">
          <cell r="A21542">
            <v>23226</v>
          </cell>
        </row>
        <row r="21543">
          <cell r="A21543">
            <v>35554</v>
          </cell>
        </row>
        <row r="21544">
          <cell r="A21544">
            <v>36136</v>
          </cell>
        </row>
        <row r="21545">
          <cell r="A21545">
            <v>36135</v>
          </cell>
        </row>
        <row r="21546">
          <cell r="A21546">
            <v>41252</v>
          </cell>
        </row>
        <row r="21547">
          <cell r="A21547">
            <v>39521</v>
          </cell>
        </row>
        <row r="21548">
          <cell r="A21548">
            <v>33969</v>
          </cell>
        </row>
        <row r="21549">
          <cell r="A21549">
            <v>25231</v>
          </cell>
        </row>
        <row r="21550">
          <cell r="A21550">
            <v>25385</v>
          </cell>
        </row>
        <row r="21551">
          <cell r="A21551">
            <v>948</v>
          </cell>
        </row>
        <row r="21552">
          <cell r="A21552">
            <v>2988</v>
          </cell>
        </row>
        <row r="21553">
          <cell r="A21553">
            <v>19218</v>
          </cell>
        </row>
        <row r="21554">
          <cell r="A21554">
            <v>20394</v>
          </cell>
        </row>
        <row r="21555">
          <cell r="A21555">
            <v>20395</v>
          </cell>
        </row>
        <row r="21556">
          <cell r="A21556">
            <v>20346</v>
          </cell>
        </row>
        <row r="21557">
          <cell r="A21557">
            <v>2825</v>
          </cell>
        </row>
        <row r="21558">
          <cell r="A21558">
            <v>29843</v>
          </cell>
        </row>
        <row r="21559">
          <cell r="A21559">
            <v>2789</v>
          </cell>
        </row>
        <row r="21560">
          <cell r="A21560">
            <v>631</v>
          </cell>
        </row>
        <row r="21561">
          <cell r="A21561">
            <v>20452</v>
          </cell>
        </row>
        <row r="21562">
          <cell r="A21562">
            <v>32523</v>
          </cell>
        </row>
        <row r="21563">
          <cell r="A21563">
            <v>22646</v>
          </cell>
        </row>
        <row r="21564">
          <cell r="A21564">
            <v>977</v>
          </cell>
        </row>
        <row r="21565">
          <cell r="A21565">
            <v>3017</v>
          </cell>
        </row>
        <row r="21566">
          <cell r="A21566">
            <v>3018</v>
          </cell>
        </row>
        <row r="21567">
          <cell r="A21567">
            <v>3019</v>
          </cell>
        </row>
        <row r="21568">
          <cell r="A21568">
            <v>1040</v>
          </cell>
        </row>
        <row r="21569">
          <cell r="A21569">
            <v>3048</v>
          </cell>
        </row>
        <row r="21570">
          <cell r="A21570">
            <v>42918</v>
          </cell>
        </row>
        <row r="21571">
          <cell r="A21571">
            <v>3752</v>
          </cell>
        </row>
        <row r="21572">
          <cell r="A21572">
            <v>3760</v>
          </cell>
        </row>
        <row r="21573">
          <cell r="A21573">
            <v>3761</v>
          </cell>
        </row>
        <row r="21574">
          <cell r="A21574">
            <v>3762</v>
          </cell>
        </row>
        <row r="21575">
          <cell r="A21575">
            <v>45430</v>
          </cell>
        </row>
        <row r="21576">
          <cell r="A21576">
            <v>45893</v>
          </cell>
        </row>
        <row r="21577">
          <cell r="A21577">
            <v>45894</v>
          </cell>
        </row>
        <row r="21578">
          <cell r="A21578">
            <v>3207</v>
          </cell>
        </row>
        <row r="21579">
          <cell r="A21579">
            <v>385</v>
          </cell>
        </row>
        <row r="21580">
          <cell r="A21580">
            <v>35614</v>
          </cell>
        </row>
        <row r="21581">
          <cell r="A21581">
            <v>35025</v>
          </cell>
        </row>
        <row r="21582">
          <cell r="A21582">
            <v>40447</v>
          </cell>
        </row>
        <row r="21583">
          <cell r="A21583">
            <v>19281</v>
          </cell>
        </row>
        <row r="21584">
          <cell r="A21584">
            <v>19305</v>
          </cell>
        </row>
        <row r="21585">
          <cell r="A21585">
            <v>2857</v>
          </cell>
        </row>
        <row r="21586">
          <cell r="A21586">
            <v>4310</v>
          </cell>
        </row>
        <row r="21587">
          <cell r="A21587">
            <v>23908</v>
          </cell>
        </row>
        <row r="21588">
          <cell r="A21588">
            <v>35110</v>
          </cell>
        </row>
        <row r="21589">
          <cell r="A21589">
            <v>29481</v>
          </cell>
        </row>
        <row r="21590">
          <cell r="A21590">
            <v>24274</v>
          </cell>
        </row>
        <row r="21591">
          <cell r="A21591">
            <v>24841</v>
          </cell>
        </row>
        <row r="21592">
          <cell r="A21592">
            <v>23356</v>
          </cell>
        </row>
        <row r="21593">
          <cell r="A21593">
            <v>4303</v>
          </cell>
        </row>
        <row r="21594">
          <cell r="A21594">
            <v>3764</v>
          </cell>
        </row>
        <row r="21595">
          <cell r="A21595">
            <v>3765</v>
          </cell>
        </row>
        <row r="21596">
          <cell r="A21596">
            <v>3763</v>
          </cell>
        </row>
        <row r="21597">
          <cell r="A21597">
            <v>3766</v>
          </cell>
        </row>
        <row r="21598">
          <cell r="A21598">
            <v>3767</v>
          </cell>
        </row>
        <row r="21599">
          <cell r="A21599">
            <v>2796</v>
          </cell>
        </row>
        <row r="21600">
          <cell r="A21600">
            <v>45764</v>
          </cell>
        </row>
        <row r="21601">
          <cell r="A21601">
            <v>45994</v>
          </cell>
        </row>
        <row r="21602">
          <cell r="A21602">
            <v>45955</v>
          </cell>
        </row>
        <row r="21603">
          <cell r="A21603">
            <v>35356</v>
          </cell>
        </row>
        <row r="21604">
          <cell r="A21604">
            <v>36134</v>
          </cell>
        </row>
        <row r="21605">
          <cell r="A21605">
            <v>41257</v>
          </cell>
        </row>
        <row r="21606">
          <cell r="A21606">
            <v>41614</v>
          </cell>
        </row>
        <row r="21607">
          <cell r="A21607">
            <v>45431</v>
          </cell>
        </row>
        <row r="21608">
          <cell r="A21608">
            <v>2797</v>
          </cell>
        </row>
        <row r="21609">
          <cell r="A21609">
            <v>30445</v>
          </cell>
        </row>
        <row r="21610">
          <cell r="A21610">
            <v>30642</v>
          </cell>
        </row>
        <row r="21611">
          <cell r="A21611">
            <v>31752</v>
          </cell>
        </row>
        <row r="21612">
          <cell r="A21612">
            <v>31050</v>
          </cell>
        </row>
        <row r="21613">
          <cell r="A21613">
            <v>31167</v>
          </cell>
        </row>
        <row r="21614">
          <cell r="A21614">
            <v>23578</v>
          </cell>
        </row>
        <row r="21615">
          <cell r="A21615">
            <v>23909</v>
          </cell>
        </row>
        <row r="21616">
          <cell r="A21616">
            <v>23387</v>
          </cell>
        </row>
        <row r="21617">
          <cell r="A21617">
            <v>23910</v>
          </cell>
        </row>
        <row r="21618">
          <cell r="A21618">
            <v>31283</v>
          </cell>
        </row>
        <row r="21619">
          <cell r="A21619">
            <v>29692</v>
          </cell>
        </row>
        <row r="21620">
          <cell r="A21620">
            <v>5232</v>
          </cell>
        </row>
        <row r="21621">
          <cell r="A21621">
            <v>5137</v>
          </cell>
        </row>
        <row r="21622">
          <cell r="A21622">
            <v>5221</v>
          </cell>
        </row>
        <row r="21623">
          <cell r="A21623">
            <v>45432</v>
          </cell>
        </row>
        <row r="21624">
          <cell r="A21624">
            <v>45502</v>
          </cell>
        </row>
        <row r="21625">
          <cell r="A21625">
            <v>25232</v>
          </cell>
        </row>
        <row r="21626">
          <cell r="A21626">
            <v>25386</v>
          </cell>
        </row>
        <row r="21627">
          <cell r="A21627">
            <v>23406</v>
          </cell>
        </row>
        <row r="21628">
          <cell r="A21628">
            <v>23911</v>
          </cell>
        </row>
        <row r="21629">
          <cell r="A21629">
            <v>33999</v>
          </cell>
        </row>
        <row r="21630">
          <cell r="A21630">
            <v>34153</v>
          </cell>
        </row>
        <row r="21631">
          <cell r="A21631">
            <v>23912</v>
          </cell>
        </row>
        <row r="21632">
          <cell r="A21632">
            <v>23607</v>
          </cell>
        </row>
        <row r="21633">
          <cell r="A21633">
            <v>24275</v>
          </cell>
        </row>
        <row r="21634">
          <cell r="A21634">
            <v>24842</v>
          </cell>
        </row>
        <row r="21635">
          <cell r="A21635">
            <v>30372</v>
          </cell>
        </row>
        <row r="21636">
          <cell r="A21636">
            <v>30634</v>
          </cell>
        </row>
        <row r="21637">
          <cell r="A21637">
            <v>23913</v>
          </cell>
        </row>
        <row r="21638">
          <cell r="A21638">
            <v>24276</v>
          </cell>
        </row>
        <row r="21639">
          <cell r="A21639">
            <v>2826</v>
          </cell>
        </row>
        <row r="21640">
          <cell r="A21640">
            <v>2827</v>
          </cell>
        </row>
        <row r="21641">
          <cell r="A21641">
            <v>22647</v>
          </cell>
        </row>
        <row r="21642">
          <cell r="A21642">
            <v>30443</v>
          </cell>
        </row>
        <row r="21643">
          <cell r="A21643">
            <v>30630</v>
          </cell>
        </row>
        <row r="21644">
          <cell r="A21644">
            <v>30687</v>
          </cell>
        </row>
        <row r="21645">
          <cell r="A21645">
            <v>34925</v>
          </cell>
        </row>
        <row r="21646">
          <cell r="A21646">
            <v>32507</v>
          </cell>
        </row>
        <row r="21647">
          <cell r="A21647">
            <v>20412</v>
          </cell>
        </row>
        <row r="21648">
          <cell r="A21648">
            <v>31280</v>
          </cell>
        </row>
        <row r="21649">
          <cell r="A21649">
            <v>31472</v>
          </cell>
        </row>
        <row r="21650">
          <cell r="A21650">
            <v>43331</v>
          </cell>
        </row>
        <row r="21651">
          <cell r="A21651">
            <v>43351</v>
          </cell>
        </row>
        <row r="21652">
          <cell r="A21652">
            <v>29316</v>
          </cell>
        </row>
        <row r="21653">
          <cell r="A21653">
            <v>29505</v>
          </cell>
        </row>
        <row r="21654">
          <cell r="A21654">
            <v>22648</v>
          </cell>
        </row>
        <row r="21655">
          <cell r="A21655">
            <v>22649</v>
          </cell>
        </row>
        <row r="21656">
          <cell r="A21656">
            <v>19155</v>
          </cell>
        </row>
        <row r="21657">
          <cell r="A21657">
            <v>3149</v>
          </cell>
        </row>
        <row r="21658">
          <cell r="A21658">
            <v>783</v>
          </cell>
        </row>
        <row r="21659">
          <cell r="A21659">
            <v>20720</v>
          </cell>
        </row>
        <row r="21660">
          <cell r="A21660">
            <v>239</v>
          </cell>
        </row>
        <row r="21661">
          <cell r="A21661">
            <v>240</v>
          </cell>
        </row>
        <row r="21662">
          <cell r="A21662">
            <v>238</v>
          </cell>
        </row>
        <row r="21663">
          <cell r="A21663">
            <v>43609</v>
          </cell>
        </row>
        <row r="21664">
          <cell r="A21664">
            <v>43622</v>
          </cell>
        </row>
        <row r="21665">
          <cell r="A21665">
            <v>29487</v>
          </cell>
        </row>
        <row r="21666">
          <cell r="A21666">
            <v>29353</v>
          </cell>
        </row>
        <row r="21667">
          <cell r="A21667">
            <v>4557</v>
          </cell>
        </row>
        <row r="21668">
          <cell r="A21668">
            <v>22650</v>
          </cell>
        </row>
        <row r="21669">
          <cell r="A21669">
            <v>22651</v>
          </cell>
        </row>
        <row r="21670">
          <cell r="A21670">
            <v>23221</v>
          </cell>
        </row>
        <row r="21671">
          <cell r="A21671">
            <v>23388</v>
          </cell>
        </row>
        <row r="21672">
          <cell r="A21672">
            <v>23914</v>
          </cell>
        </row>
        <row r="21673">
          <cell r="A21673">
            <v>31279</v>
          </cell>
        </row>
        <row r="21674">
          <cell r="A21674">
            <v>26081</v>
          </cell>
        </row>
        <row r="21675">
          <cell r="A21675">
            <v>29640</v>
          </cell>
        </row>
        <row r="21676">
          <cell r="A21676">
            <v>29687</v>
          </cell>
        </row>
        <row r="21677">
          <cell r="A21677">
            <v>44271</v>
          </cell>
        </row>
        <row r="21678">
          <cell r="A21678">
            <v>44297</v>
          </cell>
        </row>
        <row r="21679">
          <cell r="A21679">
            <v>44298</v>
          </cell>
        </row>
        <row r="21680">
          <cell r="A21680">
            <v>44299</v>
          </cell>
        </row>
        <row r="21681">
          <cell r="A21681">
            <v>4199</v>
          </cell>
        </row>
        <row r="21682">
          <cell r="A21682">
            <v>35752</v>
          </cell>
        </row>
        <row r="21683">
          <cell r="A21683">
            <v>22652</v>
          </cell>
        </row>
        <row r="21684">
          <cell r="A21684">
            <v>194</v>
          </cell>
        </row>
        <row r="21685">
          <cell r="A21685">
            <v>195</v>
          </cell>
        </row>
        <row r="21686">
          <cell r="A21686">
            <v>23168</v>
          </cell>
        </row>
        <row r="21687">
          <cell r="A21687">
            <v>26080</v>
          </cell>
        </row>
        <row r="21688">
          <cell r="A21688">
            <v>25518</v>
          </cell>
        </row>
        <row r="21689">
          <cell r="A21689">
            <v>9829</v>
          </cell>
        </row>
        <row r="21690">
          <cell r="A21690">
            <v>43158</v>
          </cell>
        </row>
        <row r="21691">
          <cell r="A21691">
            <v>10228</v>
          </cell>
        </row>
        <row r="21692">
          <cell r="A21692">
            <v>790</v>
          </cell>
        </row>
        <row r="21693">
          <cell r="A21693">
            <v>789</v>
          </cell>
        </row>
        <row r="21694">
          <cell r="A21694">
            <v>20582</v>
          </cell>
        </row>
        <row r="21695">
          <cell r="A21695">
            <v>22653</v>
          </cell>
        </row>
        <row r="21696">
          <cell r="A21696">
            <v>22654</v>
          </cell>
        </row>
        <row r="21697">
          <cell r="A21697">
            <v>22655</v>
          </cell>
        </row>
        <row r="21698">
          <cell r="A21698">
            <v>22656</v>
          </cell>
        </row>
        <row r="21699">
          <cell r="A21699">
            <v>22657</v>
          </cell>
        </row>
        <row r="21700">
          <cell r="A21700">
            <v>26079</v>
          </cell>
        </row>
        <row r="21701">
          <cell r="A21701">
            <v>29388</v>
          </cell>
        </row>
        <row r="21702">
          <cell r="A21702">
            <v>36291</v>
          </cell>
        </row>
        <row r="21703">
          <cell r="A21703">
            <v>36453</v>
          </cell>
        </row>
        <row r="21704">
          <cell r="A21704">
            <v>24845</v>
          </cell>
        </row>
        <row r="21705">
          <cell r="A21705">
            <v>35336</v>
          </cell>
        </row>
        <row r="21706">
          <cell r="A21706">
            <v>24846</v>
          </cell>
        </row>
        <row r="21707">
          <cell r="A21707">
            <v>25233</v>
          </cell>
        </row>
        <row r="21708">
          <cell r="A21708">
            <v>22658</v>
          </cell>
        </row>
        <row r="21709">
          <cell r="A21709">
            <v>3631</v>
          </cell>
        </row>
        <row r="21710">
          <cell r="A21710">
            <v>29684</v>
          </cell>
        </row>
        <row r="21711">
          <cell r="A21711">
            <v>40445</v>
          </cell>
        </row>
        <row r="21712">
          <cell r="A21712">
            <v>42126</v>
          </cell>
        </row>
        <row r="21713">
          <cell r="A21713">
            <v>42231</v>
          </cell>
        </row>
        <row r="21714">
          <cell r="A21714">
            <v>23026</v>
          </cell>
        </row>
        <row r="21715">
          <cell r="A21715">
            <v>23442</v>
          </cell>
        </row>
        <row r="21716">
          <cell r="A21716">
            <v>23122</v>
          </cell>
        </row>
        <row r="21717">
          <cell r="A21717">
            <v>23123</v>
          </cell>
        </row>
        <row r="21718">
          <cell r="A21718">
            <v>22659</v>
          </cell>
        </row>
        <row r="21719">
          <cell r="A21719">
            <v>22660</v>
          </cell>
        </row>
        <row r="21720">
          <cell r="A21720">
            <v>39793</v>
          </cell>
        </row>
        <row r="21721">
          <cell r="A21721">
            <v>22661</v>
          </cell>
        </row>
        <row r="21722">
          <cell r="A21722">
            <v>24847</v>
          </cell>
        </row>
        <row r="21723">
          <cell r="A21723">
            <v>22662</v>
          </cell>
        </row>
        <row r="21724">
          <cell r="A21724">
            <v>22663</v>
          </cell>
        </row>
        <row r="21725">
          <cell r="A21725">
            <v>22664</v>
          </cell>
        </row>
        <row r="21726">
          <cell r="A21726">
            <v>850</v>
          </cell>
        </row>
        <row r="21727">
          <cell r="A21727">
            <v>24848</v>
          </cell>
        </row>
        <row r="21728">
          <cell r="A21728">
            <v>40444</v>
          </cell>
        </row>
        <row r="21729">
          <cell r="A21729">
            <v>40854</v>
          </cell>
        </row>
        <row r="21730">
          <cell r="A21730">
            <v>45434</v>
          </cell>
        </row>
        <row r="21731">
          <cell r="A21731">
            <v>22665</v>
          </cell>
        </row>
        <row r="21732">
          <cell r="A21732">
            <v>22666</v>
          </cell>
        </row>
        <row r="21733">
          <cell r="A21733">
            <v>22667</v>
          </cell>
        </row>
        <row r="21734">
          <cell r="A21734">
            <v>22668</v>
          </cell>
        </row>
        <row r="21735">
          <cell r="A21735">
            <v>659</v>
          </cell>
        </row>
        <row r="21736">
          <cell r="A21736">
            <v>660</v>
          </cell>
        </row>
        <row r="21737">
          <cell r="A21737">
            <v>19216</v>
          </cell>
        </row>
        <row r="21738">
          <cell r="A21738">
            <v>19320</v>
          </cell>
        </row>
        <row r="21739">
          <cell r="A21739">
            <v>1004</v>
          </cell>
        </row>
        <row r="21740">
          <cell r="A21740">
            <v>1005</v>
          </cell>
        </row>
        <row r="21741">
          <cell r="A21741">
            <v>19298</v>
          </cell>
        </row>
        <row r="21742">
          <cell r="A21742">
            <v>25796</v>
          </cell>
        </row>
        <row r="21743">
          <cell r="A21743">
            <v>1006</v>
          </cell>
        </row>
        <row r="21744">
          <cell r="A21744">
            <v>727</v>
          </cell>
        </row>
        <row r="21745">
          <cell r="A21745">
            <v>22674</v>
          </cell>
        </row>
        <row r="21746">
          <cell r="A21746">
            <v>2719</v>
          </cell>
        </row>
        <row r="21747">
          <cell r="A21747">
            <v>22675</v>
          </cell>
        </row>
        <row r="21748">
          <cell r="A21748">
            <v>22669</v>
          </cell>
        </row>
        <row r="21749">
          <cell r="A21749">
            <v>22670</v>
          </cell>
        </row>
        <row r="21750">
          <cell r="A21750">
            <v>22671</v>
          </cell>
        </row>
        <row r="21751">
          <cell r="A21751">
            <v>22672</v>
          </cell>
        </row>
        <row r="21752">
          <cell r="A21752">
            <v>22673</v>
          </cell>
        </row>
        <row r="21753">
          <cell r="A21753">
            <v>22676</v>
          </cell>
        </row>
        <row r="21754">
          <cell r="A21754">
            <v>22677</v>
          </cell>
        </row>
        <row r="21755">
          <cell r="A21755">
            <v>31806</v>
          </cell>
        </row>
        <row r="21756">
          <cell r="A21756">
            <v>42913</v>
          </cell>
        </row>
        <row r="21757">
          <cell r="A21757">
            <v>26077</v>
          </cell>
        </row>
        <row r="21758">
          <cell r="A21758">
            <v>30510</v>
          </cell>
        </row>
        <row r="21759">
          <cell r="A21759">
            <v>38783</v>
          </cell>
        </row>
        <row r="21760">
          <cell r="A21760">
            <v>29291</v>
          </cell>
        </row>
        <row r="21761">
          <cell r="A21761">
            <v>29385</v>
          </cell>
        </row>
        <row r="21762">
          <cell r="A21762">
            <v>39554</v>
          </cell>
        </row>
        <row r="21763">
          <cell r="A21763">
            <v>3198</v>
          </cell>
        </row>
        <row r="21764">
          <cell r="A21764">
            <v>3199</v>
          </cell>
        </row>
        <row r="21765">
          <cell r="A21765">
            <v>29773</v>
          </cell>
        </row>
        <row r="21766">
          <cell r="A21766">
            <v>35278</v>
          </cell>
        </row>
        <row r="21767">
          <cell r="A21767">
            <v>35601</v>
          </cell>
        </row>
        <row r="21768">
          <cell r="A21768">
            <v>30514</v>
          </cell>
        </row>
        <row r="21769">
          <cell r="A21769">
            <v>30706</v>
          </cell>
        </row>
        <row r="21770">
          <cell r="A21770">
            <v>29899</v>
          </cell>
        </row>
        <row r="21771">
          <cell r="A21771">
            <v>29887</v>
          </cell>
        </row>
        <row r="21772">
          <cell r="A21772">
            <v>29886</v>
          </cell>
        </row>
        <row r="21773">
          <cell r="A21773">
            <v>29496</v>
          </cell>
        </row>
        <row r="21774">
          <cell r="A21774">
            <v>29747</v>
          </cell>
        </row>
        <row r="21775">
          <cell r="A21775">
            <v>4442</v>
          </cell>
        </row>
        <row r="21776">
          <cell r="A21776">
            <v>4443</v>
          </cell>
        </row>
        <row r="21777">
          <cell r="A21777">
            <v>4441</v>
          </cell>
        </row>
        <row r="21778">
          <cell r="A21778">
            <v>39620</v>
          </cell>
        </row>
        <row r="21779">
          <cell r="A21779">
            <v>2937</v>
          </cell>
        </row>
        <row r="21780">
          <cell r="A21780">
            <v>35743</v>
          </cell>
        </row>
        <row r="21781">
          <cell r="A21781">
            <v>45503</v>
          </cell>
        </row>
        <row r="21782">
          <cell r="A21782">
            <v>45765</v>
          </cell>
        </row>
        <row r="21783">
          <cell r="A21783">
            <v>23917</v>
          </cell>
        </row>
        <row r="21784">
          <cell r="A21784">
            <v>27380</v>
          </cell>
        </row>
        <row r="21785">
          <cell r="A21785">
            <v>27379</v>
          </cell>
        </row>
        <row r="21786">
          <cell r="A21786">
            <v>24279</v>
          </cell>
        </row>
        <row r="21787">
          <cell r="A21787">
            <v>24280</v>
          </cell>
        </row>
        <row r="21788">
          <cell r="A21788">
            <v>44460</v>
          </cell>
        </row>
        <row r="21789">
          <cell r="A21789">
            <v>37800</v>
          </cell>
        </row>
        <row r="21790">
          <cell r="A21790">
            <v>39730</v>
          </cell>
        </row>
        <row r="21791">
          <cell r="A21791">
            <v>23219</v>
          </cell>
        </row>
        <row r="21792">
          <cell r="A21792">
            <v>10</v>
          </cell>
        </row>
        <row r="21793">
          <cell r="A21793">
            <v>11</v>
          </cell>
        </row>
        <row r="21794">
          <cell r="A21794">
            <v>12</v>
          </cell>
        </row>
        <row r="21795">
          <cell r="A21795">
            <v>13</v>
          </cell>
        </row>
        <row r="21796">
          <cell r="A21796">
            <v>39473</v>
          </cell>
        </row>
        <row r="21797">
          <cell r="A21797">
            <v>29700</v>
          </cell>
        </row>
        <row r="21798">
          <cell r="A21798">
            <v>35128</v>
          </cell>
        </row>
        <row r="21799">
          <cell r="A21799">
            <v>35707</v>
          </cell>
        </row>
        <row r="21800">
          <cell r="A21800">
            <v>42602</v>
          </cell>
        </row>
        <row r="21801">
          <cell r="A21801">
            <v>42603</v>
          </cell>
        </row>
        <row r="21802">
          <cell r="A21802">
            <v>42604</v>
          </cell>
        </row>
        <row r="21803">
          <cell r="A21803">
            <v>23114</v>
          </cell>
        </row>
        <row r="21804">
          <cell r="A21804">
            <v>841</v>
          </cell>
        </row>
        <row r="21805">
          <cell r="A21805">
            <v>10254</v>
          </cell>
        </row>
        <row r="21806">
          <cell r="A21806">
            <v>10256</v>
          </cell>
        </row>
        <row r="21807">
          <cell r="A21807">
            <v>44356</v>
          </cell>
        </row>
        <row r="21808">
          <cell r="A21808">
            <v>23118</v>
          </cell>
        </row>
        <row r="21809">
          <cell r="A21809">
            <v>561</v>
          </cell>
        </row>
        <row r="21810">
          <cell r="A21810">
            <v>39074</v>
          </cell>
        </row>
        <row r="21811">
          <cell r="A21811">
            <v>2828</v>
          </cell>
        </row>
        <row r="21812">
          <cell r="A21812">
            <v>2790</v>
          </cell>
        </row>
        <row r="21813">
          <cell r="A21813">
            <v>19154</v>
          </cell>
        </row>
        <row r="21814">
          <cell r="A21814">
            <v>2866</v>
          </cell>
        </row>
        <row r="21815">
          <cell r="A21815">
            <v>20441</v>
          </cell>
        </row>
        <row r="21816">
          <cell r="A21816">
            <v>39507</v>
          </cell>
        </row>
        <row r="21817">
          <cell r="A21817">
            <v>3720</v>
          </cell>
        </row>
        <row r="21818">
          <cell r="A21818">
            <v>3721</v>
          </cell>
        </row>
        <row r="21819">
          <cell r="A21819">
            <v>34965</v>
          </cell>
        </row>
        <row r="21820">
          <cell r="A21820">
            <v>35622</v>
          </cell>
        </row>
        <row r="21821">
          <cell r="A21821">
            <v>404</v>
          </cell>
        </row>
        <row r="21822">
          <cell r="A21822">
            <v>405</v>
          </cell>
        </row>
        <row r="21823">
          <cell r="A21823">
            <v>27413</v>
          </cell>
        </row>
        <row r="21824">
          <cell r="A21824">
            <v>4229</v>
          </cell>
        </row>
        <row r="21825">
          <cell r="A21825">
            <v>3200</v>
          </cell>
        </row>
        <row r="21826">
          <cell r="A21826">
            <v>406</v>
          </cell>
        </row>
        <row r="21827">
          <cell r="A21827">
            <v>407</v>
          </cell>
        </row>
        <row r="21828">
          <cell r="A21828">
            <v>408</v>
          </cell>
        </row>
        <row r="21829">
          <cell r="A21829">
            <v>409</v>
          </cell>
        </row>
        <row r="21830">
          <cell r="A21830">
            <v>410</v>
          </cell>
        </row>
        <row r="21831">
          <cell r="A21831">
            <v>412</v>
          </cell>
        </row>
        <row r="21832">
          <cell r="A21832">
            <v>413</v>
          </cell>
        </row>
        <row r="21833">
          <cell r="A21833">
            <v>414</v>
          </cell>
        </row>
        <row r="21834">
          <cell r="A21834">
            <v>415</v>
          </cell>
        </row>
        <row r="21835">
          <cell r="A21835">
            <v>2389</v>
          </cell>
        </row>
        <row r="21836">
          <cell r="A21836">
            <v>416</v>
          </cell>
        </row>
        <row r="21837">
          <cell r="A21837">
            <v>417</v>
          </cell>
        </row>
        <row r="21838">
          <cell r="A21838">
            <v>418</v>
          </cell>
        </row>
        <row r="21839">
          <cell r="A21839">
            <v>419</v>
          </cell>
        </row>
        <row r="21840">
          <cell r="A21840">
            <v>3201</v>
          </cell>
        </row>
        <row r="21841">
          <cell r="A21841">
            <v>4231</v>
          </cell>
        </row>
        <row r="21842">
          <cell r="A21842">
            <v>4230</v>
          </cell>
        </row>
        <row r="21843">
          <cell r="A21843">
            <v>420</v>
          </cell>
        </row>
        <row r="21844">
          <cell r="A21844">
            <v>25387</v>
          </cell>
        </row>
        <row r="21845">
          <cell r="A21845">
            <v>25429</v>
          </cell>
        </row>
        <row r="21846">
          <cell r="A21846">
            <v>43545</v>
          </cell>
        </row>
        <row r="21847">
          <cell r="A21847">
            <v>4513</v>
          </cell>
        </row>
        <row r="21848">
          <cell r="A21848">
            <v>45436</v>
          </cell>
        </row>
        <row r="21849">
          <cell r="A21849">
            <v>44551</v>
          </cell>
        </row>
        <row r="21850">
          <cell r="A21850">
            <v>44567</v>
          </cell>
        </row>
        <row r="21851">
          <cell r="A21851">
            <v>22678</v>
          </cell>
        </row>
        <row r="21852">
          <cell r="A21852">
            <v>22679</v>
          </cell>
        </row>
        <row r="21853">
          <cell r="A21853">
            <v>22680</v>
          </cell>
        </row>
        <row r="21854">
          <cell r="A21854">
            <v>22681</v>
          </cell>
        </row>
        <row r="21855">
          <cell r="A21855">
            <v>4526</v>
          </cell>
        </row>
        <row r="21856">
          <cell r="A21856">
            <v>19215</v>
          </cell>
        </row>
        <row r="21857">
          <cell r="A21857">
            <v>20562</v>
          </cell>
        </row>
        <row r="21858">
          <cell r="A21858">
            <v>19496</v>
          </cell>
        </row>
        <row r="21859">
          <cell r="A21859">
            <v>20026</v>
          </cell>
        </row>
        <row r="21860">
          <cell r="A21860">
            <v>20563</v>
          </cell>
        </row>
        <row r="21861">
          <cell r="A21861">
            <v>19362</v>
          </cell>
        </row>
        <row r="21862">
          <cell r="A21862">
            <v>20397</v>
          </cell>
        </row>
        <row r="21863">
          <cell r="A21863">
            <v>19321</v>
          </cell>
        </row>
        <row r="21864">
          <cell r="A21864">
            <v>19363</v>
          </cell>
        </row>
        <row r="21865">
          <cell r="A21865">
            <v>19364</v>
          </cell>
        </row>
        <row r="21866">
          <cell r="A21866">
            <v>19365</v>
          </cell>
        </row>
        <row r="21867">
          <cell r="A21867">
            <v>20027</v>
          </cell>
        </row>
        <row r="21868">
          <cell r="A21868">
            <v>19366</v>
          </cell>
        </row>
        <row r="21869">
          <cell r="A21869">
            <v>19322</v>
          </cell>
        </row>
        <row r="21870">
          <cell r="A21870">
            <v>31229</v>
          </cell>
        </row>
        <row r="21871">
          <cell r="A21871">
            <v>20347</v>
          </cell>
        </row>
        <row r="21872">
          <cell r="A21872">
            <v>3203</v>
          </cell>
        </row>
        <row r="21873">
          <cell r="A21873">
            <v>30111</v>
          </cell>
        </row>
        <row r="21874">
          <cell r="A21874">
            <v>9782</v>
          </cell>
        </row>
        <row r="21875">
          <cell r="A21875">
            <v>23773</v>
          </cell>
        </row>
        <row r="21876">
          <cell r="A21876">
            <v>183</v>
          </cell>
        </row>
        <row r="21877">
          <cell r="A21877">
            <v>3204</v>
          </cell>
        </row>
        <row r="21878">
          <cell r="A21878">
            <v>30096</v>
          </cell>
        </row>
        <row r="21879">
          <cell r="A21879">
            <v>20348</v>
          </cell>
        </row>
        <row r="21880">
          <cell r="A21880">
            <v>20756</v>
          </cell>
        </row>
        <row r="21881">
          <cell r="A21881">
            <v>25787</v>
          </cell>
        </row>
        <row r="21882">
          <cell r="A21882">
            <v>3215</v>
          </cell>
        </row>
        <row r="21883">
          <cell r="A21883">
            <v>5237</v>
          </cell>
        </row>
        <row r="21884">
          <cell r="A21884">
            <v>3216</v>
          </cell>
        </row>
        <row r="21885">
          <cell r="A21885">
            <v>42605</v>
          </cell>
        </row>
        <row r="21886">
          <cell r="A21886">
            <v>182</v>
          </cell>
        </row>
        <row r="21887">
          <cell r="A21887">
            <v>20543</v>
          </cell>
        </row>
        <row r="21888">
          <cell r="A21888">
            <v>19241</v>
          </cell>
        </row>
        <row r="21889">
          <cell r="A21889">
            <v>19345</v>
          </cell>
        </row>
        <row r="21890">
          <cell r="A21890">
            <v>19346</v>
          </cell>
        </row>
        <row r="21891">
          <cell r="A21891">
            <v>19347</v>
          </cell>
        </row>
        <row r="21892">
          <cell r="A21892">
            <v>19348</v>
          </cell>
        </row>
        <row r="21893">
          <cell r="A21893">
            <v>19349</v>
          </cell>
        </row>
        <row r="21894">
          <cell r="A21894">
            <v>19240</v>
          </cell>
        </row>
        <row r="21895">
          <cell r="A21895">
            <v>20353</v>
          </cell>
        </row>
        <row r="21896">
          <cell r="A21896">
            <v>29384</v>
          </cell>
        </row>
        <row r="21897">
          <cell r="A21897">
            <v>3328</v>
          </cell>
        </row>
        <row r="21898">
          <cell r="A21898">
            <v>44390</v>
          </cell>
        </row>
        <row r="21899">
          <cell r="A21899">
            <v>44461</v>
          </cell>
        </row>
        <row r="21900">
          <cell r="A21900">
            <v>44335</v>
          </cell>
        </row>
        <row r="21901">
          <cell r="A21901">
            <v>43349</v>
          </cell>
        </row>
        <row r="21902">
          <cell r="A21902">
            <v>39847</v>
          </cell>
        </row>
        <row r="21903">
          <cell r="A21903">
            <v>42975</v>
          </cell>
        </row>
        <row r="21904">
          <cell r="A21904">
            <v>22682</v>
          </cell>
        </row>
        <row r="21905">
          <cell r="A21905">
            <v>22683</v>
          </cell>
        </row>
        <row r="21906">
          <cell r="A21906">
            <v>35726</v>
          </cell>
        </row>
        <row r="21907">
          <cell r="A21907">
            <v>45438</v>
          </cell>
        </row>
        <row r="21908">
          <cell r="A21908">
            <v>45439</v>
          </cell>
        </row>
        <row r="21909">
          <cell r="A21909">
            <v>34973</v>
          </cell>
        </row>
        <row r="21910">
          <cell r="A21910">
            <v>40851</v>
          </cell>
        </row>
        <row r="21911">
          <cell r="A21911">
            <v>625</v>
          </cell>
        </row>
        <row r="21912">
          <cell r="A21912">
            <v>2572</v>
          </cell>
        </row>
        <row r="21913">
          <cell r="A21913">
            <v>2573</v>
          </cell>
        </row>
        <row r="21914">
          <cell r="A21914">
            <v>2574</v>
          </cell>
        </row>
        <row r="21915">
          <cell r="A21915">
            <v>25775</v>
          </cell>
        </row>
        <row r="21916">
          <cell r="A21916">
            <v>3003</v>
          </cell>
        </row>
        <row r="21917">
          <cell r="A21917">
            <v>3004</v>
          </cell>
        </row>
        <row r="21918">
          <cell r="A21918">
            <v>24855</v>
          </cell>
        </row>
        <row r="21919">
          <cell r="A21919">
            <v>26076</v>
          </cell>
        </row>
        <row r="21920">
          <cell r="A21920">
            <v>26075</v>
          </cell>
        </row>
        <row r="21921">
          <cell r="A21921">
            <v>25016</v>
          </cell>
        </row>
        <row r="21922">
          <cell r="A21922">
            <v>26074</v>
          </cell>
        </row>
        <row r="21923">
          <cell r="A21923">
            <v>41265</v>
          </cell>
        </row>
        <row r="21924">
          <cell r="A21924">
            <v>29512</v>
          </cell>
        </row>
        <row r="21925">
          <cell r="A21925">
            <v>29726</v>
          </cell>
        </row>
        <row r="21926">
          <cell r="A21926">
            <v>29309</v>
          </cell>
        </row>
        <row r="21927">
          <cell r="A21927">
            <v>26073</v>
          </cell>
        </row>
        <row r="21928">
          <cell r="A21928">
            <v>24285</v>
          </cell>
        </row>
        <row r="21929">
          <cell r="A21929">
            <v>23275</v>
          </cell>
        </row>
        <row r="21930">
          <cell r="A21930">
            <v>33992</v>
          </cell>
        </row>
        <row r="21931">
          <cell r="A21931">
            <v>31783</v>
          </cell>
        </row>
        <row r="21932">
          <cell r="A21932">
            <v>22684</v>
          </cell>
        </row>
        <row r="21933">
          <cell r="A21933">
            <v>23175</v>
          </cell>
        </row>
        <row r="21934">
          <cell r="A21934">
            <v>19265</v>
          </cell>
        </row>
        <row r="21935">
          <cell r="A21935">
            <v>34980</v>
          </cell>
        </row>
        <row r="21936">
          <cell r="A21936">
            <v>35404</v>
          </cell>
        </row>
        <row r="21937">
          <cell r="A21937">
            <v>31166</v>
          </cell>
        </row>
        <row r="21938">
          <cell r="A21938">
            <v>35573</v>
          </cell>
        </row>
        <row r="21939">
          <cell r="A21939">
            <v>35572</v>
          </cell>
        </row>
        <row r="21940">
          <cell r="A21940">
            <v>43546</v>
          </cell>
        </row>
        <row r="21941">
          <cell r="A21941">
            <v>25655</v>
          </cell>
        </row>
        <row r="21942">
          <cell r="A21942">
            <v>5238</v>
          </cell>
        </row>
        <row r="21943">
          <cell r="A21943">
            <v>23594</v>
          </cell>
        </row>
        <row r="21944">
          <cell r="A21944">
            <v>30685</v>
          </cell>
        </row>
        <row r="21945">
          <cell r="A21945">
            <v>30832</v>
          </cell>
        </row>
        <row r="21946">
          <cell r="A21946">
            <v>35049</v>
          </cell>
        </row>
        <row r="21947">
          <cell r="A21947">
            <v>35660</v>
          </cell>
        </row>
        <row r="21948">
          <cell r="A21948">
            <v>23395</v>
          </cell>
        </row>
        <row r="21949">
          <cell r="A21949">
            <v>29354</v>
          </cell>
        </row>
        <row r="21950">
          <cell r="A21950">
            <v>30455</v>
          </cell>
        </row>
        <row r="21951">
          <cell r="A21951">
            <v>29383</v>
          </cell>
        </row>
        <row r="21952">
          <cell r="A21952">
            <v>24930</v>
          </cell>
        </row>
        <row r="21953">
          <cell r="A21953">
            <v>23921</v>
          </cell>
        </row>
        <row r="21954">
          <cell r="A21954">
            <v>29382</v>
          </cell>
        </row>
        <row r="21955">
          <cell r="A21955">
            <v>4257</v>
          </cell>
        </row>
        <row r="21956">
          <cell r="A21956">
            <v>24857</v>
          </cell>
        </row>
        <row r="21957">
          <cell r="A21957">
            <v>4259</v>
          </cell>
        </row>
        <row r="21958">
          <cell r="A21958">
            <v>23029</v>
          </cell>
        </row>
        <row r="21959">
          <cell r="A21959">
            <v>4256</v>
          </cell>
        </row>
        <row r="21960">
          <cell r="A21960">
            <v>23248</v>
          </cell>
        </row>
        <row r="21961">
          <cell r="A21961">
            <v>4252</v>
          </cell>
        </row>
        <row r="21962">
          <cell r="A21962">
            <v>30437</v>
          </cell>
        </row>
        <row r="21963">
          <cell r="A21963">
            <v>30684</v>
          </cell>
        </row>
        <row r="21964">
          <cell r="A21964">
            <v>30658</v>
          </cell>
        </row>
        <row r="21965">
          <cell r="A21965">
            <v>24858</v>
          </cell>
        </row>
        <row r="21966">
          <cell r="A21966">
            <v>27349</v>
          </cell>
        </row>
        <row r="21967">
          <cell r="A21967">
            <v>36130</v>
          </cell>
        </row>
        <row r="21968">
          <cell r="A21968">
            <v>36282</v>
          </cell>
        </row>
        <row r="21969">
          <cell r="A21969">
            <v>45440</v>
          </cell>
        </row>
        <row r="21970">
          <cell r="A21970">
            <v>23922</v>
          </cell>
        </row>
        <row r="21971">
          <cell r="A21971">
            <v>24286</v>
          </cell>
        </row>
        <row r="21972">
          <cell r="A21972">
            <v>24860</v>
          </cell>
        </row>
        <row r="21973">
          <cell r="A21973">
            <v>30596</v>
          </cell>
        </row>
        <row r="21974">
          <cell r="A21974">
            <v>30744</v>
          </cell>
        </row>
        <row r="21975">
          <cell r="A21975">
            <v>38266</v>
          </cell>
        </row>
        <row r="21976">
          <cell r="A21976">
            <v>38276</v>
          </cell>
        </row>
        <row r="21977">
          <cell r="A21977">
            <v>38275</v>
          </cell>
        </row>
        <row r="21978">
          <cell r="A21978">
            <v>44258</v>
          </cell>
        </row>
        <row r="21979">
          <cell r="A21979">
            <v>44336</v>
          </cell>
        </row>
        <row r="21980">
          <cell r="A21980">
            <v>44032</v>
          </cell>
        </row>
        <row r="21981">
          <cell r="A21981">
            <v>29381</v>
          </cell>
        </row>
        <row r="21982">
          <cell r="A21982">
            <v>983</v>
          </cell>
        </row>
        <row r="21983">
          <cell r="A21983">
            <v>3021</v>
          </cell>
        </row>
        <row r="21984">
          <cell r="A21984">
            <v>19264</v>
          </cell>
        </row>
        <row r="21985">
          <cell r="A21985">
            <v>19153</v>
          </cell>
        </row>
        <row r="21986">
          <cell r="A21986">
            <v>24287</v>
          </cell>
        </row>
        <row r="21987">
          <cell r="A21987">
            <v>30461</v>
          </cell>
        </row>
        <row r="21988">
          <cell r="A21988">
            <v>24862</v>
          </cell>
        </row>
        <row r="21989">
          <cell r="A21989">
            <v>23923</v>
          </cell>
        </row>
        <row r="21990">
          <cell r="A21990">
            <v>29565</v>
          </cell>
        </row>
        <row r="21991">
          <cell r="A21991">
            <v>29720</v>
          </cell>
        </row>
        <row r="21992">
          <cell r="A21992">
            <v>4385</v>
          </cell>
        </row>
        <row r="21993">
          <cell r="A21993">
            <v>4386</v>
          </cell>
        </row>
        <row r="21994">
          <cell r="A21994">
            <v>4387</v>
          </cell>
        </row>
        <row r="21995">
          <cell r="A21995">
            <v>4388</v>
          </cell>
        </row>
        <row r="21996">
          <cell r="A21996">
            <v>4389</v>
          </cell>
        </row>
        <row r="21997">
          <cell r="A21997">
            <v>4390</v>
          </cell>
        </row>
        <row r="21998">
          <cell r="A21998">
            <v>4391</v>
          </cell>
        </row>
        <row r="21999">
          <cell r="A21999">
            <v>4384</v>
          </cell>
        </row>
        <row r="22000">
          <cell r="A22000">
            <v>4382</v>
          </cell>
        </row>
        <row r="22001">
          <cell r="A22001">
            <v>30432</v>
          </cell>
        </row>
        <row r="22002">
          <cell r="A22002">
            <v>30681</v>
          </cell>
        </row>
        <row r="22003">
          <cell r="A22003">
            <v>30444</v>
          </cell>
        </row>
        <row r="22004">
          <cell r="A22004">
            <v>30646</v>
          </cell>
        </row>
        <row r="22005">
          <cell r="A22005">
            <v>30705</v>
          </cell>
        </row>
        <row r="22006">
          <cell r="A22006">
            <v>30442</v>
          </cell>
        </row>
        <row r="22007">
          <cell r="A22007">
            <v>30636</v>
          </cell>
        </row>
        <row r="22008">
          <cell r="A22008">
            <v>35484</v>
          </cell>
        </row>
        <row r="22009">
          <cell r="A22009">
            <v>45441</v>
          </cell>
        </row>
        <row r="22010">
          <cell r="A22010">
            <v>24863</v>
          </cell>
        </row>
        <row r="22011">
          <cell r="A22011">
            <v>40443</v>
          </cell>
        </row>
        <row r="22012">
          <cell r="A22012">
            <v>29380</v>
          </cell>
        </row>
        <row r="22013">
          <cell r="A22013">
            <v>29500</v>
          </cell>
        </row>
        <row r="22014">
          <cell r="A22014">
            <v>41617</v>
          </cell>
        </row>
        <row r="22015">
          <cell r="A22015">
            <v>41711</v>
          </cell>
        </row>
        <row r="22016">
          <cell r="A22016">
            <v>3817</v>
          </cell>
        </row>
        <row r="22017">
          <cell r="A22017">
            <v>3816</v>
          </cell>
        </row>
        <row r="22018">
          <cell r="A22018">
            <v>2761</v>
          </cell>
        </row>
        <row r="22019">
          <cell r="A22019">
            <v>32537</v>
          </cell>
        </row>
        <row r="22020">
          <cell r="A22020">
            <v>22685</v>
          </cell>
        </row>
        <row r="22021">
          <cell r="A22021">
            <v>42976</v>
          </cell>
        </row>
        <row r="22022">
          <cell r="A22022">
            <v>43547</v>
          </cell>
        </row>
        <row r="22023">
          <cell r="A22023">
            <v>4426</v>
          </cell>
        </row>
        <row r="22024">
          <cell r="A22024">
            <v>4430</v>
          </cell>
        </row>
        <row r="22025">
          <cell r="A22025">
            <v>4427</v>
          </cell>
        </row>
        <row r="22026">
          <cell r="A22026">
            <v>4428</v>
          </cell>
        </row>
        <row r="22027">
          <cell r="A22027">
            <v>4429</v>
          </cell>
        </row>
        <row r="22028">
          <cell r="A22028">
            <v>35606</v>
          </cell>
        </row>
        <row r="22029">
          <cell r="A22029">
            <v>39684</v>
          </cell>
        </row>
        <row r="22030">
          <cell r="A22030">
            <v>35325</v>
          </cell>
        </row>
        <row r="22031">
          <cell r="A22031">
            <v>42129</v>
          </cell>
        </row>
        <row r="22032">
          <cell r="A22032">
            <v>42235</v>
          </cell>
        </row>
        <row r="22033">
          <cell r="A22033">
            <v>43548</v>
          </cell>
        </row>
        <row r="22034">
          <cell r="A22034">
            <v>42392</v>
          </cell>
        </row>
        <row r="22035">
          <cell r="A22035">
            <v>786</v>
          </cell>
        </row>
        <row r="22036">
          <cell r="A22036">
            <v>24289</v>
          </cell>
        </row>
        <row r="22037">
          <cell r="A22037">
            <v>24865</v>
          </cell>
        </row>
        <row r="22038">
          <cell r="A22038">
            <v>24866</v>
          </cell>
        </row>
        <row r="22039">
          <cell r="A22039">
            <v>30499</v>
          </cell>
        </row>
        <row r="22040">
          <cell r="A22040">
            <v>23925</v>
          </cell>
        </row>
        <row r="22041">
          <cell r="A22041">
            <v>22686</v>
          </cell>
        </row>
        <row r="22042">
          <cell r="A22042">
            <v>33987</v>
          </cell>
        </row>
        <row r="22043">
          <cell r="A22043">
            <v>33988</v>
          </cell>
        </row>
        <row r="22044">
          <cell r="A22044">
            <v>22687</v>
          </cell>
        </row>
        <row r="22045">
          <cell r="A22045">
            <v>22688</v>
          </cell>
        </row>
        <row r="22046">
          <cell r="A22046">
            <v>31047</v>
          </cell>
        </row>
        <row r="22047">
          <cell r="A22047">
            <v>22689</v>
          </cell>
        </row>
        <row r="22048">
          <cell r="A22048">
            <v>22690</v>
          </cell>
        </row>
        <row r="22049">
          <cell r="A22049">
            <v>39850</v>
          </cell>
        </row>
        <row r="22050">
          <cell r="A22050">
            <v>22691</v>
          </cell>
        </row>
        <row r="22051">
          <cell r="A22051">
            <v>22692</v>
          </cell>
        </row>
        <row r="22052">
          <cell r="A22052">
            <v>22693</v>
          </cell>
        </row>
        <row r="22053">
          <cell r="A22053">
            <v>3769</v>
          </cell>
        </row>
        <row r="22054">
          <cell r="A22054">
            <v>23131</v>
          </cell>
        </row>
        <row r="22055">
          <cell r="A22055">
            <v>546</v>
          </cell>
        </row>
        <row r="22056">
          <cell r="A22056">
            <v>547</v>
          </cell>
        </row>
        <row r="22057">
          <cell r="A22057">
            <v>2482</v>
          </cell>
        </row>
        <row r="22058">
          <cell r="A22058">
            <v>2922</v>
          </cell>
        </row>
        <row r="22059">
          <cell r="A22059">
            <v>846</v>
          </cell>
        </row>
        <row r="22060">
          <cell r="A22060">
            <v>24867</v>
          </cell>
        </row>
        <row r="22061">
          <cell r="A22061">
            <v>25241</v>
          </cell>
        </row>
        <row r="22062">
          <cell r="A22062">
            <v>43164</v>
          </cell>
        </row>
        <row r="22063">
          <cell r="A22063">
            <v>25242</v>
          </cell>
        </row>
        <row r="22064">
          <cell r="A22064">
            <v>4354</v>
          </cell>
        </row>
        <row r="22065">
          <cell r="A22065">
            <v>4355</v>
          </cell>
        </row>
        <row r="22066">
          <cell r="A22066">
            <v>4356</v>
          </cell>
        </row>
        <row r="22067">
          <cell r="A22067">
            <v>4357</v>
          </cell>
        </row>
        <row r="22068">
          <cell r="A22068">
            <v>4358</v>
          </cell>
        </row>
        <row r="22069">
          <cell r="A22069">
            <v>30665</v>
          </cell>
        </row>
        <row r="22070">
          <cell r="A22070">
            <v>30766</v>
          </cell>
        </row>
        <row r="22071">
          <cell r="A22071">
            <v>30512</v>
          </cell>
        </row>
        <row r="22072">
          <cell r="A22072">
            <v>30750</v>
          </cell>
        </row>
        <row r="22073">
          <cell r="A22073">
            <v>30848</v>
          </cell>
        </row>
        <row r="22074">
          <cell r="A22074">
            <v>29896</v>
          </cell>
        </row>
        <row r="22075">
          <cell r="A22075">
            <v>42236</v>
          </cell>
        </row>
        <row r="22076">
          <cell r="A22076">
            <v>43661</v>
          </cell>
        </row>
        <row r="22077">
          <cell r="A22077">
            <v>42389</v>
          </cell>
        </row>
        <row r="22078">
          <cell r="A22078">
            <v>42813</v>
          </cell>
        </row>
        <row r="22079">
          <cell r="A22079">
            <v>42814</v>
          </cell>
        </row>
        <row r="22080">
          <cell r="A22080">
            <v>29904</v>
          </cell>
        </row>
        <row r="22081">
          <cell r="A22081">
            <v>30804</v>
          </cell>
        </row>
        <row r="22082">
          <cell r="A22082">
            <v>29906</v>
          </cell>
        </row>
        <row r="22083">
          <cell r="A22083">
            <v>39625</v>
          </cell>
        </row>
        <row r="22084">
          <cell r="A22084">
            <v>5149</v>
          </cell>
        </row>
        <row r="22085">
          <cell r="A22085">
            <v>20544</v>
          </cell>
        </row>
        <row r="22086">
          <cell r="A22086">
            <v>43323</v>
          </cell>
        </row>
        <row r="22087">
          <cell r="A22087">
            <v>30712</v>
          </cell>
        </row>
        <row r="22088">
          <cell r="A22088">
            <v>30441</v>
          </cell>
        </row>
        <row r="22089">
          <cell r="A22089">
            <v>30631</v>
          </cell>
        </row>
        <row r="22090">
          <cell r="A22090">
            <v>30748</v>
          </cell>
        </row>
        <row r="22091">
          <cell r="A22091">
            <v>43161</v>
          </cell>
        </row>
        <row r="22092">
          <cell r="A22092">
            <v>2940</v>
          </cell>
        </row>
        <row r="22093">
          <cell r="A22093">
            <v>845</v>
          </cell>
        </row>
        <row r="22094">
          <cell r="A22094">
            <v>20599</v>
          </cell>
        </row>
        <row r="22095">
          <cell r="A22095">
            <v>641</v>
          </cell>
        </row>
        <row r="22096">
          <cell r="A22096">
            <v>2593</v>
          </cell>
        </row>
        <row r="22097">
          <cell r="A22097">
            <v>2594</v>
          </cell>
        </row>
        <row r="22098">
          <cell r="A22098">
            <v>634</v>
          </cell>
        </row>
        <row r="22099">
          <cell r="A22099">
            <v>20600</v>
          </cell>
        </row>
        <row r="22100">
          <cell r="A22100">
            <v>24290</v>
          </cell>
        </row>
        <row r="22101">
          <cell r="A22101">
            <v>39522</v>
          </cell>
        </row>
        <row r="22102">
          <cell r="A22102">
            <v>43969</v>
          </cell>
        </row>
        <row r="22103">
          <cell r="A22103">
            <v>26072</v>
          </cell>
        </row>
        <row r="22104">
          <cell r="A22104">
            <v>29358</v>
          </cell>
        </row>
        <row r="22105">
          <cell r="A22105">
            <v>39645</v>
          </cell>
        </row>
        <row r="22106">
          <cell r="A22106">
            <v>25430</v>
          </cell>
        </row>
        <row r="22107">
          <cell r="A22107">
            <v>5162</v>
          </cell>
        </row>
        <row r="22108">
          <cell r="A22108">
            <v>30435</v>
          </cell>
        </row>
        <row r="22109">
          <cell r="A22109">
            <v>30639</v>
          </cell>
        </row>
        <row r="22110">
          <cell r="A22110">
            <v>29379</v>
          </cell>
        </row>
        <row r="22111">
          <cell r="A22111">
            <v>35230</v>
          </cell>
        </row>
        <row r="22112">
          <cell r="A22112">
            <v>4233</v>
          </cell>
        </row>
        <row r="22113">
          <cell r="A22113">
            <v>3770</v>
          </cell>
        </row>
        <row r="22114">
          <cell r="A22114">
            <v>3768</v>
          </cell>
        </row>
        <row r="22115">
          <cell r="A22115">
            <v>4267</v>
          </cell>
        </row>
        <row r="22116">
          <cell r="A22116">
            <v>33990</v>
          </cell>
        </row>
        <row r="22117">
          <cell r="A22117">
            <v>32568</v>
          </cell>
        </row>
        <row r="22118">
          <cell r="A22118">
            <v>24868</v>
          </cell>
        </row>
        <row r="22119">
          <cell r="A22119">
            <v>30703</v>
          </cell>
        </row>
        <row r="22120">
          <cell r="A22120">
            <v>30702</v>
          </cell>
        </row>
        <row r="22121">
          <cell r="A22121">
            <v>25519</v>
          </cell>
        </row>
        <row r="22122">
          <cell r="A22122">
            <v>23031</v>
          </cell>
        </row>
        <row r="22123">
          <cell r="A22123">
            <v>23032</v>
          </cell>
        </row>
        <row r="22124">
          <cell r="A22124">
            <v>4268</v>
          </cell>
        </row>
        <row r="22125">
          <cell r="A22125">
            <v>23033</v>
          </cell>
        </row>
        <row r="22126">
          <cell r="A22126">
            <v>4269</v>
          </cell>
        </row>
        <row r="22127">
          <cell r="A22127">
            <v>4270</v>
          </cell>
        </row>
        <row r="22128">
          <cell r="A22128">
            <v>43017</v>
          </cell>
        </row>
        <row r="22129">
          <cell r="A22129">
            <v>29377</v>
          </cell>
        </row>
        <row r="22130">
          <cell r="A22130">
            <v>29738</v>
          </cell>
        </row>
        <row r="22131">
          <cell r="A22131">
            <v>23034</v>
          </cell>
        </row>
        <row r="22132">
          <cell r="A22132">
            <v>23035</v>
          </cell>
        </row>
        <row r="22133">
          <cell r="A22133">
            <v>29175</v>
          </cell>
        </row>
        <row r="22134">
          <cell r="A22134">
            <v>29376</v>
          </cell>
        </row>
        <row r="22135">
          <cell r="A22135">
            <v>23407</v>
          </cell>
        </row>
        <row r="22136">
          <cell r="A22136">
            <v>23926</v>
          </cell>
        </row>
        <row r="22137">
          <cell r="A22137">
            <v>24869</v>
          </cell>
        </row>
        <row r="22138">
          <cell r="A22138">
            <v>30452</v>
          </cell>
        </row>
        <row r="22139">
          <cell r="A22139">
            <v>35348</v>
          </cell>
        </row>
        <row r="22140">
          <cell r="A22140">
            <v>25678</v>
          </cell>
        </row>
        <row r="22141">
          <cell r="A22141">
            <v>26071</v>
          </cell>
        </row>
        <row r="22142">
          <cell r="A22142">
            <v>25244</v>
          </cell>
        </row>
        <row r="22143">
          <cell r="A22143">
            <v>25245</v>
          </cell>
        </row>
        <row r="22144">
          <cell r="A22144">
            <v>4249</v>
          </cell>
        </row>
        <row r="22145">
          <cell r="A22145">
            <v>29374</v>
          </cell>
        </row>
        <row r="22146">
          <cell r="A22146">
            <v>24870</v>
          </cell>
        </row>
        <row r="22147">
          <cell r="A22147">
            <v>31823</v>
          </cell>
        </row>
        <row r="22148">
          <cell r="A22148">
            <v>23421</v>
          </cell>
        </row>
        <row r="22149">
          <cell r="A22149">
            <v>29497</v>
          </cell>
        </row>
        <row r="22150">
          <cell r="A22150">
            <v>30466</v>
          </cell>
        </row>
        <row r="22151">
          <cell r="A22151">
            <v>41712</v>
          </cell>
        </row>
        <row r="22152">
          <cell r="A22152">
            <v>39777</v>
          </cell>
        </row>
        <row r="22153">
          <cell r="A22153">
            <v>31274</v>
          </cell>
        </row>
        <row r="22154">
          <cell r="A22154">
            <v>31471</v>
          </cell>
        </row>
        <row r="22155">
          <cell r="A22155">
            <v>4567</v>
          </cell>
        </row>
        <row r="22156">
          <cell r="A22156">
            <v>23037</v>
          </cell>
        </row>
        <row r="22157">
          <cell r="A22157">
            <v>4568</v>
          </cell>
        </row>
        <row r="22158">
          <cell r="A22158">
            <v>4566</v>
          </cell>
        </row>
        <row r="22159">
          <cell r="A22159">
            <v>44034</v>
          </cell>
        </row>
        <row r="22160">
          <cell r="A22160">
            <v>44259</v>
          </cell>
        </row>
        <row r="22161">
          <cell r="A22161">
            <v>43971</v>
          </cell>
        </row>
        <row r="22162">
          <cell r="A22162">
            <v>42953</v>
          </cell>
        </row>
        <row r="22163">
          <cell r="A22163">
            <v>43553</v>
          </cell>
        </row>
        <row r="22164">
          <cell r="A22164">
            <v>39624</v>
          </cell>
        </row>
        <row r="22165">
          <cell r="A22165">
            <v>40440</v>
          </cell>
        </row>
        <row r="22166">
          <cell r="A22166">
            <v>29766</v>
          </cell>
        </row>
        <row r="22167">
          <cell r="A22167">
            <v>33985</v>
          </cell>
        </row>
        <row r="22168">
          <cell r="A22168">
            <v>30511</v>
          </cell>
        </row>
        <row r="22169">
          <cell r="A22169">
            <v>29879</v>
          </cell>
        </row>
        <row r="22170">
          <cell r="A22170">
            <v>30645</v>
          </cell>
        </row>
        <row r="22171">
          <cell r="A22171">
            <v>40439</v>
          </cell>
        </row>
        <row r="22172">
          <cell r="A22172">
            <v>39810</v>
          </cell>
        </row>
        <row r="22173">
          <cell r="A22173">
            <v>29586</v>
          </cell>
        </row>
        <row r="22174">
          <cell r="A22174">
            <v>29306</v>
          </cell>
        </row>
        <row r="22175">
          <cell r="A22175">
            <v>40438</v>
          </cell>
        </row>
        <row r="22176">
          <cell r="A22176">
            <v>3298</v>
          </cell>
        </row>
        <row r="22177">
          <cell r="A22177">
            <v>3299</v>
          </cell>
        </row>
        <row r="22178">
          <cell r="A22178">
            <v>4039</v>
          </cell>
        </row>
        <row r="22179">
          <cell r="A22179">
            <v>39609</v>
          </cell>
        </row>
        <row r="22180">
          <cell r="A22180">
            <v>4040</v>
          </cell>
        </row>
        <row r="22181">
          <cell r="A22181">
            <v>4041</v>
          </cell>
        </row>
        <row r="22182">
          <cell r="A22182">
            <v>4042</v>
          </cell>
        </row>
        <row r="22183">
          <cell r="A22183">
            <v>4159</v>
          </cell>
        </row>
        <row r="22184">
          <cell r="A22184">
            <v>42954</v>
          </cell>
        </row>
        <row r="22185">
          <cell r="A22185">
            <v>43554</v>
          </cell>
        </row>
        <row r="22186">
          <cell r="A22186">
            <v>39480</v>
          </cell>
        </row>
        <row r="22187">
          <cell r="A22187">
            <v>1018</v>
          </cell>
        </row>
        <row r="22188">
          <cell r="A22188">
            <v>1019</v>
          </cell>
        </row>
        <row r="22189">
          <cell r="A22189">
            <v>4532</v>
          </cell>
        </row>
        <row r="22190">
          <cell r="A22190">
            <v>34979</v>
          </cell>
        </row>
        <row r="22191">
          <cell r="A22191">
            <v>35392</v>
          </cell>
        </row>
        <row r="22192">
          <cell r="A22192">
            <v>22694</v>
          </cell>
        </row>
        <row r="22193">
          <cell r="A22193">
            <v>40437</v>
          </cell>
        </row>
        <row r="22194">
          <cell r="A22194">
            <v>22695</v>
          </cell>
        </row>
        <row r="22195">
          <cell r="A22195">
            <v>22696</v>
          </cell>
        </row>
        <row r="22196">
          <cell r="A22196">
            <v>33983</v>
          </cell>
        </row>
        <row r="22197">
          <cell r="A22197">
            <v>34148</v>
          </cell>
        </row>
        <row r="22198">
          <cell r="A22198">
            <v>30709</v>
          </cell>
        </row>
        <row r="22199">
          <cell r="A22199">
            <v>22697</v>
          </cell>
        </row>
        <row r="22200">
          <cell r="A22200">
            <v>22698</v>
          </cell>
        </row>
        <row r="22201">
          <cell r="A22201">
            <v>22699</v>
          </cell>
        </row>
        <row r="22202">
          <cell r="A22202">
            <v>35051</v>
          </cell>
        </row>
        <row r="22203">
          <cell r="A22203">
            <v>35391</v>
          </cell>
        </row>
        <row r="22204">
          <cell r="A22204">
            <v>35005</v>
          </cell>
        </row>
        <row r="22205">
          <cell r="A22205">
            <v>35653</v>
          </cell>
        </row>
        <row r="22206">
          <cell r="A22206">
            <v>32505</v>
          </cell>
        </row>
        <row r="22207">
          <cell r="A22207">
            <v>2927</v>
          </cell>
        </row>
        <row r="22208">
          <cell r="A22208">
            <v>4085</v>
          </cell>
        </row>
        <row r="22209">
          <cell r="A22209">
            <v>4086</v>
          </cell>
        </row>
        <row r="22210">
          <cell r="A22210">
            <v>4595</v>
          </cell>
        </row>
        <row r="22211">
          <cell r="A22211">
            <v>4084</v>
          </cell>
        </row>
        <row r="22212">
          <cell r="A22212">
            <v>4087</v>
          </cell>
        </row>
        <row r="22213">
          <cell r="A22213">
            <v>26070</v>
          </cell>
        </row>
        <row r="22214">
          <cell r="A22214">
            <v>43027</v>
          </cell>
        </row>
        <row r="22215">
          <cell r="A22215">
            <v>4598</v>
          </cell>
        </row>
        <row r="22216">
          <cell r="A22216">
            <v>4597</v>
          </cell>
        </row>
        <row r="22217">
          <cell r="A22217">
            <v>9827</v>
          </cell>
        </row>
        <row r="22218">
          <cell r="A22218">
            <v>10225</v>
          </cell>
        </row>
        <row r="22219">
          <cell r="A22219">
            <v>33947</v>
          </cell>
        </row>
        <row r="22220">
          <cell r="A22220">
            <v>19238</v>
          </cell>
        </row>
        <row r="22221">
          <cell r="A22221">
            <v>44462</v>
          </cell>
        </row>
        <row r="22222">
          <cell r="A22222">
            <v>25246</v>
          </cell>
        </row>
        <row r="22223">
          <cell r="A22223">
            <v>23152</v>
          </cell>
        </row>
        <row r="22224">
          <cell r="A22224">
            <v>41272</v>
          </cell>
        </row>
        <row r="22225">
          <cell r="A22225">
            <v>41619</v>
          </cell>
        </row>
        <row r="22226">
          <cell r="A22226">
            <v>41620</v>
          </cell>
        </row>
        <row r="22227">
          <cell r="A22227">
            <v>322</v>
          </cell>
        </row>
        <row r="22228">
          <cell r="A22228">
            <v>2375</v>
          </cell>
        </row>
        <row r="22229">
          <cell r="A22229">
            <v>323</v>
          </cell>
        </row>
        <row r="22230">
          <cell r="A22230">
            <v>324</v>
          </cell>
        </row>
        <row r="22231">
          <cell r="A22231">
            <v>321</v>
          </cell>
        </row>
        <row r="22232">
          <cell r="A22232">
            <v>20545</v>
          </cell>
        </row>
        <row r="22233">
          <cell r="A22233">
            <v>35047</v>
          </cell>
        </row>
        <row r="22234">
          <cell r="A22234">
            <v>40436</v>
          </cell>
        </row>
        <row r="22235">
          <cell r="A22235">
            <v>24871</v>
          </cell>
        </row>
        <row r="22236">
          <cell r="A22236">
            <v>31272</v>
          </cell>
        </row>
        <row r="22237">
          <cell r="A22237">
            <v>25247</v>
          </cell>
        </row>
        <row r="22238">
          <cell r="A22238">
            <v>4258</v>
          </cell>
        </row>
        <row r="22239">
          <cell r="A22239">
            <v>5152</v>
          </cell>
        </row>
        <row r="22240">
          <cell r="A22240">
            <v>25676</v>
          </cell>
        </row>
        <row r="22241">
          <cell r="A22241">
            <v>25677</v>
          </cell>
        </row>
        <row r="22242">
          <cell r="A22242">
            <v>42815</v>
          </cell>
        </row>
        <row r="22243">
          <cell r="A22243">
            <v>43081</v>
          </cell>
        </row>
        <row r="22244">
          <cell r="A22244">
            <v>38335</v>
          </cell>
        </row>
        <row r="22245">
          <cell r="A22245">
            <v>30740</v>
          </cell>
        </row>
        <row r="22246">
          <cell r="A22246">
            <v>30741</v>
          </cell>
        </row>
        <row r="22247">
          <cell r="A22247">
            <v>2875</v>
          </cell>
        </row>
        <row r="22248">
          <cell r="A22248">
            <v>29507</v>
          </cell>
        </row>
        <row r="22249">
          <cell r="A22249">
            <v>29694</v>
          </cell>
        </row>
        <row r="22250">
          <cell r="A22250">
            <v>40435</v>
          </cell>
        </row>
        <row r="22251">
          <cell r="A22251">
            <v>30405</v>
          </cell>
        </row>
        <row r="22252">
          <cell r="A22252">
            <v>29670</v>
          </cell>
        </row>
        <row r="22253">
          <cell r="A22253">
            <v>29758</v>
          </cell>
        </row>
        <row r="22254">
          <cell r="A22254">
            <v>42816</v>
          </cell>
        </row>
        <row r="22255">
          <cell r="A22255">
            <v>29522</v>
          </cell>
        </row>
        <row r="22256">
          <cell r="A22256">
            <v>29762</v>
          </cell>
        </row>
        <row r="22257">
          <cell r="A22257">
            <v>29746</v>
          </cell>
        </row>
        <row r="22258">
          <cell r="A22258">
            <v>30241</v>
          </cell>
        </row>
        <row r="22259">
          <cell r="A22259">
            <v>29269</v>
          </cell>
        </row>
        <row r="22260">
          <cell r="A22260">
            <v>20411</v>
          </cell>
        </row>
        <row r="22261">
          <cell r="A22261">
            <v>41956</v>
          </cell>
        </row>
        <row r="22262">
          <cell r="A22262">
            <v>41953</v>
          </cell>
        </row>
        <row r="22263">
          <cell r="A22263">
            <v>23153</v>
          </cell>
        </row>
        <row r="22264">
          <cell r="A22264">
            <v>30433</v>
          </cell>
        </row>
        <row r="22265">
          <cell r="A22265">
            <v>318</v>
          </cell>
        </row>
        <row r="22266">
          <cell r="A22266">
            <v>2368</v>
          </cell>
        </row>
        <row r="22267">
          <cell r="A22267">
            <v>2369</v>
          </cell>
        </row>
        <row r="22268">
          <cell r="A22268">
            <v>2370</v>
          </cell>
        </row>
        <row r="22269">
          <cell r="A22269">
            <v>703</v>
          </cell>
        </row>
        <row r="22270">
          <cell r="A22270">
            <v>704</v>
          </cell>
        </row>
        <row r="22271">
          <cell r="A22271">
            <v>706</v>
          </cell>
        </row>
        <row r="22272">
          <cell r="A22272">
            <v>705</v>
          </cell>
        </row>
        <row r="22273">
          <cell r="A22273">
            <v>707</v>
          </cell>
        </row>
        <row r="22274">
          <cell r="A22274">
            <v>32524</v>
          </cell>
        </row>
        <row r="22275">
          <cell r="A22275">
            <v>35551</v>
          </cell>
        </row>
        <row r="22276">
          <cell r="A22276">
            <v>36126</v>
          </cell>
        </row>
        <row r="22277">
          <cell r="A22277">
            <v>41273</v>
          </cell>
        </row>
        <row r="22278">
          <cell r="A22278">
            <v>45768</v>
          </cell>
        </row>
        <row r="22279">
          <cell r="A22279">
            <v>35022</v>
          </cell>
        </row>
        <row r="22280">
          <cell r="A22280">
            <v>4402</v>
          </cell>
        </row>
        <row r="22281">
          <cell r="A22281">
            <v>539</v>
          </cell>
        </row>
        <row r="22282">
          <cell r="A22282">
            <v>540</v>
          </cell>
        </row>
        <row r="22283">
          <cell r="A22283">
            <v>541</v>
          </cell>
        </row>
        <row r="22284">
          <cell r="A22284">
            <v>25017</v>
          </cell>
        </row>
        <row r="22285">
          <cell r="A22285">
            <v>35250</v>
          </cell>
        </row>
        <row r="22286">
          <cell r="A22286">
            <v>25248</v>
          </cell>
        </row>
        <row r="22287">
          <cell r="A22287">
            <v>25679</v>
          </cell>
        </row>
        <row r="22288">
          <cell r="A22288">
            <v>25289</v>
          </cell>
        </row>
        <row r="22289">
          <cell r="A22289">
            <v>24872</v>
          </cell>
        </row>
        <row r="22290">
          <cell r="A22290">
            <v>24873</v>
          </cell>
        </row>
        <row r="22291">
          <cell r="A22291">
            <v>25249</v>
          </cell>
        </row>
        <row r="22292">
          <cell r="A22292">
            <v>40434</v>
          </cell>
        </row>
        <row r="22293">
          <cell r="A22293">
            <v>44463</v>
          </cell>
        </row>
        <row r="22294">
          <cell r="A22294">
            <v>716</v>
          </cell>
        </row>
        <row r="22295">
          <cell r="A22295">
            <v>2691</v>
          </cell>
        </row>
        <row r="22296">
          <cell r="A22296">
            <v>2692</v>
          </cell>
        </row>
        <row r="22297">
          <cell r="A22297">
            <v>2693</v>
          </cell>
        </row>
        <row r="22298">
          <cell r="A22298">
            <v>2694</v>
          </cell>
        </row>
        <row r="22299">
          <cell r="A22299">
            <v>2695</v>
          </cell>
        </row>
        <row r="22300">
          <cell r="A22300">
            <v>2696</v>
          </cell>
        </row>
        <row r="22301">
          <cell r="A22301">
            <v>2697</v>
          </cell>
        </row>
        <row r="22302">
          <cell r="A22302">
            <v>41758</v>
          </cell>
        </row>
        <row r="22303">
          <cell r="A22303">
            <v>41757</v>
          </cell>
        </row>
        <row r="22304">
          <cell r="A22304">
            <v>2698</v>
          </cell>
        </row>
        <row r="22305">
          <cell r="A22305">
            <v>2699</v>
          </cell>
        </row>
        <row r="22306">
          <cell r="A22306">
            <v>2700</v>
          </cell>
        </row>
        <row r="22307">
          <cell r="A22307">
            <v>2701</v>
          </cell>
        </row>
        <row r="22308">
          <cell r="A22308">
            <v>2702</v>
          </cell>
        </row>
        <row r="22309">
          <cell r="A22309">
            <v>2703</v>
          </cell>
        </row>
        <row r="22310">
          <cell r="A22310">
            <v>2704</v>
          </cell>
        </row>
        <row r="22311">
          <cell r="A22311">
            <v>26069</v>
          </cell>
        </row>
        <row r="22312">
          <cell r="A22312">
            <v>29268</v>
          </cell>
        </row>
        <row r="22313">
          <cell r="A22313">
            <v>292</v>
          </cell>
        </row>
        <row r="22314">
          <cell r="A22314">
            <v>293</v>
          </cell>
        </row>
        <row r="22315">
          <cell r="A22315">
            <v>295</v>
          </cell>
        </row>
        <row r="22316">
          <cell r="A22316">
            <v>294</v>
          </cell>
        </row>
        <row r="22317">
          <cell r="A22317">
            <v>296</v>
          </cell>
        </row>
        <row r="22318">
          <cell r="A22318">
            <v>297</v>
          </cell>
        </row>
        <row r="22319">
          <cell r="A22319">
            <v>5219</v>
          </cell>
        </row>
        <row r="22320">
          <cell r="A22320">
            <v>298</v>
          </cell>
        </row>
        <row r="22321">
          <cell r="A22321">
            <v>299</v>
          </cell>
        </row>
        <row r="22322">
          <cell r="A22322">
            <v>35328</v>
          </cell>
        </row>
        <row r="22323">
          <cell r="A22323">
            <v>30045</v>
          </cell>
        </row>
        <row r="22324">
          <cell r="A22324">
            <v>35612</v>
          </cell>
        </row>
        <row r="22325">
          <cell r="A22325">
            <v>34966</v>
          </cell>
        </row>
        <row r="22326">
          <cell r="A22326">
            <v>22700</v>
          </cell>
        </row>
        <row r="22327">
          <cell r="A22327">
            <v>22701</v>
          </cell>
        </row>
        <row r="22328">
          <cell r="A22328">
            <v>33946</v>
          </cell>
        </row>
        <row r="22329">
          <cell r="A22329">
            <v>34147</v>
          </cell>
        </row>
        <row r="22330">
          <cell r="A22330">
            <v>801</v>
          </cell>
        </row>
        <row r="22331">
          <cell r="A22331">
            <v>20560</v>
          </cell>
        </row>
        <row r="22332">
          <cell r="A22332">
            <v>24940</v>
          </cell>
        </row>
        <row r="22333">
          <cell r="A22333">
            <v>806</v>
          </cell>
        </row>
        <row r="22334">
          <cell r="A22334">
            <v>43354</v>
          </cell>
        </row>
        <row r="22335">
          <cell r="A22335">
            <v>31230</v>
          </cell>
        </row>
        <row r="22336">
          <cell r="A22336">
            <v>29859</v>
          </cell>
        </row>
        <row r="22337">
          <cell r="A22337">
            <v>5240</v>
          </cell>
        </row>
        <row r="22338">
          <cell r="A22338">
            <v>43095</v>
          </cell>
        </row>
        <row r="22339">
          <cell r="A22339">
            <v>43557</v>
          </cell>
        </row>
        <row r="22340">
          <cell r="A22340">
            <v>43972</v>
          </cell>
        </row>
        <row r="22341">
          <cell r="A22341">
            <v>22702</v>
          </cell>
        </row>
        <row r="22342">
          <cell r="A22342">
            <v>41277</v>
          </cell>
        </row>
        <row r="22343">
          <cell r="A22343">
            <v>22703</v>
          </cell>
        </row>
        <row r="22344">
          <cell r="A22344">
            <v>22704</v>
          </cell>
        </row>
        <row r="22345">
          <cell r="A22345">
            <v>349</v>
          </cell>
        </row>
        <row r="22346">
          <cell r="A22346">
            <v>350</v>
          </cell>
        </row>
        <row r="22347">
          <cell r="A22347">
            <v>351</v>
          </cell>
        </row>
        <row r="22348">
          <cell r="A22348">
            <v>352</v>
          </cell>
        </row>
        <row r="22349">
          <cell r="A22349">
            <v>353</v>
          </cell>
        </row>
        <row r="22350">
          <cell r="A22350">
            <v>354</v>
          </cell>
        </row>
        <row r="22351">
          <cell r="A22351">
            <v>355</v>
          </cell>
        </row>
        <row r="22352">
          <cell r="A22352">
            <v>23311</v>
          </cell>
        </row>
        <row r="22353">
          <cell r="A22353">
            <v>33945</v>
          </cell>
        </row>
        <row r="22354">
          <cell r="A22354">
            <v>30517</v>
          </cell>
        </row>
        <row r="22355">
          <cell r="A22355">
            <v>23928</v>
          </cell>
        </row>
        <row r="22356">
          <cell r="A22356">
            <v>30527</v>
          </cell>
        </row>
        <row r="22357">
          <cell r="A22357">
            <v>29511</v>
          </cell>
        </row>
        <row r="22358">
          <cell r="A22358">
            <v>24292</v>
          </cell>
        </row>
        <row r="22359">
          <cell r="A22359">
            <v>45769</v>
          </cell>
        </row>
        <row r="22360">
          <cell r="A22360">
            <v>40433</v>
          </cell>
        </row>
        <row r="22361">
          <cell r="A22361">
            <v>174</v>
          </cell>
        </row>
        <row r="22362">
          <cell r="A22362">
            <v>175</v>
          </cell>
        </row>
        <row r="22363">
          <cell r="A22363">
            <v>176</v>
          </cell>
        </row>
        <row r="22364">
          <cell r="A22364">
            <v>177</v>
          </cell>
        </row>
        <row r="22365">
          <cell r="A22365">
            <v>4501</v>
          </cell>
        </row>
        <row r="22366">
          <cell r="A22366">
            <v>23929</v>
          </cell>
        </row>
        <row r="22367">
          <cell r="A22367">
            <v>24875</v>
          </cell>
        </row>
        <row r="22368">
          <cell r="A22368">
            <v>33944</v>
          </cell>
        </row>
        <row r="22369">
          <cell r="A22369">
            <v>23039</v>
          </cell>
        </row>
        <row r="22370">
          <cell r="A22370">
            <v>24293</v>
          </cell>
        </row>
        <row r="22371">
          <cell r="A22371">
            <v>23255</v>
          </cell>
        </row>
        <row r="22372">
          <cell r="A22372">
            <v>24876</v>
          </cell>
        </row>
        <row r="22373">
          <cell r="A22373">
            <v>25251</v>
          </cell>
        </row>
        <row r="22374">
          <cell r="A22374">
            <v>25389</v>
          </cell>
        </row>
        <row r="22375">
          <cell r="A22375">
            <v>22705</v>
          </cell>
        </row>
        <row r="22376">
          <cell r="A22376">
            <v>27384</v>
          </cell>
        </row>
        <row r="22377">
          <cell r="A22377">
            <v>22707</v>
          </cell>
        </row>
        <row r="22378">
          <cell r="A22378">
            <v>22708</v>
          </cell>
        </row>
        <row r="22379">
          <cell r="A22379">
            <v>22709</v>
          </cell>
        </row>
        <row r="22380">
          <cell r="A22380">
            <v>22710</v>
          </cell>
        </row>
        <row r="22381">
          <cell r="A22381">
            <v>4359</v>
          </cell>
        </row>
        <row r="22382">
          <cell r="A22382">
            <v>4360</v>
          </cell>
        </row>
        <row r="22383">
          <cell r="A22383">
            <v>23040</v>
          </cell>
        </row>
        <row r="22384">
          <cell r="A22384">
            <v>4361</v>
          </cell>
        </row>
        <row r="22385">
          <cell r="A22385">
            <v>4362</v>
          </cell>
        </row>
        <row r="22386">
          <cell r="A22386">
            <v>4363</v>
          </cell>
        </row>
        <row r="22387">
          <cell r="A22387">
            <v>23516</v>
          </cell>
        </row>
        <row r="22388">
          <cell r="A22388">
            <v>23930</v>
          </cell>
        </row>
        <row r="22389">
          <cell r="A22389">
            <v>31046</v>
          </cell>
        </row>
        <row r="22390">
          <cell r="A22390">
            <v>31165</v>
          </cell>
        </row>
        <row r="22391">
          <cell r="A22391">
            <v>856</v>
          </cell>
        </row>
        <row r="22392">
          <cell r="A22392">
            <v>2959</v>
          </cell>
        </row>
        <row r="22393">
          <cell r="A22393">
            <v>2957</v>
          </cell>
        </row>
        <row r="22394">
          <cell r="A22394">
            <v>2958</v>
          </cell>
        </row>
        <row r="22395">
          <cell r="A22395">
            <v>855</v>
          </cell>
        </row>
        <row r="22396">
          <cell r="A22396">
            <v>32532</v>
          </cell>
        </row>
        <row r="22397">
          <cell r="A22397">
            <v>43559</v>
          </cell>
        </row>
        <row r="22398">
          <cell r="A22398">
            <v>43974</v>
          </cell>
        </row>
        <row r="22399">
          <cell r="A22399">
            <v>42133</v>
          </cell>
        </row>
        <row r="22400">
          <cell r="A22400">
            <v>35747</v>
          </cell>
        </row>
        <row r="22401">
          <cell r="A22401">
            <v>36124</v>
          </cell>
        </row>
        <row r="22402">
          <cell r="A22402">
            <v>36278</v>
          </cell>
        </row>
        <row r="22403">
          <cell r="A22403">
            <v>39525</v>
          </cell>
        </row>
        <row r="22404">
          <cell r="A22404">
            <v>31784</v>
          </cell>
        </row>
        <row r="22405">
          <cell r="A22405">
            <v>3007</v>
          </cell>
        </row>
        <row r="22406">
          <cell r="A22406">
            <v>3008</v>
          </cell>
        </row>
        <row r="22407">
          <cell r="A22407">
            <v>20417</v>
          </cell>
        </row>
        <row r="22408">
          <cell r="A22408">
            <v>23072</v>
          </cell>
        </row>
        <row r="22409">
          <cell r="A22409">
            <v>3148</v>
          </cell>
        </row>
        <row r="22410">
          <cell r="A22410">
            <v>2829</v>
          </cell>
        </row>
        <row r="22411">
          <cell r="A22411">
            <v>31247</v>
          </cell>
        </row>
        <row r="22412">
          <cell r="A22412">
            <v>42238</v>
          </cell>
        </row>
        <row r="22413">
          <cell r="A22413">
            <v>31271</v>
          </cell>
        </row>
        <row r="22414">
          <cell r="A22414">
            <v>31164</v>
          </cell>
        </row>
        <row r="22415">
          <cell r="A22415">
            <v>29652</v>
          </cell>
        </row>
        <row r="22416">
          <cell r="A22416">
            <v>25520</v>
          </cell>
        </row>
        <row r="22417">
          <cell r="A22417">
            <v>26068</v>
          </cell>
        </row>
        <row r="22418">
          <cell r="A22418">
            <v>26067</v>
          </cell>
        </row>
        <row r="22419">
          <cell r="A22419">
            <v>22711</v>
          </cell>
        </row>
        <row r="22420">
          <cell r="A22420">
            <v>22712</v>
          </cell>
        </row>
        <row r="22421">
          <cell r="A22421">
            <v>22713</v>
          </cell>
        </row>
        <row r="22422">
          <cell r="A22422">
            <v>22714</v>
          </cell>
        </row>
        <row r="22423">
          <cell r="A22423">
            <v>22715</v>
          </cell>
        </row>
        <row r="22424">
          <cell r="A22424">
            <v>26066</v>
          </cell>
        </row>
        <row r="22425">
          <cell r="A22425">
            <v>29267</v>
          </cell>
        </row>
        <row r="22426">
          <cell r="A22426">
            <v>30756</v>
          </cell>
        </row>
        <row r="22427">
          <cell r="A22427">
            <v>30847</v>
          </cell>
        </row>
        <row r="22428">
          <cell r="A22428">
            <v>30672</v>
          </cell>
        </row>
        <row r="22429">
          <cell r="A22429">
            <v>22716</v>
          </cell>
        </row>
        <row r="22430">
          <cell r="A22430">
            <v>30285</v>
          </cell>
        </row>
        <row r="22431">
          <cell r="A22431">
            <v>4574</v>
          </cell>
        </row>
        <row r="22432">
          <cell r="A22432">
            <v>4575</v>
          </cell>
        </row>
        <row r="22433">
          <cell r="A22433">
            <v>22717</v>
          </cell>
        </row>
        <row r="22434">
          <cell r="A22434">
            <v>40432</v>
          </cell>
        </row>
        <row r="22435">
          <cell r="A22435">
            <v>30050</v>
          </cell>
        </row>
        <row r="22436">
          <cell r="A22436">
            <v>4573</v>
          </cell>
        </row>
        <row r="22437">
          <cell r="A22437">
            <v>30794</v>
          </cell>
        </row>
        <row r="22438">
          <cell r="A22438">
            <v>22718</v>
          </cell>
        </row>
        <row r="22439">
          <cell r="A22439">
            <v>4523</v>
          </cell>
        </row>
        <row r="22440">
          <cell r="A22440">
            <v>4524</v>
          </cell>
        </row>
        <row r="22441">
          <cell r="A22441">
            <v>693</v>
          </cell>
        </row>
        <row r="22442">
          <cell r="A22442">
            <v>2651</v>
          </cell>
        </row>
        <row r="22443">
          <cell r="A22443">
            <v>2652</v>
          </cell>
        </row>
        <row r="22444">
          <cell r="A22444">
            <v>2653</v>
          </cell>
        </row>
        <row r="22445">
          <cell r="A22445">
            <v>2654</v>
          </cell>
        </row>
        <row r="22446">
          <cell r="A22446">
            <v>3147</v>
          </cell>
        </row>
        <row r="22447">
          <cell r="A22447">
            <v>22719</v>
          </cell>
        </row>
        <row r="22448">
          <cell r="A22448">
            <v>35002</v>
          </cell>
        </row>
        <row r="22449">
          <cell r="A22449">
            <v>35669</v>
          </cell>
        </row>
        <row r="22450">
          <cell r="A22450">
            <v>4392</v>
          </cell>
        </row>
        <row r="22451">
          <cell r="A22451">
            <v>4393</v>
          </cell>
        </row>
        <row r="22452">
          <cell r="A22452">
            <v>29681</v>
          </cell>
        </row>
        <row r="22453">
          <cell r="A22453">
            <v>29770</v>
          </cell>
        </row>
        <row r="22454">
          <cell r="A22454">
            <v>34924</v>
          </cell>
        </row>
        <row r="22455">
          <cell r="A22455">
            <v>31146</v>
          </cell>
        </row>
        <row r="22456">
          <cell r="A22456">
            <v>5183</v>
          </cell>
        </row>
        <row r="22457">
          <cell r="A22457">
            <v>964</v>
          </cell>
        </row>
        <row r="22458">
          <cell r="A22458">
            <v>3012</v>
          </cell>
        </row>
        <row r="22459">
          <cell r="A22459">
            <v>25253</v>
          </cell>
        </row>
        <row r="22460">
          <cell r="A22460">
            <v>40431</v>
          </cell>
        </row>
        <row r="22461">
          <cell r="A22461">
            <v>24878</v>
          </cell>
        </row>
        <row r="22462">
          <cell r="A22462">
            <v>45444</v>
          </cell>
        </row>
        <row r="22463">
          <cell r="A22463">
            <v>26065</v>
          </cell>
        </row>
        <row r="22464">
          <cell r="A22464">
            <v>29265</v>
          </cell>
        </row>
        <row r="22465">
          <cell r="A22465">
            <v>22720</v>
          </cell>
        </row>
        <row r="22466">
          <cell r="A22466">
            <v>22721</v>
          </cell>
        </row>
        <row r="22467">
          <cell r="A22467">
            <v>2943</v>
          </cell>
        </row>
        <row r="22468">
          <cell r="A22468">
            <v>19282</v>
          </cell>
        </row>
        <row r="22469">
          <cell r="A22469">
            <v>19314</v>
          </cell>
        </row>
        <row r="22470">
          <cell r="A22470">
            <v>19239</v>
          </cell>
        </row>
        <row r="22471">
          <cell r="A22471">
            <v>19350</v>
          </cell>
        </row>
        <row r="22472">
          <cell r="A22472">
            <v>25390</v>
          </cell>
        </row>
        <row r="22473">
          <cell r="A22473">
            <v>600</v>
          </cell>
        </row>
        <row r="22474">
          <cell r="A22474">
            <v>601</v>
          </cell>
        </row>
        <row r="22475">
          <cell r="A22475">
            <v>602</v>
          </cell>
        </row>
        <row r="22476">
          <cell r="A22476">
            <v>4554</v>
          </cell>
        </row>
        <row r="22477">
          <cell r="A22477">
            <v>4555</v>
          </cell>
        </row>
        <row r="22478">
          <cell r="A22478">
            <v>22722</v>
          </cell>
        </row>
        <row r="22479">
          <cell r="A22479">
            <v>22723</v>
          </cell>
        </row>
        <row r="22480">
          <cell r="A22480">
            <v>5194</v>
          </cell>
        </row>
        <row r="22481">
          <cell r="A22481">
            <v>1042</v>
          </cell>
        </row>
        <row r="22482">
          <cell r="A22482">
            <v>1044</v>
          </cell>
        </row>
        <row r="22483">
          <cell r="A22483">
            <v>3069</v>
          </cell>
        </row>
        <row r="22484">
          <cell r="A22484">
            <v>3070</v>
          </cell>
        </row>
        <row r="22485">
          <cell r="A22485">
            <v>3071</v>
          </cell>
        </row>
        <row r="22486">
          <cell r="A22486">
            <v>19289</v>
          </cell>
        </row>
        <row r="22487">
          <cell r="A22487">
            <v>31789</v>
          </cell>
        </row>
        <row r="22488">
          <cell r="A22488">
            <v>43355</v>
          </cell>
        </row>
        <row r="22489">
          <cell r="A22489">
            <v>43325</v>
          </cell>
        </row>
        <row r="22490">
          <cell r="A22490">
            <v>25392</v>
          </cell>
        </row>
        <row r="22491">
          <cell r="A22491">
            <v>25521</v>
          </cell>
        </row>
        <row r="22492">
          <cell r="A22492">
            <v>26064</v>
          </cell>
        </row>
        <row r="22493">
          <cell r="A22493">
            <v>33940</v>
          </cell>
        </row>
        <row r="22494">
          <cell r="A22494">
            <v>43015</v>
          </cell>
        </row>
        <row r="22495">
          <cell r="A22495">
            <v>26063</v>
          </cell>
        </row>
        <row r="22496">
          <cell r="A22496">
            <v>29264</v>
          </cell>
        </row>
        <row r="22497">
          <cell r="A22497">
            <v>25432</v>
          </cell>
        </row>
        <row r="22498">
          <cell r="A22498">
            <v>25522</v>
          </cell>
        </row>
        <row r="22499">
          <cell r="A22499">
            <v>23933</v>
          </cell>
        </row>
        <row r="22500">
          <cell r="A22500">
            <v>24296</v>
          </cell>
        </row>
        <row r="22501">
          <cell r="A22501">
            <v>23361</v>
          </cell>
        </row>
        <row r="22502">
          <cell r="A22502">
            <v>39511</v>
          </cell>
        </row>
        <row r="22503">
          <cell r="A22503">
            <v>40430</v>
          </cell>
        </row>
        <row r="22504">
          <cell r="A22504">
            <v>4518</v>
          </cell>
        </row>
        <row r="22505">
          <cell r="A22505">
            <v>4519</v>
          </cell>
        </row>
        <row r="22506">
          <cell r="A22506">
            <v>4517</v>
          </cell>
        </row>
        <row r="22507">
          <cell r="A22507">
            <v>23934</v>
          </cell>
        </row>
        <row r="22508">
          <cell r="A22508">
            <v>24297</v>
          </cell>
        </row>
        <row r="22509">
          <cell r="A22509">
            <v>30509</v>
          </cell>
        </row>
        <row r="22510">
          <cell r="A22510">
            <v>30404</v>
          </cell>
        </row>
        <row r="22511">
          <cell r="A22511">
            <v>45445</v>
          </cell>
        </row>
        <row r="22512">
          <cell r="A22512">
            <v>45446</v>
          </cell>
        </row>
        <row r="22513">
          <cell r="A22513">
            <v>24298</v>
          </cell>
        </row>
        <row r="22514">
          <cell r="A22514">
            <v>40429</v>
          </cell>
        </row>
        <row r="22515">
          <cell r="A22515">
            <v>26062</v>
          </cell>
        </row>
        <row r="22516">
          <cell r="A22516">
            <v>45447</v>
          </cell>
        </row>
        <row r="22517">
          <cell r="A22517">
            <v>30508</v>
          </cell>
        </row>
        <row r="22518">
          <cell r="A22518">
            <v>35260</v>
          </cell>
        </row>
        <row r="22519">
          <cell r="A22519">
            <v>33939</v>
          </cell>
        </row>
        <row r="22520">
          <cell r="A22520">
            <v>19704</v>
          </cell>
        </row>
        <row r="22521">
          <cell r="A22521">
            <v>1093</v>
          </cell>
        </row>
        <row r="22522">
          <cell r="A22522">
            <v>31270</v>
          </cell>
        </row>
        <row r="22523">
          <cell r="A22523">
            <v>31468</v>
          </cell>
        </row>
        <row r="22524">
          <cell r="A22524">
            <v>43562</v>
          </cell>
        </row>
        <row r="22525">
          <cell r="A22525">
            <v>23207</v>
          </cell>
        </row>
        <row r="22526">
          <cell r="A22526">
            <v>41794</v>
          </cell>
        </row>
        <row r="22527">
          <cell r="A22527">
            <v>35284</v>
          </cell>
        </row>
        <row r="22528">
          <cell r="A22528">
            <v>35436</v>
          </cell>
        </row>
        <row r="22529">
          <cell r="A22529">
            <v>33966</v>
          </cell>
        </row>
        <row r="22530">
          <cell r="A22530">
            <v>39637</v>
          </cell>
        </row>
        <row r="22531">
          <cell r="A22531">
            <v>29263</v>
          </cell>
        </row>
        <row r="22532">
          <cell r="A22532">
            <v>4271</v>
          </cell>
        </row>
        <row r="22533">
          <cell r="A22533">
            <v>33938</v>
          </cell>
        </row>
        <row r="22534">
          <cell r="A22534">
            <v>35253</v>
          </cell>
        </row>
        <row r="22535">
          <cell r="A22535">
            <v>45770</v>
          </cell>
        </row>
        <row r="22536">
          <cell r="A22536">
            <v>23041</v>
          </cell>
        </row>
        <row r="22537">
          <cell r="A22537">
            <v>23042</v>
          </cell>
        </row>
        <row r="22538">
          <cell r="A22538">
            <v>23043</v>
          </cell>
        </row>
        <row r="22539">
          <cell r="A22539">
            <v>30457</v>
          </cell>
        </row>
        <row r="22540">
          <cell r="A22540">
            <v>24882</v>
          </cell>
        </row>
        <row r="22541">
          <cell r="A22541">
            <v>35254</v>
          </cell>
        </row>
        <row r="22542">
          <cell r="A22542">
            <v>24883</v>
          </cell>
        </row>
        <row r="22543">
          <cell r="A22543">
            <v>25019</v>
          </cell>
        </row>
        <row r="22544">
          <cell r="A22544">
            <v>41278</v>
          </cell>
        </row>
        <row r="22545">
          <cell r="A22545">
            <v>25020</v>
          </cell>
        </row>
        <row r="22546">
          <cell r="A22546">
            <v>23239</v>
          </cell>
        </row>
        <row r="22547">
          <cell r="A22547">
            <v>4260</v>
          </cell>
        </row>
        <row r="22548">
          <cell r="A22548">
            <v>23935</v>
          </cell>
        </row>
        <row r="22549">
          <cell r="A22549">
            <v>4272</v>
          </cell>
        </row>
        <row r="22550">
          <cell r="A22550">
            <v>35255</v>
          </cell>
        </row>
        <row r="22551">
          <cell r="A22551">
            <v>4273</v>
          </cell>
        </row>
        <row r="22552">
          <cell r="A22552">
            <v>39703</v>
          </cell>
        </row>
        <row r="22553">
          <cell r="A22553">
            <v>23044</v>
          </cell>
        </row>
        <row r="22554">
          <cell r="A22554">
            <v>45448</v>
          </cell>
        </row>
        <row r="22555">
          <cell r="A22555">
            <v>30257</v>
          </cell>
        </row>
        <row r="22556">
          <cell r="A22556">
            <v>30507</v>
          </cell>
        </row>
        <row r="22557">
          <cell r="A22557">
            <v>31763</v>
          </cell>
        </row>
        <row r="22558">
          <cell r="A22558">
            <v>20568</v>
          </cell>
        </row>
        <row r="22559">
          <cell r="A22559">
            <v>20609</v>
          </cell>
        </row>
        <row r="22560">
          <cell r="A22560">
            <v>22724</v>
          </cell>
        </row>
        <row r="22561">
          <cell r="A22561">
            <v>22725</v>
          </cell>
        </row>
        <row r="22562">
          <cell r="A22562">
            <v>26061</v>
          </cell>
        </row>
        <row r="22563">
          <cell r="A22563">
            <v>43014</v>
          </cell>
        </row>
        <row r="22564">
          <cell r="A22564">
            <v>30676</v>
          </cell>
        </row>
        <row r="22565">
          <cell r="A22565">
            <v>35247</v>
          </cell>
        </row>
        <row r="22566">
          <cell r="A22566">
            <v>30670</v>
          </cell>
        </row>
        <row r="22567">
          <cell r="A22567">
            <v>3862</v>
          </cell>
        </row>
        <row r="22568">
          <cell r="A22568">
            <v>43166</v>
          </cell>
        </row>
        <row r="22569">
          <cell r="A22569">
            <v>3864</v>
          </cell>
        </row>
        <row r="22570">
          <cell r="A22570">
            <v>3863</v>
          </cell>
        </row>
        <row r="22571">
          <cell r="A22571">
            <v>23936</v>
          </cell>
        </row>
        <row r="22572">
          <cell r="A22572">
            <v>33937</v>
          </cell>
        </row>
        <row r="22573">
          <cell r="A22573">
            <v>24300</v>
          </cell>
        </row>
        <row r="22574">
          <cell r="A22574">
            <v>19214</v>
          </cell>
        </row>
        <row r="22575">
          <cell r="A22575">
            <v>9840</v>
          </cell>
        </row>
        <row r="22576">
          <cell r="A22576">
            <v>19323</v>
          </cell>
        </row>
        <row r="22577">
          <cell r="A22577">
            <v>39516</v>
          </cell>
        </row>
        <row r="22578">
          <cell r="A22578">
            <v>3403</v>
          </cell>
        </row>
        <row r="22579">
          <cell r="A22579">
            <v>23586</v>
          </cell>
        </row>
        <row r="22580">
          <cell r="A22580">
            <v>23937</v>
          </cell>
        </row>
        <row r="22581">
          <cell r="A22581">
            <v>23486</v>
          </cell>
        </row>
        <row r="22582">
          <cell r="A22582">
            <v>3401</v>
          </cell>
        </row>
        <row r="22583">
          <cell r="A22583">
            <v>4211</v>
          </cell>
        </row>
        <row r="22584">
          <cell r="A22584">
            <v>4212</v>
          </cell>
        </row>
        <row r="22585">
          <cell r="A22585">
            <v>22726</v>
          </cell>
        </row>
        <row r="22586">
          <cell r="A22586">
            <v>22727</v>
          </cell>
        </row>
        <row r="22587">
          <cell r="A22587">
            <v>22728</v>
          </cell>
        </row>
        <row r="22588">
          <cell r="A22588">
            <v>30506</v>
          </cell>
        </row>
        <row r="22589">
          <cell r="A22589">
            <v>30434</v>
          </cell>
        </row>
        <row r="22590">
          <cell r="A22590">
            <v>3107</v>
          </cell>
        </row>
        <row r="22591">
          <cell r="A22591">
            <v>3108</v>
          </cell>
        </row>
        <row r="22592">
          <cell r="A22592">
            <v>3106</v>
          </cell>
        </row>
        <row r="22593">
          <cell r="A22593">
            <v>22729</v>
          </cell>
        </row>
        <row r="22594">
          <cell r="A22594">
            <v>4369</v>
          </cell>
        </row>
        <row r="22595">
          <cell r="A22595">
            <v>4371</v>
          </cell>
        </row>
        <row r="22596">
          <cell r="A22596">
            <v>4370</v>
          </cell>
        </row>
        <row r="22597">
          <cell r="A22597">
            <v>4368</v>
          </cell>
        </row>
        <row r="22598">
          <cell r="A22598">
            <v>23514</v>
          </cell>
        </row>
        <row r="22599">
          <cell r="A22599">
            <v>196</v>
          </cell>
        </row>
        <row r="22600">
          <cell r="A22600">
            <v>2275</v>
          </cell>
        </row>
        <row r="22601">
          <cell r="A22601">
            <v>2276</v>
          </cell>
        </row>
        <row r="22602">
          <cell r="A22602">
            <v>5139</v>
          </cell>
        </row>
        <row r="22603">
          <cell r="A22603">
            <v>5222</v>
          </cell>
        </row>
        <row r="22604">
          <cell r="A22604">
            <v>23064</v>
          </cell>
        </row>
        <row r="22605">
          <cell r="A22605">
            <v>5124</v>
          </cell>
        </row>
        <row r="22606">
          <cell r="A22606">
            <v>19295</v>
          </cell>
        </row>
        <row r="22607">
          <cell r="A22607">
            <v>31736</v>
          </cell>
        </row>
        <row r="22608">
          <cell r="A22608">
            <v>20453</v>
          </cell>
        </row>
        <row r="22609">
          <cell r="A22609">
            <v>20601</v>
          </cell>
        </row>
        <row r="22610">
          <cell r="A22610">
            <v>39526</v>
          </cell>
        </row>
        <row r="22611">
          <cell r="A22611">
            <v>30745</v>
          </cell>
        </row>
        <row r="22612">
          <cell r="A22612">
            <v>31785</v>
          </cell>
        </row>
        <row r="22613">
          <cell r="A22613">
            <v>25523</v>
          </cell>
        </row>
        <row r="22614">
          <cell r="A22614">
            <v>44035</v>
          </cell>
        </row>
        <row r="22615">
          <cell r="A22615">
            <v>22730</v>
          </cell>
        </row>
        <row r="22616">
          <cell r="A22616">
            <v>22731</v>
          </cell>
        </row>
        <row r="22617">
          <cell r="A22617">
            <v>22732</v>
          </cell>
        </row>
        <row r="22618">
          <cell r="A22618">
            <v>43981</v>
          </cell>
        </row>
        <row r="22619">
          <cell r="A22619">
            <v>4454</v>
          </cell>
        </row>
        <row r="22620">
          <cell r="A22620">
            <v>4455</v>
          </cell>
        </row>
        <row r="22621">
          <cell r="A22621">
            <v>42135</v>
          </cell>
        </row>
        <row r="22622">
          <cell r="A22622">
            <v>42240</v>
          </cell>
        </row>
        <row r="22623">
          <cell r="A22623">
            <v>42373</v>
          </cell>
        </row>
        <row r="22624">
          <cell r="A22624">
            <v>42817</v>
          </cell>
        </row>
        <row r="22625">
          <cell r="A22625">
            <v>20447</v>
          </cell>
        </row>
        <row r="22626">
          <cell r="A22626">
            <v>19213</v>
          </cell>
        </row>
        <row r="22627">
          <cell r="A22627">
            <v>22733</v>
          </cell>
        </row>
        <row r="22628">
          <cell r="A22628">
            <v>22734</v>
          </cell>
        </row>
        <row r="22629">
          <cell r="A22629">
            <v>4183</v>
          </cell>
        </row>
        <row r="22630">
          <cell r="A22630">
            <v>29501</v>
          </cell>
        </row>
        <row r="22631">
          <cell r="A22631">
            <v>29757</v>
          </cell>
        </row>
        <row r="22632">
          <cell r="A22632">
            <v>29756</v>
          </cell>
        </row>
        <row r="22633">
          <cell r="A22633">
            <v>29575</v>
          </cell>
        </row>
        <row r="22634">
          <cell r="A22634">
            <v>29676</v>
          </cell>
        </row>
        <row r="22635">
          <cell r="A22635">
            <v>29753</v>
          </cell>
        </row>
        <row r="22636">
          <cell r="A22636">
            <v>40848</v>
          </cell>
        </row>
        <row r="22637">
          <cell r="A22637">
            <v>2867</v>
          </cell>
        </row>
        <row r="22638">
          <cell r="A22638">
            <v>2868</v>
          </cell>
        </row>
        <row r="22639">
          <cell r="A22639">
            <v>617</v>
          </cell>
        </row>
        <row r="22640">
          <cell r="A22640">
            <v>2551</v>
          </cell>
        </row>
        <row r="22641">
          <cell r="A22641">
            <v>2858</v>
          </cell>
        </row>
        <row r="22642">
          <cell r="A22642">
            <v>4609</v>
          </cell>
        </row>
        <row r="22643">
          <cell r="A22643">
            <v>24886</v>
          </cell>
        </row>
        <row r="22644">
          <cell r="A22644">
            <v>42405</v>
          </cell>
        </row>
        <row r="22645">
          <cell r="A22645">
            <v>42406</v>
          </cell>
        </row>
        <row r="22646">
          <cell r="A22646">
            <v>285</v>
          </cell>
        </row>
        <row r="22647">
          <cell r="A22647">
            <v>3146</v>
          </cell>
        </row>
        <row r="22648">
          <cell r="A22648">
            <v>3205</v>
          </cell>
        </row>
        <row r="22649">
          <cell r="A22649">
            <v>42606</v>
          </cell>
        </row>
        <row r="22650">
          <cell r="A22650">
            <v>29165</v>
          </cell>
        </row>
        <row r="22651">
          <cell r="A22651">
            <v>30384</v>
          </cell>
        </row>
        <row r="22652">
          <cell r="A22652">
            <v>23045</v>
          </cell>
        </row>
        <row r="22653">
          <cell r="A22653">
            <v>4043</v>
          </cell>
        </row>
        <row r="22654">
          <cell r="A22654">
            <v>35097</v>
          </cell>
        </row>
        <row r="22655">
          <cell r="A22655">
            <v>42949</v>
          </cell>
        </row>
        <row r="22656">
          <cell r="A22656">
            <v>44338</v>
          </cell>
        </row>
        <row r="22657">
          <cell r="A22657">
            <v>39439</v>
          </cell>
        </row>
        <row r="22658">
          <cell r="A22658">
            <v>39078</v>
          </cell>
        </row>
        <row r="22659">
          <cell r="A22659">
            <v>43982</v>
          </cell>
        </row>
        <row r="22660">
          <cell r="A22660">
            <v>44036</v>
          </cell>
        </row>
        <row r="22661">
          <cell r="A22661">
            <v>44037</v>
          </cell>
        </row>
        <row r="22662">
          <cell r="A22662">
            <v>23938</v>
          </cell>
        </row>
        <row r="22663">
          <cell r="A22663">
            <v>45450</v>
          </cell>
        </row>
        <row r="22664">
          <cell r="A22664">
            <v>45451</v>
          </cell>
        </row>
        <row r="22665">
          <cell r="A22665">
            <v>24301</v>
          </cell>
        </row>
        <row r="22666">
          <cell r="A22666">
            <v>35093</v>
          </cell>
        </row>
        <row r="22667">
          <cell r="A22667">
            <v>23305</v>
          </cell>
        </row>
        <row r="22668">
          <cell r="A22668">
            <v>39577</v>
          </cell>
        </row>
        <row r="22669">
          <cell r="A22669">
            <v>25813</v>
          </cell>
        </row>
        <row r="22670">
          <cell r="A22670">
            <v>45771</v>
          </cell>
        </row>
        <row r="22671">
          <cell r="A22671">
            <v>45956</v>
          </cell>
        </row>
        <row r="22672">
          <cell r="A22672">
            <v>43983</v>
          </cell>
        </row>
        <row r="22673">
          <cell r="A22673">
            <v>3771</v>
          </cell>
        </row>
        <row r="22674">
          <cell r="A22674">
            <v>3772</v>
          </cell>
        </row>
        <row r="22675">
          <cell r="A22675">
            <v>3773</v>
          </cell>
        </row>
        <row r="22676">
          <cell r="A22676">
            <v>3774</v>
          </cell>
        </row>
        <row r="22677">
          <cell r="A22677">
            <v>43567</v>
          </cell>
        </row>
        <row r="22678">
          <cell r="A22678">
            <v>24887</v>
          </cell>
        </row>
        <row r="22679">
          <cell r="A22679">
            <v>25258</v>
          </cell>
        </row>
        <row r="22680">
          <cell r="A22680">
            <v>25371</v>
          </cell>
        </row>
        <row r="22681">
          <cell r="A22681">
            <v>45452</v>
          </cell>
        </row>
        <row r="22682">
          <cell r="A22682">
            <v>25433</v>
          </cell>
        </row>
        <row r="22683">
          <cell r="A22683">
            <v>45453</v>
          </cell>
        </row>
        <row r="22684">
          <cell r="A22684">
            <v>45507</v>
          </cell>
        </row>
        <row r="22685">
          <cell r="A22685">
            <v>45772</v>
          </cell>
        </row>
        <row r="22686">
          <cell r="A22686">
            <v>45508</v>
          </cell>
        </row>
        <row r="22687">
          <cell r="A22687">
            <v>25259</v>
          </cell>
        </row>
        <row r="22688">
          <cell r="A22688">
            <v>25372</v>
          </cell>
        </row>
        <row r="22689">
          <cell r="A22689">
            <v>42136</v>
          </cell>
        </row>
        <row r="22690">
          <cell r="A22690">
            <v>25373</v>
          </cell>
        </row>
        <row r="22691">
          <cell r="A22691">
            <v>44464</v>
          </cell>
        </row>
        <row r="22692">
          <cell r="A22692">
            <v>44510</v>
          </cell>
        </row>
        <row r="22693">
          <cell r="A22693">
            <v>22735</v>
          </cell>
        </row>
        <row r="22694">
          <cell r="A22694">
            <v>22736</v>
          </cell>
        </row>
        <row r="22695">
          <cell r="A22695">
            <v>42818</v>
          </cell>
        </row>
        <row r="22696">
          <cell r="A22696">
            <v>35123</v>
          </cell>
        </row>
        <row r="22697">
          <cell r="A22697">
            <v>35709</v>
          </cell>
        </row>
        <row r="22698">
          <cell r="A22698">
            <v>36123</v>
          </cell>
        </row>
        <row r="22699">
          <cell r="A22699">
            <v>2859</v>
          </cell>
        </row>
        <row r="22700">
          <cell r="A22700">
            <v>548</v>
          </cell>
        </row>
        <row r="22701">
          <cell r="A22701">
            <v>2483</v>
          </cell>
        </row>
        <row r="22702">
          <cell r="A22702">
            <v>2484</v>
          </cell>
        </row>
        <row r="22703">
          <cell r="A22703">
            <v>2485</v>
          </cell>
        </row>
        <row r="22704">
          <cell r="A22704">
            <v>550</v>
          </cell>
        </row>
        <row r="22705">
          <cell r="A22705">
            <v>3145</v>
          </cell>
        </row>
        <row r="22706">
          <cell r="A22706">
            <v>22737</v>
          </cell>
        </row>
        <row r="22707">
          <cell r="A22707">
            <v>22738</v>
          </cell>
        </row>
        <row r="22708">
          <cell r="A22708">
            <v>19151</v>
          </cell>
        </row>
        <row r="22709">
          <cell r="A22709">
            <v>2882</v>
          </cell>
        </row>
        <row r="22710">
          <cell r="A22710">
            <v>30526</v>
          </cell>
        </row>
        <row r="22711">
          <cell r="A22711">
            <v>41053</v>
          </cell>
        </row>
        <row r="22712">
          <cell r="A22712">
            <v>4366</v>
          </cell>
        </row>
        <row r="22713">
          <cell r="A22713">
            <v>43984</v>
          </cell>
        </row>
        <row r="22714">
          <cell r="A22714">
            <v>44038</v>
          </cell>
        </row>
        <row r="22715">
          <cell r="A22715">
            <v>43568</v>
          </cell>
        </row>
        <row r="22716">
          <cell r="A22716">
            <v>43035</v>
          </cell>
        </row>
        <row r="22717">
          <cell r="A22717">
            <v>22739</v>
          </cell>
        </row>
        <row r="22718">
          <cell r="A22718">
            <v>22740</v>
          </cell>
        </row>
        <row r="22719">
          <cell r="A22719">
            <v>31817</v>
          </cell>
        </row>
        <row r="22720">
          <cell r="A22720">
            <v>22741</v>
          </cell>
        </row>
        <row r="22721">
          <cell r="A22721">
            <v>22742</v>
          </cell>
        </row>
        <row r="22722">
          <cell r="A22722">
            <v>824</v>
          </cell>
        </row>
        <row r="22723">
          <cell r="A22723">
            <v>20583</v>
          </cell>
        </row>
        <row r="22724">
          <cell r="A22724">
            <v>43832</v>
          </cell>
        </row>
        <row r="22725">
          <cell r="A22725">
            <v>826</v>
          </cell>
        </row>
        <row r="22726">
          <cell r="A22726">
            <v>23419</v>
          </cell>
        </row>
        <row r="22727">
          <cell r="A22727">
            <v>23939</v>
          </cell>
        </row>
        <row r="22728">
          <cell r="A22728">
            <v>40425</v>
          </cell>
        </row>
        <row r="22729">
          <cell r="A22729">
            <v>24889</v>
          </cell>
        </row>
        <row r="22730">
          <cell r="A22730">
            <v>23408</v>
          </cell>
        </row>
        <row r="22731">
          <cell r="A22731">
            <v>33935</v>
          </cell>
        </row>
        <row r="22732">
          <cell r="A22732">
            <v>23940</v>
          </cell>
        </row>
        <row r="22733">
          <cell r="A22733">
            <v>34143</v>
          </cell>
        </row>
        <row r="22734">
          <cell r="A22734">
            <v>35363</v>
          </cell>
        </row>
        <row r="22735">
          <cell r="A22735">
            <v>4607</v>
          </cell>
        </row>
        <row r="22736">
          <cell r="A22736">
            <v>23046</v>
          </cell>
        </row>
        <row r="22737">
          <cell r="A22737">
            <v>39708</v>
          </cell>
        </row>
        <row r="22738">
          <cell r="A22738">
            <v>23443</v>
          </cell>
        </row>
        <row r="22739">
          <cell r="A22739">
            <v>42137</v>
          </cell>
        </row>
        <row r="22740">
          <cell r="A22740">
            <v>42138</v>
          </cell>
        </row>
        <row r="22741">
          <cell r="A22741">
            <v>26058</v>
          </cell>
        </row>
        <row r="22742">
          <cell r="A22742">
            <v>25525</v>
          </cell>
        </row>
        <row r="22743">
          <cell r="A22743">
            <v>26057</v>
          </cell>
        </row>
        <row r="22744">
          <cell r="A22744">
            <v>29261</v>
          </cell>
        </row>
        <row r="22745">
          <cell r="A22745">
            <v>23119</v>
          </cell>
        </row>
        <row r="22746">
          <cell r="A22746">
            <v>35332</v>
          </cell>
        </row>
        <row r="22747">
          <cell r="A22747">
            <v>35390</v>
          </cell>
        </row>
        <row r="22748">
          <cell r="A22748">
            <v>27386</v>
          </cell>
        </row>
        <row r="22749">
          <cell r="A22749">
            <v>22743</v>
          </cell>
        </row>
        <row r="22750">
          <cell r="A22750">
            <v>22744</v>
          </cell>
        </row>
        <row r="22751">
          <cell r="A22751">
            <v>22745</v>
          </cell>
        </row>
        <row r="22752">
          <cell r="A22752">
            <v>22746</v>
          </cell>
        </row>
        <row r="22753">
          <cell r="A22753">
            <v>29539</v>
          </cell>
        </row>
        <row r="22754">
          <cell r="A22754">
            <v>29748</v>
          </cell>
        </row>
        <row r="22755">
          <cell r="A22755">
            <v>4434</v>
          </cell>
        </row>
        <row r="22756">
          <cell r="A22756">
            <v>4435</v>
          </cell>
        </row>
        <row r="22757">
          <cell r="A22757">
            <v>959</v>
          </cell>
        </row>
        <row r="22758">
          <cell r="A22758">
            <v>960</v>
          </cell>
        </row>
        <row r="22759">
          <cell r="A22759">
            <v>46851</v>
          </cell>
        </row>
        <row r="22760">
          <cell r="A22760">
            <v>46866</v>
          </cell>
        </row>
        <row r="22761">
          <cell r="A22761">
            <v>45996</v>
          </cell>
        </row>
        <row r="22762">
          <cell r="A22762">
            <v>25261</v>
          </cell>
        </row>
        <row r="22763">
          <cell r="A22763">
            <v>25374</v>
          </cell>
        </row>
        <row r="22764">
          <cell r="A22764">
            <v>24890</v>
          </cell>
        </row>
        <row r="22765">
          <cell r="A22765">
            <v>39647</v>
          </cell>
        </row>
        <row r="22766">
          <cell r="A22766">
            <v>36277</v>
          </cell>
        </row>
        <row r="22767">
          <cell r="A22767">
            <v>36442</v>
          </cell>
        </row>
        <row r="22768">
          <cell r="A22768">
            <v>35522</v>
          </cell>
        </row>
        <row r="22769">
          <cell r="A22769">
            <v>41279</v>
          </cell>
        </row>
        <row r="22770">
          <cell r="A22770">
            <v>36122</v>
          </cell>
        </row>
        <row r="22771">
          <cell r="A22771">
            <v>936</v>
          </cell>
        </row>
        <row r="22772">
          <cell r="A22772">
            <v>19351</v>
          </cell>
        </row>
        <row r="22773">
          <cell r="A22773">
            <v>19352</v>
          </cell>
        </row>
        <row r="22774">
          <cell r="A22774">
            <v>2980</v>
          </cell>
        </row>
        <row r="22775">
          <cell r="A22775">
            <v>19302</v>
          </cell>
        </row>
        <row r="22776">
          <cell r="A22776">
            <v>20354</v>
          </cell>
        </row>
        <row r="22777">
          <cell r="A22777">
            <v>19353</v>
          </cell>
        </row>
        <row r="22778">
          <cell r="A22778">
            <v>41623</v>
          </cell>
        </row>
        <row r="22779">
          <cell r="A22779">
            <v>42140</v>
          </cell>
        </row>
        <row r="22780">
          <cell r="A22780">
            <v>41715</v>
          </cell>
        </row>
        <row r="22781">
          <cell r="A22781">
            <v>19229</v>
          </cell>
        </row>
        <row r="22782">
          <cell r="A22782">
            <v>19354</v>
          </cell>
        </row>
        <row r="22783">
          <cell r="A22783">
            <v>19355</v>
          </cell>
        </row>
        <row r="22784">
          <cell r="A22784">
            <v>23389</v>
          </cell>
        </row>
        <row r="22785">
          <cell r="A22785">
            <v>23943</v>
          </cell>
        </row>
        <row r="22786">
          <cell r="A22786">
            <v>22747</v>
          </cell>
        </row>
        <row r="22787">
          <cell r="A22787">
            <v>22748</v>
          </cell>
        </row>
        <row r="22788">
          <cell r="A22788">
            <v>40424</v>
          </cell>
        </row>
        <row r="22789">
          <cell r="A22789">
            <v>40847</v>
          </cell>
        </row>
        <row r="22790">
          <cell r="A22790">
            <v>44300</v>
          </cell>
        </row>
        <row r="22791">
          <cell r="A22791">
            <v>44040</v>
          </cell>
        </row>
        <row r="22792">
          <cell r="A22792">
            <v>29502</v>
          </cell>
        </row>
        <row r="22793">
          <cell r="A22793">
            <v>29674</v>
          </cell>
        </row>
        <row r="22794">
          <cell r="A22794">
            <v>29657</v>
          </cell>
        </row>
        <row r="22795">
          <cell r="A22795">
            <v>30242</v>
          </cell>
        </row>
        <row r="22796">
          <cell r="A22796">
            <v>40423</v>
          </cell>
        </row>
        <row r="22797">
          <cell r="A22797">
            <v>29260</v>
          </cell>
        </row>
        <row r="22798">
          <cell r="A22798">
            <v>39508</v>
          </cell>
        </row>
        <row r="22799">
          <cell r="A22799">
            <v>40422</v>
          </cell>
        </row>
        <row r="22800">
          <cell r="A22800">
            <v>30714</v>
          </cell>
        </row>
        <row r="22801">
          <cell r="A22801">
            <v>19160</v>
          </cell>
        </row>
        <row r="22802">
          <cell r="A22802">
            <v>19159</v>
          </cell>
        </row>
        <row r="22803">
          <cell r="A22803">
            <v>24305</v>
          </cell>
        </row>
        <row r="22804">
          <cell r="A22804">
            <v>20676</v>
          </cell>
        </row>
        <row r="22805">
          <cell r="A22805">
            <v>26056</v>
          </cell>
        </row>
        <row r="22806">
          <cell r="A22806">
            <v>29259</v>
          </cell>
        </row>
        <row r="22807">
          <cell r="A22807">
            <v>5157</v>
          </cell>
        </row>
        <row r="22808">
          <cell r="A22808">
            <v>20546</v>
          </cell>
        </row>
        <row r="22809">
          <cell r="A22809">
            <v>2889</v>
          </cell>
        </row>
        <row r="22810">
          <cell r="A22810">
            <v>24892</v>
          </cell>
        </row>
        <row r="22811">
          <cell r="A22811">
            <v>25021</v>
          </cell>
        </row>
        <row r="22812">
          <cell r="A22812">
            <v>30755</v>
          </cell>
        </row>
        <row r="22813">
          <cell r="A22813">
            <v>35275</v>
          </cell>
        </row>
        <row r="22814">
          <cell r="A22814">
            <v>35276</v>
          </cell>
        </row>
        <row r="22815">
          <cell r="A22815">
            <v>2759</v>
          </cell>
        </row>
        <row r="22816">
          <cell r="A22816">
            <v>4274</v>
          </cell>
        </row>
        <row r="22817">
          <cell r="A22817">
            <v>25526</v>
          </cell>
        </row>
        <row r="22818">
          <cell r="A22818">
            <v>42142</v>
          </cell>
        </row>
        <row r="22819">
          <cell r="A22819">
            <v>42143</v>
          </cell>
        </row>
        <row r="22820">
          <cell r="A22820">
            <v>35261</v>
          </cell>
        </row>
        <row r="22821">
          <cell r="A22821">
            <v>35262</v>
          </cell>
        </row>
        <row r="22822">
          <cell r="A22822">
            <v>42144</v>
          </cell>
        </row>
        <row r="22823">
          <cell r="A22823">
            <v>26055</v>
          </cell>
        </row>
        <row r="22824">
          <cell r="A22824">
            <v>26054</v>
          </cell>
        </row>
        <row r="22825">
          <cell r="A22825">
            <v>24893</v>
          </cell>
        </row>
        <row r="22826">
          <cell r="A22826">
            <v>25262</v>
          </cell>
        </row>
        <row r="22827">
          <cell r="A22827">
            <v>33933</v>
          </cell>
        </row>
        <row r="22828">
          <cell r="A22828">
            <v>23047</v>
          </cell>
        </row>
        <row r="22829">
          <cell r="A22829">
            <v>35263</v>
          </cell>
        </row>
        <row r="22830">
          <cell r="A22830">
            <v>26053</v>
          </cell>
        </row>
        <row r="22831">
          <cell r="A22831">
            <v>25527</v>
          </cell>
        </row>
        <row r="22832">
          <cell r="A22832">
            <v>33932</v>
          </cell>
        </row>
        <row r="22833">
          <cell r="A22833">
            <v>35264</v>
          </cell>
        </row>
        <row r="22834">
          <cell r="A22834">
            <v>23593</v>
          </cell>
        </row>
        <row r="22835">
          <cell r="A22835">
            <v>35265</v>
          </cell>
        </row>
        <row r="22836">
          <cell r="A22836">
            <v>43018</v>
          </cell>
        </row>
        <row r="22837">
          <cell r="A22837">
            <v>29258</v>
          </cell>
        </row>
        <row r="22838">
          <cell r="A22838">
            <v>35266</v>
          </cell>
        </row>
        <row r="22839">
          <cell r="A22839">
            <v>35267</v>
          </cell>
        </row>
        <row r="22840">
          <cell r="A22840">
            <v>23444</v>
          </cell>
        </row>
        <row r="22841">
          <cell r="A22841">
            <v>23445</v>
          </cell>
        </row>
        <row r="22842">
          <cell r="A22842">
            <v>26052</v>
          </cell>
        </row>
        <row r="22843">
          <cell r="A22843">
            <v>33931</v>
          </cell>
        </row>
        <row r="22844">
          <cell r="A22844">
            <v>42145</v>
          </cell>
        </row>
        <row r="22845">
          <cell r="A22845">
            <v>31269</v>
          </cell>
        </row>
        <row r="22846">
          <cell r="A22846">
            <v>29257</v>
          </cell>
        </row>
        <row r="22847">
          <cell r="A22847">
            <v>23446</v>
          </cell>
        </row>
        <row r="22848">
          <cell r="A22848">
            <v>26051</v>
          </cell>
        </row>
        <row r="22849">
          <cell r="A22849">
            <v>45454</v>
          </cell>
        </row>
        <row r="22850">
          <cell r="A22850">
            <v>26050</v>
          </cell>
        </row>
        <row r="22851">
          <cell r="A22851">
            <v>26049</v>
          </cell>
        </row>
        <row r="22852">
          <cell r="A22852">
            <v>19149</v>
          </cell>
        </row>
        <row r="22853">
          <cell r="A22853">
            <v>654</v>
          </cell>
        </row>
        <row r="22854">
          <cell r="A22854">
            <v>2602</v>
          </cell>
        </row>
        <row r="22855">
          <cell r="A22855">
            <v>20547</v>
          </cell>
        </row>
        <row r="22856">
          <cell r="A22856">
            <v>699</v>
          </cell>
        </row>
        <row r="22857">
          <cell r="A22857">
            <v>2667</v>
          </cell>
        </row>
        <row r="22858">
          <cell r="A22858">
            <v>2668</v>
          </cell>
        </row>
        <row r="22859">
          <cell r="A22859">
            <v>2669</v>
          </cell>
        </row>
        <row r="22860">
          <cell r="A22860">
            <v>2670</v>
          </cell>
        </row>
        <row r="22861">
          <cell r="A22861">
            <v>2671</v>
          </cell>
        </row>
        <row r="22862">
          <cell r="A22862">
            <v>2672</v>
          </cell>
        </row>
        <row r="22863">
          <cell r="A22863">
            <v>2673</v>
          </cell>
        </row>
        <row r="22864">
          <cell r="A22864">
            <v>2674</v>
          </cell>
        </row>
        <row r="22865">
          <cell r="A22865">
            <v>2675</v>
          </cell>
        </row>
        <row r="22866">
          <cell r="A22866">
            <v>35596</v>
          </cell>
        </row>
        <row r="22867">
          <cell r="A22867">
            <v>41280</v>
          </cell>
        </row>
        <row r="22868">
          <cell r="A22868">
            <v>775</v>
          </cell>
        </row>
        <row r="22869">
          <cell r="A22869">
            <v>2798</v>
          </cell>
        </row>
        <row r="22870">
          <cell r="A22870">
            <v>192</v>
          </cell>
        </row>
        <row r="22871">
          <cell r="A22871">
            <v>2274</v>
          </cell>
        </row>
        <row r="22872">
          <cell r="A22872">
            <v>2273</v>
          </cell>
        </row>
        <row r="22873">
          <cell r="A22873">
            <v>30110</v>
          </cell>
        </row>
        <row r="22874">
          <cell r="A22874">
            <v>30095</v>
          </cell>
        </row>
        <row r="22875">
          <cell r="A22875">
            <v>23944</v>
          </cell>
        </row>
        <row r="22876">
          <cell r="A22876">
            <v>10202</v>
          </cell>
        </row>
        <row r="22877">
          <cell r="A22877">
            <v>23317</v>
          </cell>
        </row>
        <row r="22878">
          <cell r="A22878">
            <v>25528</v>
          </cell>
        </row>
        <row r="22879">
          <cell r="A22879">
            <v>31266</v>
          </cell>
        </row>
        <row r="22880">
          <cell r="A22880">
            <v>30500</v>
          </cell>
        </row>
        <row r="22881">
          <cell r="A22881">
            <v>23945</v>
          </cell>
        </row>
        <row r="22882">
          <cell r="A22882">
            <v>25656</v>
          </cell>
        </row>
        <row r="22883">
          <cell r="A22883">
            <v>2799</v>
          </cell>
        </row>
        <row r="22884">
          <cell r="A22884">
            <v>39550</v>
          </cell>
        </row>
        <row r="22885">
          <cell r="A22885">
            <v>40420</v>
          </cell>
        </row>
        <row r="22886">
          <cell r="A22886">
            <v>40846</v>
          </cell>
        </row>
        <row r="22887">
          <cell r="A22887">
            <v>19148</v>
          </cell>
        </row>
        <row r="22888">
          <cell r="A22888">
            <v>29734</v>
          </cell>
        </row>
        <row r="22889">
          <cell r="A22889">
            <v>29796</v>
          </cell>
        </row>
        <row r="22890">
          <cell r="A22890">
            <v>29802</v>
          </cell>
        </row>
        <row r="22891">
          <cell r="A22891">
            <v>39831</v>
          </cell>
        </row>
        <row r="22892">
          <cell r="A22892">
            <v>40419</v>
          </cell>
        </row>
        <row r="22893">
          <cell r="A22893">
            <v>23073</v>
          </cell>
        </row>
        <row r="22894">
          <cell r="A22894">
            <v>24939</v>
          </cell>
        </row>
        <row r="22895">
          <cell r="A22895">
            <v>19147</v>
          </cell>
        </row>
        <row r="22896">
          <cell r="A22896">
            <v>2830</v>
          </cell>
        </row>
        <row r="22897">
          <cell r="A22897">
            <v>2895</v>
          </cell>
        </row>
        <row r="22898">
          <cell r="A22898">
            <v>843</v>
          </cell>
        </row>
        <row r="22899">
          <cell r="A22899">
            <v>20584</v>
          </cell>
        </row>
        <row r="22900">
          <cell r="A22900">
            <v>2897</v>
          </cell>
        </row>
        <row r="22901">
          <cell r="A22901">
            <v>25680</v>
          </cell>
        </row>
        <row r="22902">
          <cell r="A22902">
            <v>2760</v>
          </cell>
        </row>
        <row r="22903">
          <cell r="A22903">
            <v>837</v>
          </cell>
        </row>
        <row r="22904">
          <cell r="A22904">
            <v>20585</v>
          </cell>
        </row>
        <row r="22905">
          <cell r="A22905">
            <v>2907</v>
          </cell>
        </row>
        <row r="22906">
          <cell r="A22906">
            <v>3818</v>
          </cell>
        </row>
        <row r="22907">
          <cell r="A22907">
            <v>2890</v>
          </cell>
        </row>
        <row r="22908">
          <cell r="A22908">
            <v>2</v>
          </cell>
        </row>
        <row r="22909">
          <cell r="A22909">
            <v>14</v>
          </cell>
        </row>
        <row r="22910">
          <cell r="A22910">
            <v>15</v>
          </cell>
        </row>
        <row r="22911">
          <cell r="A22911">
            <v>16</v>
          </cell>
        </row>
        <row r="22912">
          <cell r="A22912">
            <v>17</v>
          </cell>
        </row>
        <row r="22913">
          <cell r="A22913">
            <v>18</v>
          </cell>
        </row>
        <row r="22914">
          <cell r="A22914">
            <v>19</v>
          </cell>
        </row>
        <row r="22915">
          <cell r="A22915">
            <v>22749</v>
          </cell>
        </row>
        <row r="22916">
          <cell r="A22916">
            <v>22750</v>
          </cell>
        </row>
        <row r="22917">
          <cell r="A22917">
            <v>22751</v>
          </cell>
        </row>
        <row r="22918">
          <cell r="A22918">
            <v>31163</v>
          </cell>
        </row>
        <row r="22919">
          <cell r="A22919">
            <v>5119</v>
          </cell>
        </row>
        <row r="22920">
          <cell r="A22920">
            <v>39827</v>
          </cell>
        </row>
        <row r="22921">
          <cell r="A22921">
            <v>23563</v>
          </cell>
        </row>
        <row r="22922">
          <cell r="A22922">
            <v>23318</v>
          </cell>
        </row>
        <row r="22923">
          <cell r="A22923">
            <v>23946</v>
          </cell>
        </row>
        <row r="22924">
          <cell r="A22924">
            <v>36120</v>
          </cell>
        </row>
        <row r="22925">
          <cell r="A22925">
            <v>35643</v>
          </cell>
        </row>
        <row r="22926">
          <cell r="A22926">
            <v>42241</v>
          </cell>
        </row>
        <row r="22927">
          <cell r="A22927">
            <v>24307</v>
          </cell>
        </row>
        <row r="22928">
          <cell r="A22928">
            <v>24933</v>
          </cell>
        </row>
        <row r="22929">
          <cell r="A22929">
            <v>30259</v>
          </cell>
        </row>
        <row r="22930">
          <cell r="A22930">
            <v>30668</v>
          </cell>
        </row>
        <row r="22931">
          <cell r="A22931">
            <v>36269</v>
          </cell>
        </row>
        <row r="22932">
          <cell r="A22932">
            <v>4364</v>
          </cell>
        </row>
        <row r="22933">
          <cell r="A22933">
            <v>24308</v>
          </cell>
        </row>
        <row r="22934">
          <cell r="A22934">
            <v>40418</v>
          </cell>
        </row>
        <row r="22935">
          <cell r="A22935">
            <v>40845</v>
          </cell>
        </row>
        <row r="22936">
          <cell r="A22936">
            <v>39720</v>
          </cell>
        </row>
        <row r="22937">
          <cell r="A22937">
            <v>23450</v>
          </cell>
        </row>
        <row r="22938">
          <cell r="A22938">
            <v>24894</v>
          </cell>
        </row>
        <row r="22939">
          <cell r="A22939">
            <v>25263</v>
          </cell>
        </row>
        <row r="22940">
          <cell r="A22940">
            <v>25376</v>
          </cell>
        </row>
        <row r="22941">
          <cell r="A22941">
            <v>39757</v>
          </cell>
        </row>
        <row r="22942">
          <cell r="A22942">
            <v>24895</v>
          </cell>
        </row>
        <row r="22943">
          <cell r="A22943">
            <v>25264</v>
          </cell>
        </row>
        <row r="22944">
          <cell r="A22944">
            <v>29255</v>
          </cell>
        </row>
        <row r="22945">
          <cell r="A22945">
            <v>29605</v>
          </cell>
        </row>
        <row r="22946">
          <cell r="A22946">
            <v>23947</v>
          </cell>
        </row>
        <row r="22947">
          <cell r="A22947">
            <v>39758</v>
          </cell>
        </row>
        <row r="22948">
          <cell r="A22948">
            <v>29254</v>
          </cell>
        </row>
        <row r="22949">
          <cell r="A22949">
            <v>29572</v>
          </cell>
        </row>
        <row r="22950">
          <cell r="A22950">
            <v>35364</v>
          </cell>
        </row>
        <row r="22951">
          <cell r="A22951">
            <v>36119</v>
          </cell>
        </row>
        <row r="22952">
          <cell r="A22952">
            <v>42415</v>
          </cell>
        </row>
        <row r="22953">
          <cell r="A22953">
            <v>42416</v>
          </cell>
        </row>
        <row r="22954">
          <cell r="A22954">
            <v>809</v>
          </cell>
        </row>
        <row r="22955">
          <cell r="A22955">
            <v>2791</v>
          </cell>
        </row>
        <row r="22956">
          <cell r="A22956">
            <v>42403</v>
          </cell>
        </row>
        <row r="22957">
          <cell r="A22957">
            <v>42404</v>
          </cell>
        </row>
        <row r="22958">
          <cell r="A22958">
            <v>818</v>
          </cell>
        </row>
        <row r="22959">
          <cell r="A22959">
            <v>2869</v>
          </cell>
        </row>
        <row r="22960">
          <cell r="A22960">
            <v>29835</v>
          </cell>
        </row>
        <row r="22961">
          <cell r="A22961">
            <v>29838</v>
          </cell>
        </row>
        <row r="22962">
          <cell r="A22962">
            <v>29842</v>
          </cell>
        </row>
        <row r="22963">
          <cell r="A22963">
            <v>29841</v>
          </cell>
        </row>
        <row r="22964">
          <cell r="A22964">
            <v>29839</v>
          </cell>
        </row>
        <row r="22965">
          <cell r="A22965">
            <v>29840</v>
          </cell>
        </row>
        <row r="22966">
          <cell r="A22966">
            <v>4586</v>
          </cell>
        </row>
        <row r="22967">
          <cell r="A22967">
            <v>25529</v>
          </cell>
        </row>
        <row r="22968">
          <cell r="A22968">
            <v>4589</v>
          </cell>
        </row>
        <row r="22969">
          <cell r="A22969">
            <v>4587</v>
          </cell>
        </row>
        <row r="22970">
          <cell r="A22970">
            <v>4588</v>
          </cell>
        </row>
        <row r="22971">
          <cell r="A22971">
            <v>4590</v>
          </cell>
        </row>
        <row r="22972">
          <cell r="A22972">
            <v>4591</v>
          </cell>
        </row>
        <row r="22973">
          <cell r="A22973">
            <v>20398</v>
          </cell>
        </row>
        <row r="22974">
          <cell r="A22974">
            <v>20590</v>
          </cell>
        </row>
        <row r="22975">
          <cell r="A22975">
            <v>40417</v>
          </cell>
        </row>
        <row r="22976">
          <cell r="A22976">
            <v>19284</v>
          </cell>
        </row>
        <row r="22977">
          <cell r="A22977">
            <v>19356</v>
          </cell>
        </row>
        <row r="22978">
          <cell r="A22978">
            <v>22752</v>
          </cell>
        </row>
        <row r="22979">
          <cell r="A22979">
            <v>22753</v>
          </cell>
        </row>
        <row r="22980">
          <cell r="A22980">
            <v>22754</v>
          </cell>
        </row>
        <row r="22981">
          <cell r="A22981">
            <v>22755</v>
          </cell>
        </row>
        <row r="22982">
          <cell r="A22982">
            <v>22756</v>
          </cell>
        </row>
        <row r="22983">
          <cell r="A22983">
            <v>22757</v>
          </cell>
        </row>
        <row r="22984">
          <cell r="A22984">
            <v>22758</v>
          </cell>
        </row>
        <row r="22985">
          <cell r="A22985">
            <v>26047</v>
          </cell>
        </row>
        <row r="22986">
          <cell r="A22986">
            <v>25037</v>
          </cell>
        </row>
        <row r="22987">
          <cell r="A22987">
            <v>24897</v>
          </cell>
        </row>
        <row r="22988">
          <cell r="A22988">
            <v>25022</v>
          </cell>
        </row>
        <row r="22989">
          <cell r="A22989">
            <v>25023</v>
          </cell>
        </row>
        <row r="22990">
          <cell r="A22990">
            <v>39763</v>
          </cell>
        </row>
        <row r="22991">
          <cell r="A22991">
            <v>24309</v>
          </cell>
        </row>
        <row r="22992">
          <cell r="A22992">
            <v>22759</v>
          </cell>
        </row>
        <row r="22993">
          <cell r="A22993">
            <v>22760</v>
          </cell>
        </row>
        <row r="22994">
          <cell r="A22994">
            <v>22761</v>
          </cell>
        </row>
        <row r="22995">
          <cell r="A22995">
            <v>22762</v>
          </cell>
        </row>
        <row r="22996">
          <cell r="A22996">
            <v>24898</v>
          </cell>
        </row>
        <row r="22997">
          <cell r="A22997">
            <v>25266</v>
          </cell>
        </row>
        <row r="22998">
          <cell r="A22998">
            <v>23948</v>
          </cell>
        </row>
        <row r="22999">
          <cell r="A22999">
            <v>24310</v>
          </cell>
        </row>
        <row r="23000">
          <cell r="A23000">
            <v>23472</v>
          </cell>
        </row>
        <row r="23001">
          <cell r="A23001">
            <v>23951</v>
          </cell>
        </row>
        <row r="23002">
          <cell r="A23002">
            <v>24312</v>
          </cell>
        </row>
        <row r="23003">
          <cell r="A23003">
            <v>39731</v>
          </cell>
        </row>
        <row r="23004">
          <cell r="A23004">
            <v>29184</v>
          </cell>
        </row>
        <row r="23005">
          <cell r="A23005">
            <v>40416</v>
          </cell>
        </row>
        <row r="23006">
          <cell r="A23006">
            <v>35312</v>
          </cell>
        </row>
        <row r="23007">
          <cell r="A23007">
            <v>24899</v>
          </cell>
        </row>
        <row r="23008">
          <cell r="A23008">
            <v>30245</v>
          </cell>
        </row>
        <row r="23009">
          <cell r="A23009">
            <v>24900</v>
          </cell>
        </row>
        <row r="23010">
          <cell r="A23010">
            <v>23949</v>
          </cell>
        </row>
        <row r="23011">
          <cell r="A23011">
            <v>21635</v>
          </cell>
        </row>
        <row r="23012">
          <cell r="A23012">
            <v>23950</v>
          </cell>
        </row>
        <row r="23013">
          <cell r="A23013">
            <v>30244</v>
          </cell>
        </row>
        <row r="23014">
          <cell r="A23014">
            <v>23952</v>
          </cell>
        </row>
        <row r="23015">
          <cell r="A23015">
            <v>25024</v>
          </cell>
        </row>
        <row r="23016">
          <cell r="A23016">
            <v>26045</v>
          </cell>
        </row>
        <row r="23017">
          <cell r="A23017">
            <v>23953</v>
          </cell>
        </row>
        <row r="23018">
          <cell r="A23018">
            <v>42821</v>
          </cell>
        </row>
        <row r="23019">
          <cell r="A23019">
            <v>43052</v>
          </cell>
        </row>
        <row r="23020">
          <cell r="A23020">
            <v>22763</v>
          </cell>
        </row>
        <row r="23021">
          <cell r="A23021">
            <v>22764</v>
          </cell>
        </row>
        <row r="23022">
          <cell r="A23022">
            <v>22765</v>
          </cell>
        </row>
        <row r="23023">
          <cell r="A23023">
            <v>2765</v>
          </cell>
        </row>
        <row r="23024">
          <cell r="A23024">
            <v>19252</v>
          </cell>
        </row>
        <row r="23025">
          <cell r="A23025">
            <v>30501</v>
          </cell>
        </row>
        <row r="23026">
          <cell r="A23026">
            <v>39811</v>
          </cell>
        </row>
        <row r="23027">
          <cell r="A23027">
            <v>4552</v>
          </cell>
        </row>
        <row r="23028">
          <cell r="A23028">
            <v>3778</v>
          </cell>
        </row>
        <row r="23029">
          <cell r="A23029">
            <v>3779</v>
          </cell>
        </row>
        <row r="23030">
          <cell r="A23030">
            <v>3780</v>
          </cell>
        </row>
        <row r="23031">
          <cell r="A23031">
            <v>3775</v>
          </cell>
        </row>
        <row r="23032">
          <cell r="A23032">
            <v>22766</v>
          </cell>
        </row>
        <row r="23033">
          <cell r="A23033">
            <v>22767</v>
          </cell>
        </row>
        <row r="23034">
          <cell r="A23034">
            <v>43320</v>
          </cell>
        </row>
        <row r="23035">
          <cell r="A23035">
            <v>43352</v>
          </cell>
        </row>
        <row r="23036">
          <cell r="A23036">
            <v>44392</v>
          </cell>
        </row>
        <row r="23037">
          <cell r="A23037">
            <v>44466</v>
          </cell>
        </row>
        <row r="23038">
          <cell r="A23038">
            <v>4536</v>
          </cell>
        </row>
        <row r="23039">
          <cell r="A23039">
            <v>43308</v>
          </cell>
        </row>
        <row r="23040">
          <cell r="A23040">
            <v>43310</v>
          </cell>
        </row>
        <row r="23041">
          <cell r="A23041">
            <v>43342</v>
          </cell>
        </row>
        <row r="23042">
          <cell r="A23042">
            <v>23048</v>
          </cell>
        </row>
        <row r="23043">
          <cell r="A23043">
            <v>24901</v>
          </cell>
        </row>
        <row r="23044">
          <cell r="A23044">
            <v>35271</v>
          </cell>
        </row>
        <row r="23045">
          <cell r="A23045">
            <v>23247</v>
          </cell>
        </row>
        <row r="23046">
          <cell r="A23046">
            <v>4278</v>
          </cell>
        </row>
        <row r="23047">
          <cell r="A23047">
            <v>24313</v>
          </cell>
        </row>
        <row r="23048">
          <cell r="A23048">
            <v>24902</v>
          </cell>
        </row>
        <row r="23049">
          <cell r="A23049">
            <v>39500</v>
          </cell>
        </row>
        <row r="23050">
          <cell r="A23050">
            <v>43070</v>
          </cell>
        </row>
        <row r="23051">
          <cell r="A23051">
            <v>39482</v>
          </cell>
        </row>
        <row r="23052">
          <cell r="A23052">
            <v>22768</v>
          </cell>
        </row>
        <row r="23053">
          <cell r="A23053">
            <v>44467</v>
          </cell>
        </row>
        <row r="23054">
          <cell r="A23054">
            <v>22769</v>
          </cell>
        </row>
        <row r="23055">
          <cell r="A23055">
            <v>24903</v>
          </cell>
        </row>
        <row r="23056">
          <cell r="A23056">
            <v>42822</v>
          </cell>
        </row>
        <row r="23057">
          <cell r="A23057">
            <v>27385</v>
          </cell>
        </row>
        <row r="23058">
          <cell r="A23058">
            <v>22770</v>
          </cell>
        </row>
        <row r="23059">
          <cell r="A23059">
            <v>22771</v>
          </cell>
        </row>
        <row r="23060">
          <cell r="A23060">
            <v>44511</v>
          </cell>
        </row>
        <row r="23061">
          <cell r="A23061">
            <v>22772</v>
          </cell>
        </row>
        <row r="23062">
          <cell r="A23062">
            <v>26044</v>
          </cell>
        </row>
        <row r="23063">
          <cell r="A23063">
            <v>29174</v>
          </cell>
        </row>
        <row r="23064">
          <cell r="A23064">
            <v>29587</v>
          </cell>
        </row>
        <row r="23065">
          <cell r="A23065">
            <v>20436</v>
          </cell>
        </row>
        <row r="23066">
          <cell r="A23066">
            <v>22773</v>
          </cell>
        </row>
        <row r="23067">
          <cell r="A23067">
            <v>33930</v>
          </cell>
        </row>
        <row r="23068">
          <cell r="A23068">
            <v>26046</v>
          </cell>
        </row>
        <row r="23069">
          <cell r="A23069">
            <v>2935</v>
          </cell>
        </row>
        <row r="23070">
          <cell r="A23070">
            <v>29569</v>
          </cell>
        </row>
        <row r="23071">
          <cell r="A23071">
            <v>29744</v>
          </cell>
        </row>
        <row r="23072">
          <cell r="A23072">
            <v>38782</v>
          </cell>
        </row>
        <row r="23073">
          <cell r="A23073">
            <v>40415</v>
          </cell>
        </row>
        <row r="23074">
          <cell r="A23074">
            <v>29173</v>
          </cell>
        </row>
        <row r="23075">
          <cell r="A23075">
            <v>19146</v>
          </cell>
        </row>
        <row r="23076">
          <cell r="A23076">
            <v>38818</v>
          </cell>
        </row>
        <row r="23077">
          <cell r="A23077">
            <v>38841</v>
          </cell>
        </row>
        <row r="23078">
          <cell r="A23078">
            <v>805</v>
          </cell>
        </row>
        <row r="23079">
          <cell r="A23079">
            <v>39588</v>
          </cell>
        </row>
        <row r="23080">
          <cell r="A23080">
            <v>40414</v>
          </cell>
        </row>
        <row r="23081">
          <cell r="A23081">
            <v>24369</v>
          </cell>
        </row>
        <row r="23082">
          <cell r="A23082">
            <v>26043</v>
          </cell>
        </row>
        <row r="23083">
          <cell r="A23083">
            <v>29172</v>
          </cell>
        </row>
        <row r="23084">
          <cell r="A23084">
            <v>1053</v>
          </cell>
        </row>
        <row r="23085">
          <cell r="A23085">
            <v>38271</v>
          </cell>
        </row>
        <row r="23086">
          <cell r="A23086">
            <v>22774</v>
          </cell>
        </row>
        <row r="23087">
          <cell r="A23087">
            <v>22775</v>
          </cell>
        </row>
        <row r="23088">
          <cell r="A23088">
            <v>31268</v>
          </cell>
        </row>
        <row r="23089">
          <cell r="A23089">
            <v>31469</v>
          </cell>
        </row>
        <row r="23090">
          <cell r="A23090">
            <v>31470</v>
          </cell>
        </row>
        <row r="23091">
          <cell r="A23091">
            <v>31249</v>
          </cell>
        </row>
        <row r="23092">
          <cell r="A23092">
            <v>40844</v>
          </cell>
        </row>
        <row r="23093">
          <cell r="A23093">
            <v>23049</v>
          </cell>
        </row>
        <row r="23094">
          <cell r="A23094">
            <v>19145</v>
          </cell>
        </row>
        <row r="23095">
          <cell r="A23095">
            <v>34991</v>
          </cell>
        </row>
        <row r="23096">
          <cell r="A23096">
            <v>3821</v>
          </cell>
        </row>
        <row r="23097">
          <cell r="A23097">
            <v>39630</v>
          </cell>
        </row>
        <row r="23098">
          <cell r="A23098">
            <v>24315</v>
          </cell>
        </row>
        <row r="23099">
          <cell r="A23099">
            <v>39690</v>
          </cell>
        </row>
        <row r="23100">
          <cell r="A23100">
            <v>24904</v>
          </cell>
        </row>
        <row r="23101">
          <cell r="A23101">
            <v>43570</v>
          </cell>
        </row>
        <row r="23102">
          <cell r="A23102">
            <v>29171</v>
          </cell>
        </row>
        <row r="23103">
          <cell r="A23103">
            <v>45960</v>
          </cell>
        </row>
        <row r="23104">
          <cell r="A23104">
            <v>2880</v>
          </cell>
        </row>
        <row r="23105">
          <cell r="A23105">
            <v>823</v>
          </cell>
        </row>
        <row r="23106">
          <cell r="A23106">
            <v>760</v>
          </cell>
        </row>
        <row r="23107">
          <cell r="A23107">
            <v>38924</v>
          </cell>
        </row>
        <row r="23108">
          <cell r="A23108">
            <v>27352</v>
          </cell>
        </row>
        <row r="23109">
          <cell r="A23109">
            <v>4603</v>
          </cell>
        </row>
        <row r="23110">
          <cell r="A23110">
            <v>23125</v>
          </cell>
        </row>
        <row r="23111">
          <cell r="A23111">
            <v>39501</v>
          </cell>
        </row>
        <row r="23112">
          <cell r="A23112">
            <v>23420</v>
          </cell>
        </row>
        <row r="23113">
          <cell r="A23113">
            <v>23956</v>
          </cell>
        </row>
        <row r="23114">
          <cell r="A23114">
            <v>23957</v>
          </cell>
        </row>
        <row r="23115">
          <cell r="A23115">
            <v>4300</v>
          </cell>
        </row>
        <row r="23116">
          <cell r="A23116">
            <v>4301</v>
          </cell>
        </row>
        <row r="23117">
          <cell r="A23117">
            <v>35402</v>
          </cell>
        </row>
        <row r="23118">
          <cell r="A23118">
            <v>967</v>
          </cell>
        </row>
        <row r="23119">
          <cell r="A23119">
            <v>968</v>
          </cell>
        </row>
        <row r="23120">
          <cell r="A23120">
            <v>20548</v>
          </cell>
        </row>
        <row r="23121">
          <cell r="A23121">
            <v>22776</v>
          </cell>
        </row>
        <row r="23122">
          <cell r="A23122">
            <v>22777</v>
          </cell>
        </row>
        <row r="23123">
          <cell r="A23123">
            <v>22778</v>
          </cell>
        </row>
        <row r="23124">
          <cell r="A23124">
            <v>3144</v>
          </cell>
        </row>
        <row r="23125">
          <cell r="A23125">
            <v>3143</v>
          </cell>
        </row>
        <row r="23126">
          <cell r="A23126">
            <v>4028</v>
          </cell>
        </row>
        <row r="23127">
          <cell r="A23127">
            <v>4029</v>
          </cell>
        </row>
        <row r="23128">
          <cell r="A23128">
            <v>25741</v>
          </cell>
        </row>
        <row r="23129">
          <cell r="A23129">
            <v>32527</v>
          </cell>
        </row>
        <row r="23130">
          <cell r="A23130">
            <v>32514</v>
          </cell>
        </row>
        <row r="23131">
          <cell r="A23131">
            <v>9828</v>
          </cell>
        </row>
        <row r="23132">
          <cell r="A23132">
            <v>2831</v>
          </cell>
        </row>
        <row r="23133">
          <cell r="A23133">
            <v>2832</v>
          </cell>
        </row>
        <row r="23134">
          <cell r="A23134">
            <v>2792</v>
          </cell>
        </row>
        <row r="23135">
          <cell r="A23135">
            <v>19168</v>
          </cell>
        </row>
        <row r="23136">
          <cell r="A23136">
            <v>4027</v>
          </cell>
        </row>
        <row r="23137">
          <cell r="A23137">
            <v>39600</v>
          </cell>
        </row>
        <row r="23138">
          <cell r="A23138">
            <v>22779</v>
          </cell>
        </row>
        <row r="23139">
          <cell r="A23139">
            <v>22780</v>
          </cell>
        </row>
        <row r="23140">
          <cell r="A23140">
            <v>3865</v>
          </cell>
        </row>
        <row r="23141">
          <cell r="A23141">
            <v>3651</v>
          </cell>
        </row>
        <row r="23142">
          <cell r="A23142">
            <v>24371</v>
          </cell>
        </row>
        <row r="23143">
          <cell r="A23143">
            <v>3866</v>
          </cell>
        </row>
        <row r="23144">
          <cell r="A23144">
            <v>3867</v>
          </cell>
        </row>
        <row r="23145">
          <cell r="A23145">
            <v>3868</v>
          </cell>
        </row>
        <row r="23146">
          <cell r="A23146">
            <v>43022</v>
          </cell>
        </row>
        <row r="23147">
          <cell r="A23147">
            <v>24905</v>
          </cell>
        </row>
        <row r="23148">
          <cell r="A23148">
            <v>35313</v>
          </cell>
        </row>
        <row r="23149">
          <cell r="A23149">
            <v>39732</v>
          </cell>
        </row>
        <row r="23150">
          <cell r="A23150">
            <v>30240</v>
          </cell>
        </row>
        <row r="23151">
          <cell r="A23151">
            <v>26042</v>
          </cell>
        </row>
        <row r="23152">
          <cell r="A23152">
            <v>25268</v>
          </cell>
        </row>
        <row r="23153">
          <cell r="A23153">
            <v>33926</v>
          </cell>
        </row>
        <row r="23154">
          <cell r="A23154">
            <v>26041</v>
          </cell>
        </row>
        <row r="23155">
          <cell r="A23155">
            <v>26040</v>
          </cell>
        </row>
        <row r="23156">
          <cell r="A23156">
            <v>24316</v>
          </cell>
        </row>
        <row r="23157">
          <cell r="A23157">
            <v>23958</v>
          </cell>
        </row>
        <row r="23158">
          <cell r="A23158">
            <v>23091</v>
          </cell>
        </row>
        <row r="23159">
          <cell r="A23159">
            <v>476</v>
          </cell>
        </row>
        <row r="23160">
          <cell r="A23160">
            <v>477</v>
          </cell>
        </row>
        <row r="23161">
          <cell r="A23161">
            <v>44355</v>
          </cell>
        </row>
        <row r="23162">
          <cell r="A23162">
            <v>301</v>
          </cell>
        </row>
        <row r="23163">
          <cell r="A23163">
            <v>302</v>
          </cell>
        </row>
        <row r="23164">
          <cell r="A23164">
            <v>303</v>
          </cell>
        </row>
        <row r="23165">
          <cell r="A23165">
            <v>25802</v>
          </cell>
        </row>
        <row r="23166">
          <cell r="A23166">
            <v>2769</v>
          </cell>
        </row>
        <row r="23167">
          <cell r="A23167">
            <v>23959</v>
          </cell>
        </row>
        <row r="23168">
          <cell r="A23168">
            <v>35314</v>
          </cell>
        </row>
        <row r="23169">
          <cell r="A23169">
            <v>24317</v>
          </cell>
        </row>
        <row r="23170">
          <cell r="A23170">
            <v>23222</v>
          </cell>
        </row>
        <row r="23171">
          <cell r="A23171">
            <v>39786</v>
          </cell>
        </row>
        <row r="23172">
          <cell r="A23172">
            <v>30805</v>
          </cell>
        </row>
        <row r="23173">
          <cell r="A23173">
            <v>30844</v>
          </cell>
        </row>
        <row r="23174">
          <cell r="A23174">
            <v>24906</v>
          </cell>
        </row>
        <row r="23175">
          <cell r="A23175">
            <v>42244</v>
          </cell>
        </row>
        <row r="23176">
          <cell r="A23176">
            <v>25025</v>
          </cell>
        </row>
        <row r="23177">
          <cell r="A23177">
            <v>42367</v>
          </cell>
        </row>
        <row r="23178">
          <cell r="A23178">
            <v>38766</v>
          </cell>
        </row>
        <row r="23179">
          <cell r="A23179">
            <v>30505</v>
          </cell>
        </row>
        <row r="23180">
          <cell r="A23180">
            <v>30656</v>
          </cell>
        </row>
        <row r="23181">
          <cell r="A23181">
            <v>4065</v>
          </cell>
        </row>
        <row r="23182">
          <cell r="A23182">
            <v>4066</v>
          </cell>
        </row>
        <row r="23183">
          <cell r="A23183">
            <v>4067</v>
          </cell>
        </row>
        <row r="23184">
          <cell r="A23184">
            <v>30725</v>
          </cell>
        </row>
        <row r="23185">
          <cell r="A23185">
            <v>33923</v>
          </cell>
        </row>
        <row r="23186">
          <cell r="A23186">
            <v>38338</v>
          </cell>
        </row>
        <row r="23187">
          <cell r="A23187">
            <v>4492</v>
          </cell>
        </row>
        <row r="23188">
          <cell r="A23188">
            <v>4493</v>
          </cell>
        </row>
        <row r="23189">
          <cell r="A23189">
            <v>30438</v>
          </cell>
        </row>
        <row r="23190">
          <cell r="A23190">
            <v>30664</v>
          </cell>
        </row>
        <row r="23191">
          <cell r="A23191">
            <v>43023</v>
          </cell>
        </row>
        <row r="23192">
          <cell r="A23192">
            <v>43572</v>
          </cell>
        </row>
        <row r="23193">
          <cell r="A23193">
            <v>42823</v>
          </cell>
        </row>
        <row r="23194">
          <cell r="A23194">
            <v>23475</v>
          </cell>
        </row>
        <row r="23195">
          <cell r="A23195">
            <v>31457</v>
          </cell>
        </row>
        <row r="23196">
          <cell r="A23196">
            <v>40413</v>
          </cell>
        </row>
        <row r="23197">
          <cell r="A23197">
            <v>23960</v>
          </cell>
        </row>
        <row r="23198">
          <cell r="A23198">
            <v>22781</v>
          </cell>
        </row>
        <row r="23199">
          <cell r="A23199">
            <v>22782</v>
          </cell>
        </row>
        <row r="23200">
          <cell r="A23200">
            <v>32516</v>
          </cell>
        </row>
        <row r="23201">
          <cell r="A23201">
            <v>245</v>
          </cell>
        </row>
        <row r="23202">
          <cell r="A23202">
            <v>2321</v>
          </cell>
        </row>
        <row r="23203">
          <cell r="A23203">
            <v>2322</v>
          </cell>
        </row>
        <row r="23204">
          <cell r="A23204">
            <v>2323</v>
          </cell>
        </row>
        <row r="23205">
          <cell r="A23205">
            <v>2324</v>
          </cell>
        </row>
        <row r="23206">
          <cell r="A23206">
            <v>2325</v>
          </cell>
        </row>
        <row r="23207">
          <cell r="A23207">
            <v>2326</v>
          </cell>
        </row>
        <row r="23208">
          <cell r="A23208">
            <v>2327</v>
          </cell>
        </row>
        <row r="23209">
          <cell r="A23209">
            <v>2328</v>
          </cell>
        </row>
        <row r="23210">
          <cell r="A23210">
            <v>754</v>
          </cell>
        </row>
        <row r="23211">
          <cell r="A23211">
            <v>753</v>
          </cell>
        </row>
        <row r="23212">
          <cell r="A23212">
            <v>20549</v>
          </cell>
        </row>
        <row r="23213">
          <cell r="A23213">
            <v>22783</v>
          </cell>
        </row>
        <row r="23214">
          <cell r="A23214">
            <v>22784</v>
          </cell>
        </row>
        <row r="23215">
          <cell r="A23215">
            <v>26039</v>
          </cell>
        </row>
        <row r="23216">
          <cell r="A23216">
            <v>29170</v>
          </cell>
        </row>
        <row r="23217">
          <cell r="A23217">
            <v>31267</v>
          </cell>
        </row>
        <row r="23218">
          <cell r="A23218">
            <v>40843</v>
          </cell>
        </row>
        <row r="23219">
          <cell r="A23219">
            <v>19144</v>
          </cell>
        </row>
        <row r="23220">
          <cell r="A23220">
            <v>23176</v>
          </cell>
        </row>
        <row r="23221">
          <cell r="A23221">
            <v>4281</v>
          </cell>
        </row>
        <row r="23222">
          <cell r="A23222">
            <v>4282</v>
          </cell>
        </row>
        <row r="23223">
          <cell r="A23223">
            <v>39711</v>
          </cell>
        </row>
        <row r="23224">
          <cell r="A23224">
            <v>30736</v>
          </cell>
        </row>
        <row r="23225">
          <cell r="A23225">
            <v>4283</v>
          </cell>
        </row>
        <row r="23226">
          <cell r="A23226">
            <v>26038</v>
          </cell>
        </row>
        <row r="23227">
          <cell r="A23227">
            <v>31265</v>
          </cell>
        </row>
        <row r="23228">
          <cell r="A23228">
            <v>29169</v>
          </cell>
        </row>
        <row r="23229">
          <cell r="A23229">
            <v>22785</v>
          </cell>
        </row>
        <row r="23230">
          <cell r="A23230">
            <v>22786</v>
          </cell>
        </row>
        <row r="23231">
          <cell r="A23231">
            <v>44468</v>
          </cell>
        </row>
        <row r="23232">
          <cell r="A23232">
            <v>22787</v>
          </cell>
        </row>
        <row r="23233">
          <cell r="A23233">
            <v>22788</v>
          </cell>
        </row>
        <row r="23234">
          <cell r="A23234">
            <v>22789</v>
          </cell>
        </row>
        <row r="23235">
          <cell r="A23235">
            <v>2763</v>
          </cell>
        </row>
        <row r="23236">
          <cell r="A23236">
            <v>22790</v>
          </cell>
        </row>
        <row r="23237">
          <cell r="A23237">
            <v>22791</v>
          </cell>
        </row>
        <row r="23238">
          <cell r="A23238">
            <v>2391</v>
          </cell>
        </row>
        <row r="23239">
          <cell r="A23239">
            <v>27351</v>
          </cell>
        </row>
        <row r="23240">
          <cell r="A23240">
            <v>452</v>
          </cell>
        </row>
        <row r="23241">
          <cell r="A23241">
            <v>43344</v>
          </cell>
        </row>
        <row r="23242">
          <cell r="A23242">
            <v>43314</v>
          </cell>
        </row>
        <row r="23243">
          <cell r="A23243">
            <v>4553</v>
          </cell>
        </row>
        <row r="23244">
          <cell r="A23244">
            <v>22792</v>
          </cell>
        </row>
        <row r="23245">
          <cell r="A23245">
            <v>22793</v>
          </cell>
        </row>
        <row r="23246">
          <cell r="A23246">
            <v>22794</v>
          </cell>
        </row>
        <row r="23247">
          <cell r="A23247">
            <v>22795</v>
          </cell>
        </row>
        <row r="23248">
          <cell r="A23248">
            <v>4520</v>
          </cell>
        </row>
        <row r="23249">
          <cell r="A23249">
            <v>23288</v>
          </cell>
        </row>
        <row r="23250">
          <cell r="A23250">
            <v>4525</v>
          </cell>
        </row>
        <row r="23251">
          <cell r="A23251">
            <v>33964</v>
          </cell>
        </row>
        <row r="23252">
          <cell r="A23252">
            <v>44272</v>
          </cell>
        </row>
        <row r="23253">
          <cell r="A23253">
            <v>44301</v>
          </cell>
        </row>
        <row r="23254">
          <cell r="A23254">
            <v>24907</v>
          </cell>
        </row>
        <row r="23255">
          <cell r="A23255">
            <v>39454</v>
          </cell>
        </row>
        <row r="23256">
          <cell r="A23256">
            <v>40409</v>
          </cell>
        </row>
        <row r="23257">
          <cell r="A23257">
            <v>22796</v>
          </cell>
        </row>
        <row r="23258">
          <cell r="A23258">
            <v>22797</v>
          </cell>
        </row>
        <row r="23259">
          <cell r="A23259">
            <v>22798</v>
          </cell>
        </row>
        <row r="23260">
          <cell r="A23260">
            <v>22859</v>
          </cell>
        </row>
        <row r="23261">
          <cell r="A23261">
            <v>22799</v>
          </cell>
        </row>
        <row r="23262">
          <cell r="A23262">
            <v>22800</v>
          </cell>
        </row>
        <row r="23263">
          <cell r="A23263">
            <v>22801</v>
          </cell>
        </row>
        <row r="23264">
          <cell r="A23264">
            <v>44041</v>
          </cell>
        </row>
        <row r="23265">
          <cell r="A23265">
            <v>43573</v>
          </cell>
        </row>
        <row r="23266">
          <cell r="A23266">
            <v>43987</v>
          </cell>
        </row>
        <row r="23267">
          <cell r="A23267">
            <v>42941</v>
          </cell>
        </row>
        <row r="23268">
          <cell r="A23268">
            <v>24318</v>
          </cell>
        </row>
        <row r="23269">
          <cell r="A23269">
            <v>24908</v>
          </cell>
        </row>
        <row r="23270">
          <cell r="A23270">
            <v>39490</v>
          </cell>
        </row>
        <row r="23271">
          <cell r="A23271">
            <v>33910</v>
          </cell>
        </row>
        <row r="23272">
          <cell r="A23272">
            <v>20442</v>
          </cell>
        </row>
        <row r="23273">
          <cell r="A23273">
            <v>22802</v>
          </cell>
        </row>
        <row r="23274">
          <cell r="A23274">
            <v>22803</v>
          </cell>
        </row>
        <row r="23275">
          <cell r="A23275">
            <v>22804</v>
          </cell>
        </row>
        <row r="23276">
          <cell r="A23276">
            <v>22805</v>
          </cell>
        </row>
        <row r="23277">
          <cell r="A23277">
            <v>22806</v>
          </cell>
        </row>
        <row r="23278">
          <cell r="A23278">
            <v>22807</v>
          </cell>
        </row>
        <row r="23279">
          <cell r="A23279">
            <v>314</v>
          </cell>
        </row>
        <row r="23280">
          <cell r="A23280">
            <v>2361</v>
          </cell>
        </row>
        <row r="23281">
          <cell r="A23281">
            <v>2362</v>
          </cell>
        </row>
        <row r="23282">
          <cell r="A23282">
            <v>2363</v>
          </cell>
        </row>
        <row r="23283">
          <cell r="A23283">
            <v>19247</v>
          </cell>
        </row>
        <row r="23284">
          <cell r="A23284">
            <v>38761</v>
          </cell>
        </row>
        <row r="23285">
          <cell r="A23285">
            <v>23961</v>
          </cell>
        </row>
        <row r="23286">
          <cell r="A23286">
            <v>39502</v>
          </cell>
        </row>
        <row r="23287">
          <cell r="A23287">
            <v>26037</v>
          </cell>
        </row>
        <row r="23288">
          <cell r="A23288">
            <v>29168</v>
          </cell>
        </row>
        <row r="23289">
          <cell r="A23289">
            <v>9806</v>
          </cell>
        </row>
        <row r="23290">
          <cell r="A23290">
            <v>10196</v>
          </cell>
        </row>
        <row r="23291">
          <cell r="A23291">
            <v>19237</v>
          </cell>
        </row>
        <row r="23292">
          <cell r="A23292">
            <v>19357</v>
          </cell>
        </row>
        <row r="23293">
          <cell r="A23293">
            <v>19358</v>
          </cell>
        </row>
        <row r="23294">
          <cell r="A23294">
            <v>19359</v>
          </cell>
        </row>
        <row r="23295">
          <cell r="A23295">
            <v>20564</v>
          </cell>
        </row>
        <row r="23296">
          <cell r="A23296">
            <v>20355</v>
          </cell>
        </row>
        <row r="23297">
          <cell r="A23297">
            <v>204</v>
          </cell>
        </row>
        <row r="23298">
          <cell r="A23298">
            <v>205</v>
          </cell>
        </row>
        <row r="23299">
          <cell r="A23299">
            <v>31051</v>
          </cell>
        </row>
        <row r="23300">
          <cell r="A23300">
            <v>181</v>
          </cell>
        </row>
        <row r="23301">
          <cell r="A23301">
            <v>252</v>
          </cell>
        </row>
        <row r="23302">
          <cell r="A23302">
            <v>253</v>
          </cell>
        </row>
        <row r="23303">
          <cell r="A23303">
            <v>27260</v>
          </cell>
        </row>
        <row r="23304">
          <cell r="A23304">
            <v>1054</v>
          </cell>
        </row>
        <row r="23305">
          <cell r="A23305">
            <v>23962</v>
          </cell>
        </row>
        <row r="23306">
          <cell r="A23306">
            <v>35315</v>
          </cell>
        </row>
        <row r="23307">
          <cell r="A23307">
            <v>24319</v>
          </cell>
        </row>
        <row r="23308">
          <cell r="A23308">
            <v>23227</v>
          </cell>
        </row>
        <row r="23309">
          <cell r="A23309">
            <v>31882</v>
          </cell>
        </row>
        <row r="23310">
          <cell r="A23310">
            <v>22808</v>
          </cell>
        </row>
        <row r="23311">
          <cell r="A23311">
            <v>22809</v>
          </cell>
        </row>
        <row r="23312">
          <cell r="A23312">
            <v>20516</v>
          </cell>
        </row>
        <row r="23313">
          <cell r="A23313">
            <v>20524</v>
          </cell>
        </row>
        <row r="23314">
          <cell r="A23314">
            <v>764</v>
          </cell>
        </row>
        <row r="23315">
          <cell r="A23315">
            <v>24320</v>
          </cell>
        </row>
        <row r="23316">
          <cell r="A23316">
            <v>24909</v>
          </cell>
        </row>
        <row r="23317">
          <cell r="A23317">
            <v>25269</v>
          </cell>
        </row>
        <row r="23318">
          <cell r="A23318">
            <v>25270</v>
          </cell>
        </row>
        <row r="23319">
          <cell r="A23319">
            <v>25271</v>
          </cell>
        </row>
        <row r="23320">
          <cell r="A23320">
            <v>25273</v>
          </cell>
        </row>
        <row r="23321">
          <cell r="A23321">
            <v>24910</v>
          </cell>
        </row>
        <row r="23322">
          <cell r="A23322">
            <v>39795</v>
          </cell>
        </row>
        <row r="23323">
          <cell r="A23323">
            <v>25290</v>
          </cell>
        </row>
        <row r="23324">
          <cell r="A23324">
            <v>39796</v>
          </cell>
        </row>
        <row r="23325">
          <cell r="A23325">
            <v>31830</v>
          </cell>
        </row>
        <row r="23326">
          <cell r="A23326">
            <v>39797</v>
          </cell>
        </row>
        <row r="23327">
          <cell r="A23327">
            <v>23963</v>
          </cell>
        </row>
        <row r="23328">
          <cell r="A23328">
            <v>22810</v>
          </cell>
        </row>
        <row r="23329">
          <cell r="A23329">
            <v>22811</v>
          </cell>
        </row>
        <row r="23330">
          <cell r="A23330">
            <v>40407</v>
          </cell>
        </row>
        <row r="23331">
          <cell r="A23331">
            <v>776</v>
          </cell>
        </row>
        <row r="23332">
          <cell r="A23332">
            <v>756</v>
          </cell>
        </row>
        <row r="23333">
          <cell r="A23333">
            <v>2756</v>
          </cell>
        </row>
        <row r="23334">
          <cell r="A23334">
            <v>43989</v>
          </cell>
        </row>
        <row r="23335">
          <cell r="A23335">
            <v>5170</v>
          </cell>
        </row>
        <row r="23336">
          <cell r="A23336">
            <v>5236</v>
          </cell>
        </row>
        <row r="23337">
          <cell r="A23337">
            <v>3337</v>
          </cell>
        </row>
        <row r="23338">
          <cell r="A23338">
            <v>44469</v>
          </cell>
        </row>
        <row r="23339">
          <cell r="A23339">
            <v>29167</v>
          </cell>
        </row>
        <row r="23340">
          <cell r="A23340">
            <v>26036</v>
          </cell>
        </row>
        <row r="23341">
          <cell r="A23341">
            <v>23092</v>
          </cell>
        </row>
        <row r="23342">
          <cell r="A23342">
            <v>23079</v>
          </cell>
        </row>
        <row r="23343">
          <cell r="A23343">
            <v>23080</v>
          </cell>
        </row>
        <row r="23344">
          <cell r="A23344">
            <v>43990</v>
          </cell>
        </row>
        <row r="23345">
          <cell r="A23345">
            <v>44340</v>
          </cell>
        </row>
        <row r="23346">
          <cell r="A23346">
            <v>44042</v>
          </cell>
        </row>
        <row r="23347">
          <cell r="A23347">
            <v>2833</v>
          </cell>
        </row>
        <row r="23348">
          <cell r="A23348">
            <v>19251</v>
          </cell>
        </row>
        <row r="23349">
          <cell r="A23349">
            <v>23313</v>
          </cell>
        </row>
        <row r="23350">
          <cell r="A23350">
            <v>23964</v>
          </cell>
        </row>
        <row r="23351">
          <cell r="A23351">
            <v>2685</v>
          </cell>
        </row>
        <row r="23352">
          <cell r="A23352">
            <v>2686</v>
          </cell>
        </row>
        <row r="23353">
          <cell r="A23353">
            <v>32513</v>
          </cell>
        </row>
        <row r="23354">
          <cell r="A23354">
            <v>22812</v>
          </cell>
        </row>
        <row r="23355">
          <cell r="A23355">
            <v>42151</v>
          </cell>
        </row>
        <row r="23356">
          <cell r="A23356">
            <v>42266</v>
          </cell>
        </row>
        <row r="23357">
          <cell r="A23357">
            <v>45459</v>
          </cell>
        </row>
        <row r="23358">
          <cell r="A23358">
            <v>42267</v>
          </cell>
        </row>
        <row r="23359">
          <cell r="A23359">
            <v>42268</v>
          </cell>
        </row>
        <row r="23360">
          <cell r="A23360">
            <v>42269</v>
          </cell>
        </row>
        <row r="23361">
          <cell r="A23361">
            <v>30637</v>
          </cell>
        </row>
        <row r="23362">
          <cell r="A23362">
            <v>30799</v>
          </cell>
        </row>
        <row r="23363">
          <cell r="A23363">
            <v>30440</v>
          </cell>
        </row>
        <row r="23364">
          <cell r="A23364">
            <v>22813</v>
          </cell>
        </row>
        <row r="23365">
          <cell r="A23365">
            <v>22814</v>
          </cell>
        </row>
        <row r="23366">
          <cell r="A23366">
            <v>22815</v>
          </cell>
        </row>
        <row r="23367">
          <cell r="A23367">
            <v>26035</v>
          </cell>
        </row>
        <row r="23368">
          <cell r="A23368">
            <v>29166</v>
          </cell>
        </row>
        <row r="23369">
          <cell r="A23369">
            <v>29164</v>
          </cell>
        </row>
        <row r="23370">
          <cell r="A23370">
            <v>22816</v>
          </cell>
        </row>
        <row r="23371">
          <cell r="A23371">
            <v>39446</v>
          </cell>
        </row>
        <row r="23372">
          <cell r="A23372">
            <v>932</v>
          </cell>
        </row>
        <row r="23373">
          <cell r="A23373">
            <v>3142</v>
          </cell>
        </row>
        <row r="23374">
          <cell r="A23374">
            <v>3124</v>
          </cell>
        </row>
        <row r="23375">
          <cell r="A23375">
            <v>4126</v>
          </cell>
        </row>
        <row r="23376">
          <cell r="A23376">
            <v>22817</v>
          </cell>
        </row>
        <row r="23377">
          <cell r="A23377">
            <v>5184</v>
          </cell>
        </row>
        <row r="23378">
          <cell r="A23378">
            <v>5233</v>
          </cell>
        </row>
        <row r="23379">
          <cell r="A23379">
            <v>2961</v>
          </cell>
        </row>
        <row r="23380">
          <cell r="A23380">
            <v>2962</v>
          </cell>
        </row>
        <row r="23381">
          <cell r="A23381">
            <v>41716</v>
          </cell>
        </row>
        <row r="23382">
          <cell r="A23382">
            <v>35396</v>
          </cell>
        </row>
        <row r="23383">
          <cell r="A23383">
            <v>34971</v>
          </cell>
        </row>
        <row r="23384">
          <cell r="A23384">
            <v>33907</v>
          </cell>
        </row>
        <row r="23385">
          <cell r="A23385">
            <v>34140</v>
          </cell>
        </row>
        <row r="23386">
          <cell r="A23386">
            <v>34141</v>
          </cell>
        </row>
        <row r="23387">
          <cell r="A23387">
            <v>43991</v>
          </cell>
        </row>
        <row r="23388">
          <cell r="A23388">
            <v>43578</v>
          </cell>
        </row>
        <row r="23389">
          <cell r="A23389">
            <v>42970</v>
          </cell>
        </row>
        <row r="23390">
          <cell r="A23390">
            <v>20451</v>
          </cell>
        </row>
        <row r="23391">
          <cell r="A23391">
            <v>41751</v>
          </cell>
        </row>
        <row r="23392">
          <cell r="A23392">
            <v>41784</v>
          </cell>
        </row>
        <row r="23393">
          <cell r="A23393">
            <v>41624</v>
          </cell>
        </row>
        <row r="23394">
          <cell r="A23394">
            <v>41717</v>
          </cell>
        </row>
        <row r="23395">
          <cell r="A23395">
            <v>39799</v>
          </cell>
        </row>
        <row r="23396">
          <cell r="A23396">
            <v>25772</v>
          </cell>
        </row>
        <row r="23397">
          <cell r="A23397">
            <v>23411</v>
          </cell>
        </row>
        <row r="23398">
          <cell r="A23398">
            <v>31162</v>
          </cell>
        </row>
        <row r="23399">
          <cell r="A23399">
            <v>30503</v>
          </cell>
        </row>
        <row r="23400">
          <cell r="A23400">
            <v>23965</v>
          </cell>
        </row>
        <row r="23401">
          <cell r="A23401">
            <v>26034</v>
          </cell>
        </row>
        <row r="23402">
          <cell r="A23402">
            <v>38743</v>
          </cell>
        </row>
        <row r="23403">
          <cell r="A23403">
            <v>42931</v>
          </cell>
        </row>
        <row r="23404">
          <cell r="A23404">
            <v>38812</v>
          </cell>
        </row>
        <row r="23405">
          <cell r="A23405">
            <v>24911</v>
          </cell>
        </row>
        <row r="23406">
          <cell r="A23406">
            <v>35086</v>
          </cell>
        </row>
        <row r="23407">
          <cell r="A23407">
            <v>26033</v>
          </cell>
        </row>
        <row r="23408">
          <cell r="A23408">
            <v>25274</v>
          </cell>
        </row>
        <row r="23409">
          <cell r="A23409">
            <v>35087</v>
          </cell>
        </row>
        <row r="23410">
          <cell r="A23410">
            <v>24321</v>
          </cell>
        </row>
        <row r="23411">
          <cell r="A23411">
            <v>24322</v>
          </cell>
        </row>
        <row r="23412">
          <cell r="A23412">
            <v>24912</v>
          </cell>
        </row>
        <row r="23413">
          <cell r="A23413">
            <v>41054</v>
          </cell>
        </row>
        <row r="23414">
          <cell r="A23414">
            <v>41286</v>
          </cell>
        </row>
        <row r="23415">
          <cell r="A23415">
            <v>20710</v>
          </cell>
        </row>
        <row r="23416">
          <cell r="A23416">
            <v>2916</v>
          </cell>
        </row>
        <row r="23417">
          <cell r="A23417">
            <v>945</v>
          </cell>
        </row>
        <row r="23418">
          <cell r="A23418">
            <v>2986</v>
          </cell>
        </row>
        <row r="23419">
          <cell r="A23419">
            <v>26115</v>
          </cell>
        </row>
        <row r="23420">
          <cell r="A23420">
            <v>20399</v>
          </cell>
        </row>
        <row r="23421">
          <cell r="A23421">
            <v>946</v>
          </cell>
        </row>
        <row r="23422">
          <cell r="A23422">
            <v>20723</v>
          </cell>
        </row>
        <row r="23423">
          <cell r="A23423">
            <v>23127</v>
          </cell>
        </row>
        <row r="23424">
          <cell r="A23424">
            <v>944</v>
          </cell>
        </row>
        <row r="23425">
          <cell r="A23425">
            <v>43332</v>
          </cell>
        </row>
        <row r="23426">
          <cell r="A23426">
            <v>23264</v>
          </cell>
        </row>
        <row r="23427">
          <cell r="A23427">
            <v>23451</v>
          </cell>
        </row>
        <row r="23428">
          <cell r="A23428">
            <v>5231</v>
          </cell>
        </row>
        <row r="23429">
          <cell r="A23429">
            <v>29901</v>
          </cell>
        </row>
        <row r="23430">
          <cell r="A23430">
            <v>23966</v>
          </cell>
        </row>
        <row r="23431">
          <cell r="A23431">
            <v>24323</v>
          </cell>
        </row>
        <row r="23432">
          <cell r="A23432">
            <v>45961</v>
          </cell>
        </row>
        <row r="23433">
          <cell r="A23433">
            <v>41718</v>
          </cell>
        </row>
        <row r="23434">
          <cell r="A23434">
            <v>41752</v>
          </cell>
        </row>
        <row r="23435">
          <cell r="A23435">
            <v>41625</v>
          </cell>
        </row>
        <row r="23436">
          <cell r="A23436">
            <v>24324</v>
          </cell>
        </row>
        <row r="23437">
          <cell r="A23437">
            <v>24913</v>
          </cell>
        </row>
        <row r="23438">
          <cell r="A23438">
            <v>25275</v>
          </cell>
        </row>
        <row r="23439">
          <cell r="A23439">
            <v>29163</v>
          </cell>
        </row>
        <row r="23440">
          <cell r="A23440">
            <v>29588</v>
          </cell>
        </row>
        <row r="23441">
          <cell r="A23441">
            <v>23967</v>
          </cell>
        </row>
        <row r="23442">
          <cell r="A23442">
            <v>4447</v>
          </cell>
        </row>
        <row r="23443">
          <cell r="A23443">
            <v>43142</v>
          </cell>
        </row>
        <row r="23444">
          <cell r="A23444">
            <v>39621</v>
          </cell>
        </row>
        <row r="23445">
          <cell r="A23445">
            <v>22818</v>
          </cell>
        </row>
        <row r="23446">
          <cell r="A23446">
            <v>22819</v>
          </cell>
        </row>
        <row r="23447">
          <cell r="A23447">
            <v>3326</v>
          </cell>
        </row>
        <row r="23448">
          <cell r="A23448">
            <v>35281</v>
          </cell>
        </row>
        <row r="23449">
          <cell r="A23449">
            <v>35520</v>
          </cell>
        </row>
        <row r="23450">
          <cell r="A23450">
            <v>35519</v>
          </cell>
        </row>
        <row r="23451">
          <cell r="A23451">
            <v>43992</v>
          </cell>
        </row>
        <row r="23452">
          <cell r="A23452">
            <v>41287</v>
          </cell>
        </row>
        <row r="23453">
          <cell r="A23453">
            <v>35517</v>
          </cell>
        </row>
        <row r="23454">
          <cell r="A23454">
            <v>22820</v>
          </cell>
        </row>
        <row r="23455">
          <cell r="A23455">
            <v>22821</v>
          </cell>
        </row>
        <row r="23456">
          <cell r="A23456">
            <v>22822</v>
          </cell>
        </row>
        <row r="23457">
          <cell r="A23457">
            <v>22823</v>
          </cell>
        </row>
        <row r="23458">
          <cell r="A23458">
            <v>23968</v>
          </cell>
        </row>
        <row r="23459">
          <cell r="A23459">
            <v>34981</v>
          </cell>
        </row>
        <row r="23460">
          <cell r="A23460">
            <v>35598</v>
          </cell>
        </row>
        <row r="23461">
          <cell r="A23461">
            <v>43123</v>
          </cell>
        </row>
        <row r="23462">
          <cell r="A23462">
            <v>24914</v>
          </cell>
        </row>
        <row r="23463">
          <cell r="A23463">
            <v>30239</v>
          </cell>
        </row>
        <row r="23464">
          <cell r="A23464">
            <v>25276</v>
          </cell>
        </row>
        <row r="23465">
          <cell r="A23465">
            <v>40406</v>
          </cell>
        </row>
        <row r="23466">
          <cell r="A23466">
            <v>25277</v>
          </cell>
        </row>
        <row r="23467">
          <cell r="A23467">
            <v>39455</v>
          </cell>
        </row>
        <row r="23468">
          <cell r="A23468">
            <v>22824</v>
          </cell>
        </row>
        <row r="23469">
          <cell r="A23469">
            <v>43610</v>
          </cell>
        </row>
        <row r="23470">
          <cell r="A23470">
            <v>43623</v>
          </cell>
        </row>
        <row r="23471">
          <cell r="A23471">
            <v>22825</v>
          </cell>
        </row>
        <row r="23472">
          <cell r="A23472">
            <v>22826</v>
          </cell>
        </row>
        <row r="23473">
          <cell r="A23473">
            <v>24915</v>
          </cell>
        </row>
        <row r="23474">
          <cell r="A23474">
            <v>35616</v>
          </cell>
        </row>
        <row r="23475">
          <cell r="A23475">
            <v>23500</v>
          </cell>
        </row>
        <row r="23476">
          <cell r="A23476">
            <v>31818</v>
          </cell>
        </row>
        <row r="23477">
          <cell r="A23477">
            <v>44470</v>
          </cell>
        </row>
        <row r="23478">
          <cell r="A23478">
            <v>24916</v>
          </cell>
        </row>
        <row r="23479">
          <cell r="A23479">
            <v>22827</v>
          </cell>
        </row>
        <row r="23480">
          <cell r="A23480">
            <v>22828</v>
          </cell>
        </row>
        <row r="23481">
          <cell r="A23481">
            <v>22829</v>
          </cell>
        </row>
        <row r="23482">
          <cell r="A23482">
            <v>4420</v>
          </cell>
        </row>
        <row r="23483">
          <cell r="A23483">
            <v>4421</v>
          </cell>
        </row>
        <row r="23484">
          <cell r="A23484">
            <v>30598</v>
          </cell>
        </row>
        <row r="23485">
          <cell r="A23485">
            <v>30749</v>
          </cell>
        </row>
        <row r="23486">
          <cell r="A23486">
            <v>30140</v>
          </cell>
        </row>
        <row r="23487">
          <cell r="A23487">
            <v>19167</v>
          </cell>
        </row>
        <row r="23488">
          <cell r="A23488">
            <v>30137</v>
          </cell>
        </row>
        <row r="23489">
          <cell r="A23489">
            <v>30051</v>
          </cell>
        </row>
        <row r="23490">
          <cell r="A23490">
            <v>22830</v>
          </cell>
        </row>
        <row r="23491">
          <cell r="A23491">
            <v>35383</v>
          </cell>
        </row>
        <row r="23492">
          <cell r="A23492">
            <v>36117</v>
          </cell>
        </row>
        <row r="23493">
          <cell r="A23493">
            <v>22831</v>
          </cell>
        </row>
        <row r="23494">
          <cell r="A23494">
            <v>22832</v>
          </cell>
        </row>
        <row r="23495">
          <cell r="A23495">
            <v>39709</v>
          </cell>
        </row>
        <row r="23496">
          <cell r="A23496">
            <v>113</v>
          </cell>
        </row>
        <row r="23497">
          <cell r="A23497">
            <v>114</v>
          </cell>
        </row>
        <row r="23498">
          <cell r="A23498">
            <v>300</v>
          </cell>
        </row>
        <row r="23499">
          <cell r="A23499">
            <v>4533</v>
          </cell>
        </row>
        <row r="23500">
          <cell r="A23500">
            <v>23102</v>
          </cell>
        </row>
        <row r="23501">
          <cell r="A23501">
            <v>787</v>
          </cell>
        </row>
        <row r="23502">
          <cell r="A23502">
            <v>30136</v>
          </cell>
        </row>
        <row r="23503">
          <cell r="A23503">
            <v>30651</v>
          </cell>
        </row>
        <row r="23504">
          <cell r="A23504">
            <v>43993</v>
          </cell>
        </row>
        <row r="23505">
          <cell r="A23505">
            <v>44043</v>
          </cell>
        </row>
        <row r="23506">
          <cell r="A23506">
            <v>35577</v>
          </cell>
        </row>
        <row r="23507">
          <cell r="A23507">
            <v>29868</v>
          </cell>
        </row>
        <row r="23508">
          <cell r="A23508">
            <v>29902</v>
          </cell>
        </row>
        <row r="23509">
          <cell r="A23509">
            <v>29768</v>
          </cell>
        </row>
        <row r="23510">
          <cell r="A23510">
            <v>29494</v>
          </cell>
        </row>
        <row r="23511">
          <cell r="A23511">
            <v>22833</v>
          </cell>
        </row>
        <row r="23512">
          <cell r="A23512">
            <v>22834</v>
          </cell>
        </row>
        <row r="23513">
          <cell r="A23513">
            <v>22835</v>
          </cell>
        </row>
        <row r="23514">
          <cell r="A23514">
            <v>22836</v>
          </cell>
        </row>
        <row r="23515">
          <cell r="A23515">
            <v>3001</v>
          </cell>
        </row>
        <row r="23516">
          <cell r="A23516">
            <v>3002</v>
          </cell>
        </row>
        <row r="23517">
          <cell r="A23517">
            <v>30135</v>
          </cell>
        </row>
        <row r="23518">
          <cell r="A23518">
            <v>30663</v>
          </cell>
        </row>
        <row r="23519">
          <cell r="A23519">
            <v>39832</v>
          </cell>
        </row>
        <row r="23520">
          <cell r="A23520">
            <v>40405</v>
          </cell>
        </row>
        <row r="23521">
          <cell r="A23521">
            <v>3681</v>
          </cell>
        </row>
        <row r="23522">
          <cell r="A23522">
            <v>3682</v>
          </cell>
        </row>
        <row r="23523">
          <cell r="A23523">
            <v>41626</v>
          </cell>
        </row>
        <row r="23524">
          <cell r="A23524">
            <v>41719</v>
          </cell>
        </row>
        <row r="23525">
          <cell r="A23525">
            <v>22837</v>
          </cell>
        </row>
        <row r="23526">
          <cell r="A23526">
            <v>39465</v>
          </cell>
        </row>
        <row r="23527">
          <cell r="A23527">
            <v>1041</v>
          </cell>
        </row>
        <row r="23528">
          <cell r="A23528">
            <v>3049</v>
          </cell>
        </row>
        <row r="23529">
          <cell r="A23529">
            <v>43173</v>
          </cell>
        </row>
        <row r="23530">
          <cell r="A23530">
            <v>3053</v>
          </cell>
        </row>
        <row r="23531">
          <cell r="A23531">
            <v>3050</v>
          </cell>
        </row>
        <row r="23532">
          <cell r="A23532">
            <v>31764</v>
          </cell>
        </row>
        <row r="23533">
          <cell r="A23533">
            <v>3051</v>
          </cell>
        </row>
        <row r="23534">
          <cell r="A23534">
            <v>3052</v>
          </cell>
        </row>
        <row r="23535">
          <cell r="A23535">
            <v>20721</v>
          </cell>
        </row>
        <row r="23536">
          <cell r="A23536">
            <v>1037</v>
          </cell>
        </row>
        <row r="23537">
          <cell r="A23537">
            <v>4742</v>
          </cell>
        </row>
        <row r="23538">
          <cell r="A23538">
            <v>4367</v>
          </cell>
        </row>
        <row r="23539">
          <cell r="A23539">
            <v>19169</v>
          </cell>
        </row>
        <row r="23540">
          <cell r="A23540">
            <v>4056</v>
          </cell>
        </row>
        <row r="23541">
          <cell r="A23541">
            <v>4057</v>
          </cell>
        </row>
        <row r="23542">
          <cell r="A23542">
            <v>4058</v>
          </cell>
        </row>
        <row r="23543">
          <cell r="A23543">
            <v>4059</v>
          </cell>
        </row>
        <row r="23544">
          <cell r="A23544">
            <v>35102</v>
          </cell>
        </row>
        <row r="23545">
          <cell r="A23545">
            <v>4055</v>
          </cell>
        </row>
        <row r="23546">
          <cell r="A23546">
            <v>22838</v>
          </cell>
        </row>
        <row r="23547">
          <cell r="A23547">
            <v>22839</v>
          </cell>
        </row>
        <row r="23548">
          <cell r="A23548">
            <v>22840</v>
          </cell>
        </row>
        <row r="23549">
          <cell r="A23549">
            <v>22841</v>
          </cell>
        </row>
        <row r="23550">
          <cell r="A23550">
            <v>22842</v>
          </cell>
        </row>
        <row r="23551">
          <cell r="A23551">
            <v>22843</v>
          </cell>
        </row>
        <row r="23552">
          <cell r="A23552">
            <v>39778</v>
          </cell>
        </row>
        <row r="23553">
          <cell r="A23553">
            <v>20620</v>
          </cell>
        </row>
        <row r="23554">
          <cell r="A23554">
            <v>25953</v>
          </cell>
        </row>
        <row r="23555">
          <cell r="A23555">
            <v>20621</v>
          </cell>
        </row>
        <row r="23556">
          <cell r="A23556">
            <v>25952</v>
          </cell>
        </row>
        <row r="23557">
          <cell r="A23557">
            <v>25951</v>
          </cell>
        </row>
        <row r="23558">
          <cell r="A23558">
            <v>44342</v>
          </cell>
        </row>
        <row r="23559">
          <cell r="A23559">
            <v>44394</v>
          </cell>
        </row>
        <row r="23560">
          <cell r="A23560">
            <v>39632</v>
          </cell>
        </row>
        <row r="23561">
          <cell r="A23561">
            <v>40404</v>
          </cell>
        </row>
        <row r="23562">
          <cell r="A23562">
            <v>23972</v>
          </cell>
        </row>
        <row r="23563">
          <cell r="A23563">
            <v>24326</v>
          </cell>
        </row>
        <row r="23564">
          <cell r="A23564">
            <v>30122</v>
          </cell>
        </row>
        <row r="23565">
          <cell r="A23565">
            <v>24327</v>
          </cell>
        </row>
        <row r="23566">
          <cell r="A23566">
            <v>24328</v>
          </cell>
        </row>
        <row r="23567">
          <cell r="A23567">
            <v>30120</v>
          </cell>
        </row>
        <row r="23568">
          <cell r="A23568">
            <v>24329</v>
          </cell>
        </row>
        <row r="23569">
          <cell r="A23569">
            <v>24330</v>
          </cell>
        </row>
        <row r="23570">
          <cell r="A23570">
            <v>24331</v>
          </cell>
        </row>
        <row r="23571">
          <cell r="A23571">
            <v>23306</v>
          </cell>
        </row>
        <row r="23572">
          <cell r="A23572">
            <v>26031</v>
          </cell>
        </row>
        <row r="23573">
          <cell r="A23573">
            <v>29160</v>
          </cell>
        </row>
        <row r="23574">
          <cell r="A23574">
            <v>29159</v>
          </cell>
        </row>
        <row r="23575">
          <cell r="A23575">
            <v>972</v>
          </cell>
        </row>
        <row r="23576">
          <cell r="A23576">
            <v>3015</v>
          </cell>
        </row>
        <row r="23577">
          <cell r="A23577">
            <v>45895</v>
          </cell>
        </row>
        <row r="23578">
          <cell r="A23578">
            <v>3016</v>
          </cell>
        </row>
        <row r="23579">
          <cell r="A23579">
            <v>19297</v>
          </cell>
        </row>
        <row r="23580">
          <cell r="A23580">
            <v>31512</v>
          </cell>
        </row>
        <row r="23581">
          <cell r="A23581">
            <v>39638</v>
          </cell>
        </row>
        <row r="23582">
          <cell r="A23582">
            <v>23364</v>
          </cell>
        </row>
        <row r="23583">
          <cell r="A23583">
            <v>971</v>
          </cell>
        </row>
        <row r="23584">
          <cell r="A23584">
            <v>23270</v>
          </cell>
        </row>
        <row r="23585">
          <cell r="A23585">
            <v>22844</v>
          </cell>
        </row>
        <row r="23586">
          <cell r="A23586">
            <v>830</v>
          </cell>
        </row>
        <row r="23587">
          <cell r="A23587">
            <v>41723</v>
          </cell>
        </row>
        <row r="23588">
          <cell r="A23588">
            <v>3294</v>
          </cell>
        </row>
        <row r="23589">
          <cell r="A23589">
            <v>3295</v>
          </cell>
        </row>
        <row r="23590">
          <cell r="A23590">
            <v>33895</v>
          </cell>
        </row>
        <row r="23591">
          <cell r="A23591">
            <v>39830</v>
          </cell>
        </row>
        <row r="23592">
          <cell r="A23592">
            <v>23137</v>
          </cell>
        </row>
        <row r="23593">
          <cell r="A23593">
            <v>24333</v>
          </cell>
        </row>
        <row r="23594">
          <cell r="A23594">
            <v>24919</v>
          </cell>
        </row>
        <row r="23595">
          <cell r="A23595">
            <v>23974</v>
          </cell>
        </row>
        <row r="23596">
          <cell r="A23596">
            <v>19228</v>
          </cell>
        </row>
        <row r="23597">
          <cell r="A23597">
            <v>19325</v>
          </cell>
        </row>
        <row r="23598">
          <cell r="A23598">
            <v>19315</v>
          </cell>
        </row>
        <row r="23599">
          <cell r="A23599">
            <v>4409</v>
          </cell>
        </row>
        <row r="23600">
          <cell r="A23600">
            <v>4410</v>
          </cell>
        </row>
        <row r="23601">
          <cell r="A23601">
            <v>745</v>
          </cell>
        </row>
        <row r="23602">
          <cell r="A23602">
            <v>2744</v>
          </cell>
        </row>
        <row r="23603">
          <cell r="A23603">
            <v>2745</v>
          </cell>
        </row>
        <row r="23604">
          <cell r="A23604">
            <v>2746</v>
          </cell>
        </row>
        <row r="23605">
          <cell r="A23605">
            <v>743</v>
          </cell>
        </row>
        <row r="23606">
          <cell r="A23606">
            <v>23120</v>
          </cell>
        </row>
        <row r="23607">
          <cell r="A23607">
            <v>25535</v>
          </cell>
        </row>
        <row r="23608">
          <cell r="A23608">
            <v>22845</v>
          </cell>
        </row>
        <row r="23609">
          <cell r="A23609">
            <v>4576</v>
          </cell>
        </row>
        <row r="23610">
          <cell r="A23610">
            <v>4185</v>
          </cell>
        </row>
        <row r="23611">
          <cell r="A23611">
            <v>22846</v>
          </cell>
        </row>
        <row r="23612">
          <cell r="A23612">
            <v>23476</v>
          </cell>
        </row>
        <row r="23613">
          <cell r="A23613">
            <v>23975</v>
          </cell>
        </row>
        <row r="23614">
          <cell r="A23614">
            <v>33893</v>
          </cell>
        </row>
        <row r="23615">
          <cell r="A23615">
            <v>33815</v>
          </cell>
        </row>
        <row r="23616">
          <cell r="A23616">
            <v>35615</v>
          </cell>
        </row>
        <row r="23617">
          <cell r="A23617">
            <v>29686</v>
          </cell>
        </row>
        <row r="23618">
          <cell r="A23618">
            <v>23976</v>
          </cell>
        </row>
        <row r="23619">
          <cell r="A23619">
            <v>4592</v>
          </cell>
        </row>
        <row r="23620">
          <cell r="A23620">
            <v>23501</v>
          </cell>
        </row>
        <row r="23621">
          <cell r="A23621">
            <v>4593</v>
          </cell>
        </row>
        <row r="23622">
          <cell r="A23622">
            <v>30589</v>
          </cell>
        </row>
        <row r="23623">
          <cell r="A23623">
            <v>30743</v>
          </cell>
        </row>
        <row r="23624">
          <cell r="A23624">
            <v>30843</v>
          </cell>
        </row>
        <row r="23625">
          <cell r="A23625">
            <v>22847</v>
          </cell>
        </row>
        <row r="23626">
          <cell r="A23626">
            <v>22848</v>
          </cell>
        </row>
        <row r="23627">
          <cell r="A23627">
            <v>30119</v>
          </cell>
        </row>
        <row r="23628">
          <cell r="A23628">
            <v>23400</v>
          </cell>
        </row>
        <row r="23629">
          <cell r="A23629">
            <v>35248</v>
          </cell>
        </row>
        <row r="23630">
          <cell r="A23630">
            <v>35249</v>
          </cell>
        </row>
        <row r="23631">
          <cell r="A23631">
            <v>23977</v>
          </cell>
        </row>
        <row r="23632">
          <cell r="A23632">
            <v>45460</v>
          </cell>
        </row>
        <row r="23633">
          <cell r="A23633">
            <v>39769</v>
          </cell>
        </row>
        <row r="23634">
          <cell r="A23634">
            <v>3663</v>
          </cell>
        </row>
        <row r="23635">
          <cell r="A23635">
            <v>3664</v>
          </cell>
        </row>
        <row r="23636">
          <cell r="A23636">
            <v>4406</v>
          </cell>
        </row>
        <row r="23637">
          <cell r="A23637">
            <v>4405</v>
          </cell>
        </row>
        <row r="23638">
          <cell r="A23638">
            <v>31045</v>
          </cell>
        </row>
        <row r="23639">
          <cell r="A23639">
            <v>31161</v>
          </cell>
        </row>
        <row r="23640">
          <cell r="A23640">
            <v>30910</v>
          </cell>
        </row>
        <row r="23641">
          <cell r="A23641">
            <v>39618</v>
          </cell>
        </row>
        <row r="23642">
          <cell r="A23642">
            <v>40403</v>
          </cell>
        </row>
        <row r="23643">
          <cell r="A23643">
            <v>22849</v>
          </cell>
        </row>
        <row r="23644">
          <cell r="A23644">
            <v>43611</v>
          </cell>
        </row>
        <row r="23645">
          <cell r="A23645">
            <v>43624</v>
          </cell>
        </row>
        <row r="23646">
          <cell r="A23646">
            <v>29529</v>
          </cell>
        </row>
        <row r="23647">
          <cell r="A23647">
            <v>29654</v>
          </cell>
        </row>
        <row r="23648">
          <cell r="A23648">
            <v>29797</v>
          </cell>
        </row>
        <row r="23649">
          <cell r="A23649">
            <v>44471</v>
          </cell>
        </row>
        <row r="23650">
          <cell r="A23650">
            <v>31035</v>
          </cell>
        </row>
        <row r="23651">
          <cell r="A23651">
            <v>40402</v>
          </cell>
        </row>
        <row r="23652">
          <cell r="A23652">
            <v>35645</v>
          </cell>
        </row>
        <row r="23653">
          <cell r="A23653">
            <v>40401</v>
          </cell>
        </row>
        <row r="23654">
          <cell r="A23654">
            <v>35296</v>
          </cell>
        </row>
        <row r="23655">
          <cell r="A23655">
            <v>25278</v>
          </cell>
        </row>
        <row r="23656">
          <cell r="A23656">
            <v>25379</v>
          </cell>
        </row>
        <row r="23657">
          <cell r="A23657">
            <v>33891</v>
          </cell>
        </row>
        <row r="23658">
          <cell r="A23658">
            <v>24479</v>
          </cell>
        </row>
        <row r="23659">
          <cell r="A23659">
            <v>26030</v>
          </cell>
        </row>
        <row r="23660">
          <cell r="A23660">
            <v>35299</v>
          </cell>
        </row>
        <row r="23661">
          <cell r="A23661">
            <v>29158</v>
          </cell>
        </row>
        <row r="23662">
          <cell r="A23662">
            <v>969</v>
          </cell>
        </row>
        <row r="23663">
          <cell r="A23663">
            <v>970</v>
          </cell>
        </row>
        <row r="23664">
          <cell r="A23664">
            <v>3013</v>
          </cell>
        </row>
        <row r="23665">
          <cell r="A23665">
            <v>3014</v>
          </cell>
        </row>
        <row r="23666">
          <cell r="A23666">
            <v>22850</v>
          </cell>
        </row>
        <row r="23667">
          <cell r="A23667">
            <v>22851</v>
          </cell>
        </row>
        <row r="23668">
          <cell r="A23668">
            <v>22852</v>
          </cell>
        </row>
        <row r="23669">
          <cell r="A23669">
            <v>22853</v>
          </cell>
        </row>
        <row r="23670">
          <cell r="A23670">
            <v>22854</v>
          </cell>
        </row>
        <row r="23671">
          <cell r="A23671">
            <v>45510</v>
          </cell>
        </row>
        <row r="23672">
          <cell r="A23672">
            <v>45774</v>
          </cell>
        </row>
        <row r="23673">
          <cell r="A23673">
            <v>22855</v>
          </cell>
        </row>
        <row r="23674">
          <cell r="A23674">
            <v>22856</v>
          </cell>
        </row>
        <row r="23675">
          <cell r="A23675">
            <v>31250</v>
          </cell>
        </row>
        <row r="23676">
          <cell r="A23676">
            <v>45775</v>
          </cell>
        </row>
        <row r="23677">
          <cell r="A23677">
            <v>31264</v>
          </cell>
        </row>
        <row r="23678">
          <cell r="A23678">
            <v>31160</v>
          </cell>
        </row>
        <row r="23679">
          <cell r="A23679">
            <v>22858</v>
          </cell>
        </row>
        <row r="23680">
          <cell r="A23680">
            <v>22857</v>
          </cell>
        </row>
        <row r="23681">
          <cell r="A23681">
            <v>23378</v>
          </cell>
        </row>
        <row r="23682">
          <cell r="A23682">
            <v>23978</v>
          </cell>
        </row>
        <row r="23683">
          <cell r="A23683">
            <v>35052</v>
          </cell>
        </row>
        <row r="23684">
          <cell r="A23684">
            <v>35620</v>
          </cell>
        </row>
        <row r="23685">
          <cell r="A23685">
            <v>30118</v>
          </cell>
        </row>
        <row r="23686">
          <cell r="A23686">
            <v>45462</v>
          </cell>
        </row>
        <row r="23687">
          <cell r="A23687">
            <v>30669</v>
          </cell>
        </row>
        <row r="23688">
          <cell r="A23688">
            <v>835</v>
          </cell>
        </row>
        <row r="23689">
          <cell r="A23689">
            <v>2775</v>
          </cell>
        </row>
        <row r="23690">
          <cell r="A23690">
            <v>19226</v>
          </cell>
        </row>
        <row r="23691">
          <cell r="A23691">
            <v>210</v>
          </cell>
        </row>
        <row r="23692">
          <cell r="A23692">
            <v>2296</v>
          </cell>
        </row>
        <row r="23693">
          <cell r="A23693">
            <v>2297</v>
          </cell>
        </row>
        <row r="23694">
          <cell r="A23694">
            <v>2298</v>
          </cell>
        </row>
        <row r="23695">
          <cell r="A23695">
            <v>2299</v>
          </cell>
        </row>
        <row r="23696">
          <cell r="A23696">
            <v>2300</v>
          </cell>
        </row>
        <row r="23697">
          <cell r="A23697">
            <v>2301</v>
          </cell>
        </row>
        <row r="23698">
          <cell r="A23698">
            <v>29736</v>
          </cell>
        </row>
        <row r="23699">
          <cell r="A23699">
            <v>29782</v>
          </cell>
        </row>
        <row r="23700">
          <cell r="A23700">
            <v>4030</v>
          </cell>
        </row>
        <row r="23701">
          <cell r="A23701">
            <v>39607</v>
          </cell>
        </row>
        <row r="23702">
          <cell r="A23702">
            <v>4033</v>
          </cell>
        </row>
        <row r="23703">
          <cell r="A23703">
            <v>43995</v>
          </cell>
        </row>
        <row r="23704">
          <cell r="A23704">
            <v>25291</v>
          </cell>
        </row>
        <row r="23705">
          <cell r="A23705">
            <v>35100</v>
          </cell>
        </row>
        <row r="23706">
          <cell r="A23706">
            <v>3746</v>
          </cell>
        </row>
        <row r="23707">
          <cell r="A23707">
            <v>2903</v>
          </cell>
        </row>
        <row r="23708">
          <cell r="A23708">
            <v>24478</v>
          </cell>
        </row>
        <row r="23709">
          <cell r="A23709">
            <v>178</v>
          </cell>
        </row>
        <row r="23710">
          <cell r="A23710">
            <v>179</v>
          </cell>
        </row>
        <row r="23711">
          <cell r="A23711">
            <v>23084</v>
          </cell>
        </row>
        <row r="23712">
          <cell r="A23712">
            <v>43582</v>
          </cell>
        </row>
        <row r="23713">
          <cell r="A23713">
            <v>43098</v>
          </cell>
        </row>
        <row r="23714">
          <cell r="A23714">
            <v>2860</v>
          </cell>
        </row>
        <row r="23715">
          <cell r="A23715">
            <v>2793</v>
          </cell>
        </row>
        <row r="23716">
          <cell r="A23716">
            <v>22210</v>
          </cell>
        </row>
        <row r="23717">
          <cell r="A23717">
            <v>22211</v>
          </cell>
        </row>
        <row r="23718">
          <cell r="A23718">
            <v>22212</v>
          </cell>
        </row>
        <row r="23719">
          <cell r="A23719">
            <v>22213</v>
          </cell>
        </row>
        <row r="23720">
          <cell r="A23720">
            <v>25435</v>
          </cell>
        </row>
        <row r="23721">
          <cell r="A23721">
            <v>25531</v>
          </cell>
        </row>
        <row r="23722">
          <cell r="A23722">
            <v>25380</v>
          </cell>
        </row>
        <row r="23723">
          <cell r="A23723">
            <v>41808</v>
          </cell>
        </row>
        <row r="23724">
          <cell r="A23724">
            <v>41809</v>
          </cell>
        </row>
        <row r="23725">
          <cell r="A23725">
            <v>35369</v>
          </cell>
        </row>
        <row r="23726">
          <cell r="A23726">
            <v>36116</v>
          </cell>
        </row>
        <row r="23727">
          <cell r="A23727">
            <v>19225</v>
          </cell>
        </row>
        <row r="23728">
          <cell r="A23728">
            <v>44045</v>
          </cell>
        </row>
        <row r="23729">
          <cell r="A23729">
            <v>45776</v>
          </cell>
        </row>
        <row r="23730">
          <cell r="A23730">
            <v>2894</v>
          </cell>
        </row>
        <row r="23731">
          <cell r="A23731">
            <v>20409</v>
          </cell>
        </row>
        <row r="23732">
          <cell r="A23732">
            <v>20482</v>
          </cell>
        </row>
        <row r="23733">
          <cell r="A23733">
            <v>20520</v>
          </cell>
        </row>
        <row r="23734">
          <cell r="A23734">
            <v>20484</v>
          </cell>
        </row>
        <row r="23735">
          <cell r="A23735">
            <v>20522</v>
          </cell>
        </row>
        <row r="23736">
          <cell r="A23736">
            <v>20429</v>
          </cell>
        </row>
        <row r="23737">
          <cell r="A23737">
            <v>23158</v>
          </cell>
        </row>
        <row r="23738">
          <cell r="A23738">
            <v>23599</v>
          </cell>
        </row>
        <row r="23739">
          <cell r="A23739">
            <v>19152</v>
          </cell>
        </row>
        <row r="23740">
          <cell r="A23740">
            <v>5140</v>
          </cell>
        </row>
        <row r="23741">
          <cell r="A23741">
            <v>530</v>
          </cell>
        </row>
        <row r="23742">
          <cell r="A23742">
            <v>531</v>
          </cell>
        </row>
        <row r="23743">
          <cell r="A23743">
            <v>2427</v>
          </cell>
        </row>
        <row r="23744">
          <cell r="A23744">
            <v>22214</v>
          </cell>
        </row>
        <row r="23745">
          <cell r="A23745">
            <v>27398</v>
          </cell>
        </row>
        <row r="23746">
          <cell r="A23746">
            <v>19175</v>
          </cell>
        </row>
        <row r="23747">
          <cell r="A23747">
            <v>4457</v>
          </cell>
        </row>
        <row r="23748">
          <cell r="A23748">
            <v>4458</v>
          </cell>
        </row>
        <row r="23749">
          <cell r="A23749">
            <v>4459</v>
          </cell>
        </row>
        <row r="23750">
          <cell r="A23750">
            <v>4456</v>
          </cell>
        </row>
        <row r="23751">
          <cell r="A23751">
            <v>19177</v>
          </cell>
        </row>
        <row r="23752">
          <cell r="A23752">
            <v>2861</v>
          </cell>
        </row>
        <row r="23753">
          <cell r="A23753">
            <v>2794</v>
          </cell>
        </row>
        <row r="23754">
          <cell r="A23754">
            <v>23065</v>
          </cell>
        </row>
        <row r="23755">
          <cell r="A23755">
            <v>22215</v>
          </cell>
        </row>
        <row r="23756">
          <cell r="A23756">
            <v>22216</v>
          </cell>
        </row>
        <row r="23757">
          <cell r="A23757">
            <v>22217</v>
          </cell>
        </row>
        <row r="23758">
          <cell r="A23758">
            <v>25381</v>
          </cell>
        </row>
        <row r="23759">
          <cell r="A23759">
            <v>34089</v>
          </cell>
        </row>
        <row r="23760">
          <cell r="A23760">
            <v>25436</v>
          </cell>
        </row>
        <row r="23761">
          <cell r="A23761">
            <v>39034</v>
          </cell>
        </row>
        <row r="23762">
          <cell r="A23762">
            <v>46855</v>
          </cell>
        </row>
        <row r="23763">
          <cell r="A23763">
            <v>29570</v>
          </cell>
        </row>
        <row r="23764">
          <cell r="A23764">
            <v>46868</v>
          </cell>
        </row>
        <row r="23765">
          <cell r="A23765">
            <v>22218</v>
          </cell>
        </row>
        <row r="23766">
          <cell r="A23766">
            <v>22219</v>
          </cell>
        </row>
        <row r="23767">
          <cell r="A23767">
            <v>22220</v>
          </cell>
        </row>
        <row r="23768">
          <cell r="A23768">
            <v>26028</v>
          </cell>
        </row>
        <row r="23769">
          <cell r="A23769">
            <v>20424</v>
          </cell>
        </row>
        <row r="23770">
          <cell r="A23770">
            <v>43996</v>
          </cell>
        </row>
        <row r="23771">
          <cell r="A23771">
            <v>32575</v>
          </cell>
        </row>
        <row r="23772">
          <cell r="A23772">
            <v>43348</v>
          </cell>
        </row>
        <row r="23773">
          <cell r="A23773">
            <v>9785</v>
          </cell>
        </row>
        <row r="23774">
          <cell r="A23774">
            <v>22221</v>
          </cell>
        </row>
        <row r="23775">
          <cell r="A23775">
            <v>39798</v>
          </cell>
        </row>
        <row r="23776">
          <cell r="A23776">
            <v>44000</v>
          </cell>
        </row>
        <row r="23777">
          <cell r="A23777">
            <v>39835</v>
          </cell>
        </row>
        <row r="23778">
          <cell r="A23778">
            <v>39549</v>
          </cell>
        </row>
      </sheetData>
    </sheetDataSet>
  </externalBook>
</externalLink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_rels/pivotCacheDefinition2.xml.rels><?xml version="1.0" encoding="UTF-8"?>
<Relationships xmlns="http://schemas.openxmlformats.org/package/2006/relationships"><Relationship Id="rId1" Type="http://schemas.openxmlformats.org/officeDocument/2006/relationships/pivotCacheRecords" Target="pivotCacheRecords2.xml"/>
</Relationships>
</file>

<file path=xl/pivotCache/_rels/pivotCacheDefinition3.xml.rels><?xml version="1.0" encoding="UTF-8"?>
<Relationships xmlns="http://schemas.openxmlformats.org/package/2006/relationships"><Relationship Id="rId1" Type="http://schemas.openxmlformats.org/officeDocument/2006/relationships/pivotCacheRecords" Target="pivotCacheRecords3.xml"/>
</Relationships>
</file>

<file path=xl/pivotCache/_rels/pivotCacheDefinition4.xml.rels><?xml version="1.0" encoding="UTF-8"?>
<Relationships xmlns="http://schemas.openxmlformats.org/package/2006/relationships"><Relationship Id="rId1" Type="http://schemas.openxmlformats.org/officeDocument/2006/relationships/pivotCacheRecords" Target="pivotCacheRecords4.xml"/>
</Relationships>
</file>

<file path=xl/pivotCache/_rels/pivotCacheDefinition5.xml.rels><?xml version="1.0" encoding="UTF-8"?>
<Relationships xmlns="http://schemas.openxmlformats.org/package/2006/relationships"><Relationship Id="rId1" Type="http://schemas.openxmlformats.org/officeDocument/2006/relationships/pivotCacheRecords" Target="pivotCacheRecords5.xml"/>
</Relationships>
</file>

<file path=xl/pivotCache/_rels/pivotCacheDefinition6.xml.rels><?xml version="1.0" encoding="UTF-8"?>
<Relationships xmlns="http://schemas.openxmlformats.org/package/2006/relationships"><Relationship Id="rId1" Type="http://schemas.openxmlformats.org/officeDocument/2006/relationships/pivotCacheRecords" Target="pivotCacheRecords6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B"/>
  </cacheSource>
  <cacheFields count="5">
    <cacheField name="PLÉCOPTÈRES" numFmtId="0">
      <sharedItems containsBlank="1" count="26">
        <s v="Ancylus"/>
        <s v="Athericidae"/>
        <s v="AUTRES"/>
        <s v="Baetis"/>
        <s v="Bithynia"/>
        <s v="BRYOZOA"/>
        <s v="Caenis"/>
        <s v="Ceratopogonidae"/>
        <s v="Chironomidae"/>
        <s v="Choroterpes"/>
        <s v="DIPTÈRES"/>
        <s v="Dugesiidae"/>
        <s v="Electrogena"/>
        <s v="ÉPHÉMÉROPTÈRES"/>
        <s v="Euleuctra"/>
        <s v="HYDRACARINA"/>
        <s v="Leptophlebiidae"/>
        <s v="Limoniidae"/>
        <s v="MÉGALOPTÈRES – PLANIPENNES…"/>
        <s v="MOLLUSQUES"/>
        <s v="OLIGOCHAETA"/>
        <s v="Potamopyrgus"/>
        <s v="Procloeon"/>
        <s v="Prostoma"/>
        <s v="TURBELLARIÉS"/>
        <m/>
      </sharedItems>
    </cacheField>
    <cacheField name="Colonne C" numFmtId="0">
      <sharedItems containsString="0" containsBlank="1" containsNumber="1" containsInteger="1" minValue="0" maxValue="4" count="6">
        <n v="0"/>
        <n v="1"/>
        <n v="2"/>
        <n v="3"/>
        <n v="4"/>
        <m/>
      </sharedItems>
    </cacheField>
    <cacheField name="Colonne D" numFmtId="0">
      <sharedItems containsString="0" containsBlank="1" containsNumber="1" containsInteger="1" minValue="1" maxValue="1111" count="5">
        <n v="1"/>
        <n v="11"/>
        <n v="111"/>
        <n v="1111"/>
        <m/>
      </sharedItems>
    </cacheField>
    <cacheField name="Colonne E" numFmtId="0">
      <sharedItems containsBlank="1" containsMixedTypes="1" containsNumber="1" containsInteger="1" minValue="1" maxValue="977" count="9">
        <n v="1"/>
        <n v="2"/>
        <n v="4"/>
        <n v="14"/>
        <n v="28"/>
        <n v="84"/>
        <n v="977"/>
        <s v="P"/>
        <m/>
      </sharedItems>
    </cacheField>
    <cacheField name="Colonne F" numFmtId="0">
      <sharedItems containsString="0" containsBlank="1" containsNumber="1" containsInteger="1" minValue="0" maxValue="981" count="13">
        <n v="0"/>
        <n v="1"/>
        <n v="2"/>
        <n v="3"/>
        <n v="4"/>
        <n v="5"/>
        <n v="6"/>
        <n v="8"/>
        <n v="18"/>
        <n v="32"/>
        <n v="88"/>
        <n v="981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cordCount="61" createdVersion="3">
  <cacheSource type="worksheet">
    <worksheetSource ref="B10:F71" sheet="Saisie Deter.A"/>
  </cacheSource>
  <cacheFields count="5">
    <cacheField name="PLÉCOPTÈRES" numFmtId="0">
      <sharedItems containsBlank="1" count="29">
        <s v="Ancylus"/>
        <s v="Athericidae"/>
        <s v="AUTRES"/>
        <s v="Baetidae"/>
        <s v="Baetis"/>
        <s v="Bithynia"/>
        <s v="BRYOZOA"/>
        <s v="Caenis"/>
        <s v="Ceratopogonidae"/>
        <s v="Chironomidae"/>
        <s v="Choroterpes"/>
        <s v="DIPTÈRES"/>
        <s v="Dugesiidae"/>
        <s v="ÉPHÉMÉROPTÈRES"/>
        <s v="HYDRACARINA"/>
        <s v="HYDROZOA"/>
        <s v="Leptophlebiidae"/>
        <s v="Limoniidae"/>
        <s v="MÉGALOPTÈRES – PLANIPENNES…"/>
        <s v="MOLLUSQUES"/>
        <s v="OLIGOCHAETA"/>
        <s v="Physella"/>
        <s v="Pisidium"/>
        <s v="Potamopyrgus"/>
        <s v="Procloeon"/>
        <s v="Prostoma"/>
        <s v="Simuliidae"/>
        <s v="TURBELLARIÉS"/>
        <m/>
      </sharedItems>
    </cacheField>
    <cacheField name="Colonne C" numFmtId="0">
      <sharedItems containsString="0" containsBlank="1" containsNumber="1" containsInteger="1" minValue="0" maxValue="6" count="8">
        <n v="0"/>
        <n v="1"/>
        <n v="2"/>
        <n v="3"/>
        <n v="4"/>
        <n v="5"/>
        <n v="6"/>
        <m/>
      </sharedItems>
    </cacheField>
    <cacheField name="Colonne D" numFmtId="0">
      <sharedItems containsString="0" containsBlank="1" containsNumber="1" containsInteger="1" minValue="1" maxValue="111111" count="7">
        <n v="1"/>
        <n v="11"/>
        <n v="111"/>
        <n v="1111"/>
        <n v="11111"/>
        <n v="111111"/>
        <m/>
      </sharedItems>
    </cacheField>
    <cacheField name="Colonne E" numFmtId="0">
      <sharedItems containsBlank="1" containsMixedTypes="1" containsNumber="1" containsInteger="1" minValue="1" maxValue="1187" count="13">
        <n v="1"/>
        <n v="2"/>
        <n v="18"/>
        <n v="20"/>
        <n v="90"/>
        <n v="102"/>
        <n v="107"/>
        <n v="119"/>
        <n v="187"/>
        <n v="1096"/>
        <n v="1187"/>
        <s v="P"/>
        <m/>
      </sharedItems>
    </cacheField>
    <cacheField name="Colonne F" numFmtId="0">
      <sharedItems containsString="0" containsBlank="1" containsNumber="1" containsInteger="1" minValue="0" maxValue="1192" count="16">
        <n v="0"/>
        <n v="1"/>
        <n v="2"/>
        <n v="3"/>
        <n v="4"/>
        <n v="5"/>
        <n v="6"/>
        <n v="23"/>
        <n v="94"/>
        <n v="108"/>
        <n v="111"/>
        <n v="123"/>
        <n v="191"/>
        <n v="1100"/>
        <n v="1192"/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cordCount="55" createdVersion="3">
  <cacheSource type="worksheet">
    <worksheetSource ref="G10:K71" sheet="Saisie Deter.A"/>
  </cacheSource>
  <cacheFields count="5">
    <cacheField name="TRICHOPTÈRES" numFmtId="0">
      <sharedItems containsBlank="1" count="30">
        <s v="ACHÈTES "/>
        <s v="Aphelocheirus"/>
        <s v="Asellidae"/>
        <s v="Branchiobdella"/>
        <s v="Calopteryx"/>
        <s v="COLÉOPTÈRES"/>
        <s v="Copepoda"/>
        <s v="Corixinae"/>
        <s v="CRUSTACÉS"/>
        <s v="Dryops"/>
        <s v="Elmis"/>
        <s v="Glossiphoniidae"/>
        <s v="HÉTÉROPTÈRES"/>
        <s v="Hydroptila"/>
        <s v="Hydroptilidae"/>
        <s v="Laccophilinae"/>
        <s v="Lepidostoma"/>
        <s v="Leptoceridae"/>
        <s v="Limnius"/>
        <s v="Macronychus"/>
        <s v="Micronecta"/>
        <s v="Normandia"/>
        <s v="ODONATES"/>
        <s v="Ostracoda"/>
        <s v="Pomatinus"/>
        <s v="Setodes"/>
        <s v="Silonella"/>
        <s v="Stenelmis"/>
        <s v="Tinodes"/>
        <m/>
      </sharedItems>
    </cacheField>
    <cacheField name="Colonne H" numFmtId="0">
      <sharedItems containsString="0" containsBlank="1" containsNumber="1" containsInteger="1" minValue="0" maxValue="6" count="8">
        <n v="0"/>
        <n v="1"/>
        <n v="2"/>
        <n v="3"/>
        <n v="4"/>
        <n v="5"/>
        <n v="6"/>
        <m/>
      </sharedItems>
    </cacheField>
    <cacheField name="Colonne I" numFmtId="0">
      <sharedItems containsString="0" containsBlank="1" containsNumber="1" containsInteger="1" minValue="1" maxValue="111111" count="7">
        <n v="1"/>
        <n v="11"/>
        <n v="111"/>
        <n v="1111"/>
        <n v="11111"/>
        <n v="111111"/>
        <m/>
      </sharedItems>
    </cacheField>
    <cacheField name="Colonne J" numFmtId="0">
      <sharedItems containsBlank="1" containsMixedTypes="1" containsNumber="1" containsInteger="1" minValue="4" maxValue="1417" count="13">
        <n v="4"/>
        <n v="10"/>
        <n v="11"/>
        <n v="14"/>
        <n v="24"/>
        <n v="32"/>
        <n v="35"/>
        <n v="43"/>
        <n v="293"/>
        <n v="443"/>
        <n v="1417"/>
        <s v="P"/>
        <m/>
      </sharedItems>
    </cacheField>
    <cacheField name="Colonne K" numFmtId="0">
      <sharedItems containsString="0" containsBlank="1" containsNumber="1" containsInteger="1" minValue="0" maxValue="1421" count="17">
        <n v="0"/>
        <n v="1"/>
        <n v="2"/>
        <n v="3"/>
        <n v="4"/>
        <n v="8"/>
        <n v="14"/>
        <n v="15"/>
        <n v="19"/>
        <n v="28"/>
        <n v="36"/>
        <n v="39"/>
        <n v="49"/>
        <n v="297"/>
        <n v="447"/>
        <n v="1421"/>
        <m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B"/>
  </cacheSource>
  <cacheFields count="5">
    <cacheField name="TRICHOPTÈRES" numFmtId="0">
      <sharedItems containsBlank="1" count="18">
        <s v="ACHÈTES "/>
        <s v="COLÉOPTÈRES"/>
        <s v="Corixinae"/>
        <s v="CRUSTACÉS"/>
        <s v="Elmis"/>
        <s v="HÉTÉROPTÈRES"/>
        <s v="Hydroptila"/>
        <s v="Hydroptilidae"/>
        <s v="Leptoceridae"/>
        <s v="Micronecta"/>
        <s v="Normandia"/>
        <s v="ODONATES"/>
        <s v="Ostracoda"/>
        <s v="Setodes"/>
        <s v="Silonella"/>
        <s v="Stenelmis"/>
        <s v="Tinodes"/>
        <m/>
      </sharedItems>
    </cacheField>
    <cacheField name="Colonne H" numFmtId="0">
      <sharedItems containsString="0" containsBlank="1" containsNumber="1" containsInteger="1" minValue="0" maxValue="4" count="6">
        <n v="0"/>
        <n v="1"/>
        <n v="2"/>
        <n v="3"/>
        <n v="4"/>
        <m/>
      </sharedItems>
    </cacheField>
    <cacheField name="Colonne I" numFmtId="0">
      <sharedItems containsString="0" containsBlank="1" containsNumber="1" containsInteger="1" minValue="1" maxValue="1111" count="5">
        <n v="1"/>
        <n v="11"/>
        <n v="111"/>
        <n v="1111"/>
        <m/>
      </sharedItems>
    </cacheField>
    <cacheField name="Colonne J" numFmtId="0">
      <sharedItems containsBlank="1" containsMixedTypes="1" containsNumber="1" containsInteger="1" minValue="5" maxValue="284" count="11">
        <n v="5"/>
        <n v="9"/>
        <n v="13"/>
        <n v="18"/>
        <n v="38"/>
        <n v="43"/>
        <n v="84"/>
        <n v="130"/>
        <n v="284"/>
        <s v="P"/>
        <m/>
      </sharedItems>
    </cacheField>
    <cacheField name="Colonne K" numFmtId="0">
      <sharedItems containsString="0" containsBlank="1" containsNumber="1" containsInteger="1" minValue="0" maxValue="288" count="14">
        <n v="0"/>
        <n v="1"/>
        <n v="2"/>
        <n v="3"/>
        <n v="9"/>
        <n v="13"/>
        <n v="17"/>
        <n v="22"/>
        <n v="42"/>
        <n v="47"/>
        <n v="88"/>
        <n v="134"/>
        <n v="288"/>
        <m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C"/>
  </cacheSource>
  <cacheFields count="5">
    <cacheField name="PLÉCOPTÈRES" numFmtId="0">
      <sharedItems containsBlank="1" count="19">
        <s v="AUTRES"/>
        <s v="Baetis"/>
        <s v="Bithynia"/>
        <s v="Caenis"/>
        <s v="Ceratopogonidae"/>
        <s v="Chironomidae"/>
        <s v="Choroterpes"/>
        <s v="DIPTÈRES"/>
        <s v="ÉPHÉMÉROPTÈRES"/>
        <s v="HYDRACARINA"/>
        <s v="Hydrobiidae"/>
        <s v="Leptophlebiidae"/>
        <s v="Limoniidae"/>
        <s v="MÉGALOPTÈRES – PLANIPENNES…"/>
        <s v="MOLLUSQUES"/>
        <s v="OLIGOCHAETA"/>
        <s v="Simuliidae"/>
        <s v="TURBELLARIÉS"/>
        <m/>
      </sharedItems>
    </cacheField>
    <cacheField name="Colonne C" numFmtId="0">
      <sharedItems containsString="0" containsBlank="1" containsNumber="1" containsInteger="1" minValue="0" maxValue="5" count="7">
        <n v="0"/>
        <n v="1"/>
        <n v="2"/>
        <n v="3"/>
        <n v="4"/>
        <n v="5"/>
        <m/>
      </sharedItems>
    </cacheField>
    <cacheField name="Colonne D" numFmtId="0">
      <sharedItems containsString="0" containsBlank="1" containsNumber="1" containsInteger="1" minValue="1" maxValue="11111" count="6">
        <n v="1"/>
        <n v="11"/>
        <n v="111"/>
        <n v="1111"/>
        <n v="11111"/>
        <m/>
      </sharedItems>
    </cacheField>
    <cacheField name="Colonne E" numFmtId="0">
      <sharedItems containsBlank="1" containsMixedTypes="1" containsNumber="1" containsInteger="1" minValue="1" maxValue="133" count="8">
        <n v="1"/>
        <n v="6"/>
        <n v="21"/>
        <n v="33"/>
        <n v="84"/>
        <n v="133"/>
        <s v="P"/>
        <m/>
      </sharedItems>
    </cacheField>
    <cacheField name="Colonne F" numFmtId="0">
      <sharedItems containsString="0" containsBlank="1" containsNumber="1" containsInteger="1" minValue="0" maxValue="137" count="12">
        <n v="0"/>
        <n v="1"/>
        <n v="2"/>
        <n v="3"/>
        <n v="4"/>
        <n v="5"/>
        <n v="9"/>
        <n v="25"/>
        <n v="37"/>
        <n v="89"/>
        <n v="137"/>
        <m/>
      </sharedItems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C"/>
  </cacheSource>
  <cacheFields count="5">
    <cacheField name="TRICHOPTÈRES" numFmtId="0">
      <sharedItems containsBlank="1" count="14">
        <s v="ACHÈTES "/>
        <s v="COLÉOPTÈRES"/>
        <s v="CRUSTACÉS"/>
        <s v="Elmis"/>
        <s v="HÉTÉROPTÈRES"/>
        <s v="Hydropsyche"/>
        <s v="Hydroptila"/>
        <s v="Hydroptilidae"/>
        <s v="Micronecta"/>
        <s v="Normandia"/>
        <s v="ODONATES"/>
        <s v="Setodes"/>
        <s v="Tinodes"/>
        <m/>
      </sharedItems>
    </cacheField>
    <cacheField name="Colonne H" numFmtId="0">
      <sharedItems containsString="0" containsBlank="1" containsNumber="1" containsInteger="1" minValue="0" maxValue="4" count="6">
        <n v="0"/>
        <n v="1"/>
        <n v="2"/>
        <n v="3"/>
        <n v="4"/>
        <m/>
      </sharedItems>
    </cacheField>
    <cacheField name="Colonne I" numFmtId="0">
      <sharedItems containsString="0" containsBlank="1" containsNumber="1" containsInteger="1" minValue="1" maxValue="1111" count="5">
        <n v="1"/>
        <n v="11"/>
        <n v="111"/>
        <n v="1111"/>
        <m/>
      </sharedItems>
    </cacheField>
    <cacheField name="Colonne J" numFmtId="0">
      <sharedItems containsString="0" containsBlank="1" containsNumber="1" containsInteger="1" minValue="1" maxValue="116" count="7">
        <n v="1"/>
        <n v="3"/>
        <n v="5"/>
        <n v="9"/>
        <n v="18"/>
        <n v="116"/>
        <m/>
      </sharedItems>
    </cacheField>
    <cacheField name="Colonne K" numFmtId="0">
      <sharedItems containsString="0" containsBlank="1" containsNumber="1" containsInteger="1" minValue="0" maxValue="120" count="11">
        <n v="0"/>
        <n v="1"/>
        <n v="2"/>
        <n v="3"/>
        <n v="5"/>
        <n v="6"/>
        <n v="9"/>
        <n v="13"/>
        <n v="22"/>
        <n v="120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14"/>
    <x v="1"/>
    <x v="0"/>
    <x v="8"/>
    <x v="1"/>
  </r>
  <r>
    <x v="25"/>
    <x v="0"/>
    <x v="4"/>
    <x v="8"/>
    <x v="0"/>
  </r>
  <r>
    <x v="25"/>
    <x v="0"/>
    <x v="4"/>
    <x v="8"/>
    <x v="0"/>
  </r>
  <r>
    <x v="25"/>
    <x v="0"/>
    <x v="4"/>
    <x v="8"/>
    <x v="0"/>
  </r>
  <r>
    <x v="25"/>
    <x v="0"/>
    <x v="4"/>
    <x v="8"/>
    <x v="0"/>
  </r>
  <r>
    <x v="25"/>
    <x v="0"/>
    <x v="4"/>
    <x v="8"/>
    <x v="0"/>
  </r>
  <r>
    <x v="25"/>
    <x v="0"/>
    <x v="4"/>
    <x v="8"/>
    <x v="0"/>
  </r>
  <r>
    <x v="25"/>
    <x v="0"/>
    <x v="4"/>
    <x v="8"/>
    <x v="0"/>
  </r>
  <r>
    <x v="25"/>
    <x v="0"/>
    <x v="4"/>
    <x v="8"/>
    <x v="0"/>
  </r>
  <r>
    <x v="25"/>
    <x v="0"/>
    <x v="4"/>
    <x v="8"/>
    <x v="0"/>
  </r>
  <r>
    <x v="25"/>
    <x v="0"/>
    <x v="4"/>
    <x v="8"/>
    <x v="0"/>
  </r>
  <r>
    <x v="13"/>
    <x v="5"/>
    <x v="4"/>
    <x v="8"/>
    <x v="12"/>
  </r>
  <r>
    <x v="22"/>
    <x v="1"/>
    <x v="0"/>
    <x v="8"/>
    <x v="1"/>
  </r>
  <r>
    <x v="9"/>
    <x v="4"/>
    <x v="3"/>
    <x v="4"/>
    <x v="9"/>
  </r>
  <r>
    <x v="12"/>
    <x v="4"/>
    <x v="3"/>
    <x v="1"/>
    <x v="6"/>
  </r>
  <r>
    <x v="16"/>
    <x v="3"/>
    <x v="2"/>
    <x v="8"/>
    <x v="3"/>
  </r>
  <r>
    <x v="6"/>
    <x v="4"/>
    <x v="3"/>
    <x v="5"/>
    <x v="10"/>
  </r>
  <r>
    <x v="3"/>
    <x v="3"/>
    <x v="2"/>
    <x v="8"/>
    <x v="3"/>
  </r>
  <r>
    <x v="25"/>
    <x v="0"/>
    <x v="4"/>
    <x v="8"/>
    <x v="0"/>
  </r>
  <r>
    <x v="25"/>
    <x v="0"/>
    <x v="4"/>
    <x v="8"/>
    <x v="0"/>
  </r>
  <r>
    <x v="25"/>
    <x v="0"/>
    <x v="4"/>
    <x v="8"/>
    <x v="0"/>
  </r>
  <r>
    <x v="25"/>
    <x v="0"/>
    <x v="4"/>
    <x v="8"/>
    <x v="0"/>
  </r>
  <r>
    <x v="25"/>
    <x v="0"/>
    <x v="4"/>
    <x v="8"/>
    <x v="0"/>
  </r>
  <r>
    <x v="25"/>
    <x v="0"/>
    <x v="4"/>
    <x v="8"/>
    <x v="0"/>
  </r>
  <r>
    <x v="25"/>
    <x v="0"/>
    <x v="4"/>
    <x v="8"/>
    <x v="0"/>
  </r>
  <r>
    <x v="25"/>
    <x v="0"/>
    <x v="4"/>
    <x v="8"/>
    <x v="0"/>
  </r>
  <r>
    <x v="25"/>
    <x v="0"/>
    <x v="4"/>
    <x v="8"/>
    <x v="0"/>
  </r>
  <r>
    <x v="25"/>
    <x v="0"/>
    <x v="4"/>
    <x v="8"/>
    <x v="0"/>
  </r>
  <r>
    <x v="10"/>
    <x v="5"/>
    <x v="4"/>
    <x v="8"/>
    <x v="12"/>
  </r>
  <r>
    <x v="7"/>
    <x v="4"/>
    <x v="3"/>
    <x v="2"/>
    <x v="7"/>
  </r>
  <r>
    <x v="8"/>
    <x v="4"/>
    <x v="3"/>
    <x v="3"/>
    <x v="8"/>
  </r>
  <r>
    <x v="1"/>
    <x v="4"/>
    <x v="3"/>
    <x v="8"/>
    <x v="4"/>
  </r>
  <r>
    <x v="17"/>
    <x v="1"/>
    <x v="0"/>
    <x v="8"/>
    <x v="1"/>
  </r>
  <r>
    <x v="25"/>
    <x v="0"/>
    <x v="4"/>
    <x v="8"/>
    <x v="0"/>
  </r>
  <r>
    <x v="25"/>
    <x v="0"/>
    <x v="4"/>
    <x v="8"/>
    <x v="0"/>
  </r>
  <r>
    <x v="25"/>
    <x v="0"/>
    <x v="4"/>
    <x v="8"/>
    <x v="0"/>
  </r>
  <r>
    <x v="25"/>
    <x v="0"/>
    <x v="4"/>
    <x v="8"/>
    <x v="0"/>
  </r>
  <r>
    <x v="25"/>
    <x v="0"/>
    <x v="4"/>
    <x v="8"/>
    <x v="0"/>
  </r>
  <r>
    <x v="25"/>
    <x v="0"/>
    <x v="4"/>
    <x v="8"/>
    <x v="0"/>
  </r>
  <r>
    <x v="18"/>
    <x v="5"/>
    <x v="4"/>
    <x v="8"/>
    <x v="12"/>
  </r>
  <r>
    <x v="25"/>
    <x v="0"/>
    <x v="4"/>
    <x v="8"/>
    <x v="0"/>
  </r>
  <r>
    <x v="25"/>
    <x v="0"/>
    <x v="4"/>
    <x v="8"/>
    <x v="0"/>
  </r>
  <r>
    <x v="19"/>
    <x v="5"/>
    <x v="4"/>
    <x v="8"/>
    <x v="12"/>
  </r>
  <r>
    <x v="4"/>
    <x v="2"/>
    <x v="1"/>
    <x v="8"/>
    <x v="2"/>
  </r>
  <r>
    <x v="21"/>
    <x v="4"/>
    <x v="3"/>
    <x v="0"/>
    <x v="5"/>
  </r>
  <r>
    <x v="0"/>
    <x v="1"/>
    <x v="0"/>
    <x v="8"/>
    <x v="1"/>
  </r>
  <r>
    <x v="25"/>
    <x v="0"/>
    <x v="4"/>
    <x v="8"/>
    <x v="0"/>
  </r>
  <r>
    <x v="25"/>
    <x v="0"/>
    <x v="4"/>
    <x v="8"/>
    <x v="0"/>
  </r>
  <r>
    <x v="25"/>
    <x v="0"/>
    <x v="4"/>
    <x v="8"/>
    <x v="0"/>
  </r>
  <r>
    <x v="25"/>
    <x v="0"/>
    <x v="4"/>
    <x v="8"/>
    <x v="0"/>
  </r>
  <r>
    <x v="25"/>
    <x v="0"/>
    <x v="4"/>
    <x v="8"/>
    <x v="0"/>
  </r>
  <r>
    <x v="24"/>
    <x v="5"/>
    <x v="4"/>
    <x v="8"/>
    <x v="12"/>
  </r>
  <r>
    <x v="11"/>
    <x v="4"/>
    <x v="3"/>
    <x v="0"/>
    <x v="5"/>
  </r>
  <r>
    <x v="25"/>
    <x v="0"/>
    <x v="4"/>
    <x v="8"/>
    <x v="0"/>
  </r>
  <r>
    <x v="2"/>
    <x v="5"/>
    <x v="4"/>
    <x v="8"/>
    <x v="12"/>
  </r>
  <r>
    <x v="20"/>
    <x v="4"/>
    <x v="3"/>
    <x v="6"/>
    <x v="11"/>
  </r>
  <r>
    <x v="15"/>
    <x v="4"/>
    <x v="3"/>
    <x v="7"/>
    <x v="4"/>
  </r>
  <r>
    <x v="23"/>
    <x v="1"/>
    <x v="0"/>
    <x v="7"/>
    <x v="1"/>
  </r>
  <r>
    <x v="5"/>
    <x v="1"/>
    <x v="0"/>
    <x v="7"/>
    <x v="1"/>
  </r>
  <r>
    <x v="25"/>
    <x v="0"/>
    <x v="4"/>
    <x v="8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1">
  <r>
    <x v="28"/>
    <x v="0"/>
    <x v="6"/>
    <x v="12"/>
    <x v="0"/>
  </r>
  <r>
    <x v="28"/>
    <x v="0"/>
    <x v="6"/>
    <x v="12"/>
    <x v="0"/>
  </r>
  <r>
    <x v="28"/>
    <x v="0"/>
    <x v="6"/>
    <x v="12"/>
    <x v="0"/>
  </r>
  <r>
    <x v="28"/>
    <x v="0"/>
    <x v="6"/>
    <x v="12"/>
    <x v="0"/>
  </r>
  <r>
    <x v="28"/>
    <x v="0"/>
    <x v="6"/>
    <x v="12"/>
    <x v="0"/>
  </r>
  <r>
    <x v="28"/>
    <x v="0"/>
    <x v="6"/>
    <x v="12"/>
    <x v="0"/>
  </r>
  <r>
    <x v="28"/>
    <x v="0"/>
    <x v="6"/>
    <x v="12"/>
    <x v="0"/>
  </r>
  <r>
    <x v="28"/>
    <x v="0"/>
    <x v="6"/>
    <x v="12"/>
    <x v="0"/>
  </r>
  <r>
    <x v="28"/>
    <x v="0"/>
    <x v="6"/>
    <x v="12"/>
    <x v="0"/>
  </r>
  <r>
    <x v="28"/>
    <x v="0"/>
    <x v="6"/>
    <x v="12"/>
    <x v="0"/>
  </r>
  <r>
    <x v="28"/>
    <x v="0"/>
    <x v="6"/>
    <x v="12"/>
    <x v="0"/>
  </r>
  <r>
    <x v="13"/>
    <x v="7"/>
    <x v="6"/>
    <x v="12"/>
    <x v="15"/>
  </r>
  <r>
    <x v="7"/>
    <x v="4"/>
    <x v="3"/>
    <x v="9"/>
    <x v="13"/>
  </r>
  <r>
    <x v="10"/>
    <x v="6"/>
    <x v="5"/>
    <x v="5"/>
    <x v="9"/>
  </r>
  <r>
    <x v="16"/>
    <x v="3"/>
    <x v="2"/>
    <x v="3"/>
    <x v="7"/>
  </r>
  <r>
    <x v="24"/>
    <x v="2"/>
    <x v="1"/>
    <x v="12"/>
    <x v="2"/>
  </r>
  <r>
    <x v="4"/>
    <x v="4"/>
    <x v="3"/>
    <x v="12"/>
    <x v="4"/>
  </r>
  <r>
    <x v="3"/>
    <x v="1"/>
    <x v="0"/>
    <x v="12"/>
    <x v="1"/>
  </r>
  <r>
    <x v="28"/>
    <x v="0"/>
    <x v="6"/>
    <x v="12"/>
    <x v="0"/>
  </r>
  <r>
    <x v="28"/>
    <x v="0"/>
    <x v="6"/>
    <x v="12"/>
    <x v="0"/>
  </r>
  <r>
    <x v="28"/>
    <x v="0"/>
    <x v="6"/>
    <x v="12"/>
    <x v="0"/>
  </r>
  <r>
    <x v="28"/>
    <x v="0"/>
    <x v="6"/>
    <x v="12"/>
    <x v="0"/>
  </r>
  <r>
    <x v="28"/>
    <x v="0"/>
    <x v="6"/>
    <x v="12"/>
    <x v="0"/>
  </r>
  <r>
    <x v="28"/>
    <x v="0"/>
    <x v="6"/>
    <x v="12"/>
    <x v="0"/>
  </r>
  <r>
    <x v="28"/>
    <x v="0"/>
    <x v="6"/>
    <x v="12"/>
    <x v="0"/>
  </r>
  <r>
    <x v="28"/>
    <x v="0"/>
    <x v="6"/>
    <x v="12"/>
    <x v="0"/>
  </r>
  <r>
    <x v="28"/>
    <x v="0"/>
    <x v="6"/>
    <x v="12"/>
    <x v="0"/>
  </r>
  <r>
    <x v="28"/>
    <x v="0"/>
    <x v="6"/>
    <x v="12"/>
    <x v="0"/>
  </r>
  <r>
    <x v="11"/>
    <x v="7"/>
    <x v="6"/>
    <x v="12"/>
    <x v="15"/>
  </r>
  <r>
    <x v="8"/>
    <x v="5"/>
    <x v="4"/>
    <x v="2"/>
    <x v="7"/>
  </r>
  <r>
    <x v="1"/>
    <x v="3"/>
    <x v="2"/>
    <x v="12"/>
    <x v="3"/>
  </r>
  <r>
    <x v="9"/>
    <x v="4"/>
    <x v="3"/>
    <x v="6"/>
    <x v="10"/>
  </r>
  <r>
    <x v="17"/>
    <x v="4"/>
    <x v="3"/>
    <x v="0"/>
    <x v="5"/>
  </r>
  <r>
    <x v="26"/>
    <x v="1"/>
    <x v="0"/>
    <x v="12"/>
    <x v="1"/>
  </r>
  <r>
    <x v="28"/>
    <x v="0"/>
    <x v="6"/>
    <x v="12"/>
    <x v="0"/>
  </r>
  <r>
    <x v="28"/>
    <x v="0"/>
    <x v="6"/>
    <x v="12"/>
    <x v="0"/>
  </r>
  <r>
    <x v="28"/>
    <x v="0"/>
    <x v="6"/>
    <x v="12"/>
    <x v="0"/>
  </r>
  <r>
    <x v="28"/>
    <x v="0"/>
    <x v="6"/>
    <x v="12"/>
    <x v="0"/>
  </r>
  <r>
    <x v="28"/>
    <x v="0"/>
    <x v="6"/>
    <x v="12"/>
    <x v="0"/>
  </r>
  <r>
    <x v="18"/>
    <x v="7"/>
    <x v="6"/>
    <x v="12"/>
    <x v="15"/>
  </r>
  <r>
    <x v="28"/>
    <x v="0"/>
    <x v="6"/>
    <x v="12"/>
    <x v="0"/>
  </r>
  <r>
    <x v="28"/>
    <x v="0"/>
    <x v="6"/>
    <x v="12"/>
    <x v="0"/>
  </r>
  <r>
    <x v="19"/>
    <x v="7"/>
    <x v="6"/>
    <x v="12"/>
    <x v="15"/>
  </r>
  <r>
    <x v="23"/>
    <x v="4"/>
    <x v="3"/>
    <x v="8"/>
    <x v="12"/>
  </r>
  <r>
    <x v="5"/>
    <x v="4"/>
    <x v="3"/>
    <x v="4"/>
    <x v="8"/>
  </r>
  <r>
    <x v="0"/>
    <x v="1"/>
    <x v="0"/>
    <x v="12"/>
    <x v="1"/>
  </r>
  <r>
    <x v="22"/>
    <x v="3"/>
    <x v="2"/>
    <x v="0"/>
    <x v="4"/>
  </r>
  <r>
    <x v="21"/>
    <x v="4"/>
    <x v="3"/>
    <x v="1"/>
    <x v="6"/>
  </r>
  <r>
    <x v="28"/>
    <x v="0"/>
    <x v="6"/>
    <x v="12"/>
    <x v="0"/>
  </r>
  <r>
    <x v="28"/>
    <x v="7"/>
    <x v="6"/>
    <x v="12"/>
    <x v="15"/>
  </r>
  <r>
    <x v="28"/>
    <x v="0"/>
    <x v="6"/>
    <x v="12"/>
    <x v="0"/>
  </r>
  <r>
    <x v="28"/>
    <x v="0"/>
    <x v="6"/>
    <x v="12"/>
    <x v="0"/>
  </r>
  <r>
    <x v="27"/>
    <x v="7"/>
    <x v="6"/>
    <x v="12"/>
    <x v="15"/>
  </r>
  <r>
    <x v="12"/>
    <x v="4"/>
    <x v="3"/>
    <x v="7"/>
    <x v="11"/>
  </r>
  <r>
    <x v="28"/>
    <x v="0"/>
    <x v="6"/>
    <x v="12"/>
    <x v="0"/>
  </r>
  <r>
    <x v="2"/>
    <x v="7"/>
    <x v="6"/>
    <x v="12"/>
    <x v="15"/>
  </r>
  <r>
    <x v="25"/>
    <x v="3"/>
    <x v="2"/>
    <x v="11"/>
    <x v="3"/>
  </r>
  <r>
    <x v="20"/>
    <x v="5"/>
    <x v="4"/>
    <x v="10"/>
    <x v="14"/>
  </r>
  <r>
    <x v="14"/>
    <x v="4"/>
    <x v="3"/>
    <x v="11"/>
    <x v="4"/>
  </r>
  <r>
    <x v="15"/>
    <x v="4"/>
    <x v="3"/>
    <x v="11"/>
    <x v="4"/>
  </r>
  <r>
    <x v="6"/>
    <x v="1"/>
    <x v="0"/>
    <x v="11"/>
    <x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5">
  <r>
    <x v="26"/>
    <x v="6"/>
    <x v="5"/>
    <x v="7"/>
    <x v="12"/>
  </r>
  <r>
    <x v="17"/>
    <x v="4"/>
    <x v="3"/>
    <x v="0"/>
    <x v="5"/>
  </r>
  <r>
    <x v="25"/>
    <x v="4"/>
    <x v="3"/>
    <x v="8"/>
    <x v="13"/>
  </r>
  <r>
    <x v="13"/>
    <x v="4"/>
    <x v="3"/>
    <x v="6"/>
    <x v="11"/>
  </r>
  <r>
    <x v="14"/>
    <x v="2"/>
    <x v="1"/>
    <x v="12"/>
    <x v="2"/>
  </r>
  <r>
    <x v="16"/>
    <x v="2"/>
    <x v="1"/>
    <x v="12"/>
    <x v="2"/>
  </r>
  <r>
    <x v="28"/>
    <x v="3"/>
    <x v="2"/>
    <x v="12"/>
    <x v="3"/>
  </r>
  <r>
    <x v="29"/>
    <x v="0"/>
    <x v="6"/>
    <x v="12"/>
    <x v="0"/>
  </r>
  <r>
    <x v="29"/>
    <x v="0"/>
    <x v="6"/>
    <x v="12"/>
    <x v="0"/>
  </r>
  <r>
    <x v="29"/>
    <x v="0"/>
    <x v="6"/>
    <x v="12"/>
    <x v="0"/>
  </r>
  <r>
    <x v="29"/>
    <x v="0"/>
    <x v="6"/>
    <x v="12"/>
    <x v="0"/>
  </r>
  <r>
    <x v="29"/>
    <x v="0"/>
    <x v="6"/>
    <x v="12"/>
    <x v="0"/>
  </r>
  <r>
    <x v="29"/>
    <x v="0"/>
    <x v="6"/>
    <x v="12"/>
    <x v="0"/>
  </r>
  <r>
    <x v="29"/>
    <x v="0"/>
    <x v="6"/>
    <x v="12"/>
    <x v="0"/>
  </r>
  <r>
    <x v="29"/>
    <x v="0"/>
    <x v="6"/>
    <x v="12"/>
    <x v="0"/>
  </r>
  <r>
    <x v="29"/>
    <x v="0"/>
    <x v="6"/>
    <x v="12"/>
    <x v="0"/>
  </r>
  <r>
    <x v="29"/>
    <x v="0"/>
    <x v="6"/>
    <x v="12"/>
    <x v="0"/>
  </r>
  <r>
    <x v="29"/>
    <x v="0"/>
    <x v="6"/>
    <x v="12"/>
    <x v="0"/>
  </r>
  <r>
    <x v="29"/>
    <x v="0"/>
    <x v="6"/>
    <x v="12"/>
    <x v="0"/>
  </r>
  <r>
    <x v="29"/>
    <x v="0"/>
    <x v="6"/>
    <x v="12"/>
    <x v="0"/>
  </r>
  <r>
    <x v="12"/>
    <x v="7"/>
    <x v="6"/>
    <x v="12"/>
    <x v="16"/>
  </r>
  <r>
    <x v="1"/>
    <x v="1"/>
    <x v="0"/>
    <x v="12"/>
    <x v="1"/>
  </r>
  <r>
    <x v="20"/>
    <x v="4"/>
    <x v="3"/>
    <x v="9"/>
    <x v="14"/>
  </r>
  <r>
    <x v="7"/>
    <x v="4"/>
    <x v="3"/>
    <x v="1"/>
    <x v="6"/>
  </r>
  <r>
    <x v="29"/>
    <x v="0"/>
    <x v="6"/>
    <x v="12"/>
    <x v="0"/>
  </r>
  <r>
    <x v="29"/>
    <x v="0"/>
    <x v="6"/>
    <x v="12"/>
    <x v="0"/>
  </r>
  <r>
    <x v="5"/>
    <x v="7"/>
    <x v="6"/>
    <x v="12"/>
    <x v="16"/>
  </r>
  <r>
    <x v="10"/>
    <x v="4"/>
    <x v="3"/>
    <x v="4"/>
    <x v="9"/>
  </r>
  <r>
    <x v="21"/>
    <x v="4"/>
    <x v="3"/>
    <x v="10"/>
    <x v="15"/>
  </r>
  <r>
    <x v="27"/>
    <x v="4"/>
    <x v="3"/>
    <x v="12"/>
    <x v="4"/>
  </r>
  <r>
    <x v="21"/>
    <x v="4"/>
    <x v="3"/>
    <x v="5"/>
    <x v="10"/>
  </r>
  <r>
    <x v="15"/>
    <x v="4"/>
    <x v="3"/>
    <x v="12"/>
    <x v="4"/>
  </r>
  <r>
    <x v="24"/>
    <x v="1"/>
    <x v="0"/>
    <x v="12"/>
    <x v="1"/>
  </r>
  <r>
    <x v="27"/>
    <x v="1"/>
    <x v="0"/>
    <x v="12"/>
    <x v="1"/>
  </r>
  <r>
    <x v="18"/>
    <x v="4"/>
    <x v="3"/>
    <x v="12"/>
    <x v="4"/>
  </r>
  <r>
    <x v="9"/>
    <x v="1"/>
    <x v="0"/>
    <x v="12"/>
    <x v="1"/>
  </r>
  <r>
    <x v="19"/>
    <x v="5"/>
    <x v="4"/>
    <x v="3"/>
    <x v="8"/>
  </r>
  <r>
    <x v="19"/>
    <x v="2"/>
    <x v="1"/>
    <x v="12"/>
    <x v="2"/>
  </r>
  <r>
    <x v="9"/>
    <x v="1"/>
    <x v="0"/>
    <x v="12"/>
    <x v="1"/>
  </r>
  <r>
    <x v="18"/>
    <x v="1"/>
    <x v="0"/>
    <x v="12"/>
    <x v="1"/>
  </r>
  <r>
    <x v="29"/>
    <x v="0"/>
    <x v="6"/>
    <x v="12"/>
    <x v="0"/>
  </r>
  <r>
    <x v="29"/>
    <x v="0"/>
    <x v="6"/>
    <x v="12"/>
    <x v="0"/>
  </r>
  <r>
    <x v="22"/>
    <x v="7"/>
    <x v="6"/>
    <x v="12"/>
    <x v="16"/>
  </r>
  <r>
    <x v="4"/>
    <x v="3"/>
    <x v="2"/>
    <x v="12"/>
    <x v="3"/>
  </r>
  <r>
    <x v="29"/>
    <x v="0"/>
    <x v="6"/>
    <x v="12"/>
    <x v="0"/>
  </r>
  <r>
    <x v="29"/>
    <x v="0"/>
    <x v="6"/>
    <x v="12"/>
    <x v="0"/>
  </r>
  <r>
    <x v="29"/>
    <x v="0"/>
    <x v="6"/>
    <x v="12"/>
    <x v="0"/>
  </r>
  <r>
    <x v="8"/>
    <x v="7"/>
    <x v="6"/>
    <x v="12"/>
    <x v="16"/>
  </r>
  <r>
    <x v="6"/>
    <x v="2"/>
    <x v="1"/>
    <x v="11"/>
    <x v="2"/>
  </r>
  <r>
    <x v="23"/>
    <x v="4"/>
    <x v="3"/>
    <x v="11"/>
    <x v="4"/>
  </r>
  <r>
    <x v="2"/>
    <x v="4"/>
    <x v="3"/>
    <x v="12"/>
    <x v="4"/>
  </r>
  <r>
    <x v="0"/>
    <x v="7"/>
    <x v="6"/>
    <x v="12"/>
    <x v="16"/>
  </r>
  <r>
    <x v="11"/>
    <x v="4"/>
    <x v="3"/>
    <x v="2"/>
    <x v="7"/>
  </r>
  <r>
    <x v="3"/>
    <x v="3"/>
    <x v="2"/>
    <x v="12"/>
    <x v="3"/>
  </r>
  <r>
    <x v="29"/>
    <x v="0"/>
    <x v="6"/>
    <x v="12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4">
  <r>
    <x v="14"/>
    <x v="4"/>
    <x v="3"/>
    <x v="0"/>
    <x v="4"/>
  </r>
  <r>
    <x v="13"/>
    <x v="4"/>
    <x v="3"/>
    <x v="5"/>
    <x v="9"/>
  </r>
  <r>
    <x v="6"/>
    <x v="4"/>
    <x v="3"/>
    <x v="7"/>
    <x v="11"/>
  </r>
  <r>
    <x v="8"/>
    <x v="2"/>
    <x v="1"/>
    <x v="10"/>
    <x v="2"/>
  </r>
  <r>
    <x v="16"/>
    <x v="4"/>
    <x v="3"/>
    <x v="2"/>
    <x v="6"/>
  </r>
  <r>
    <x v="7"/>
    <x v="4"/>
    <x v="3"/>
    <x v="4"/>
    <x v="8"/>
  </r>
  <r>
    <x v="17"/>
    <x v="0"/>
    <x v="4"/>
    <x v="10"/>
    <x v="0"/>
  </r>
  <r>
    <x v="17"/>
    <x v="0"/>
    <x v="4"/>
    <x v="10"/>
    <x v="0"/>
  </r>
  <r>
    <x v="17"/>
    <x v="0"/>
    <x v="4"/>
    <x v="10"/>
    <x v="0"/>
  </r>
  <r>
    <x v="17"/>
    <x v="0"/>
    <x v="4"/>
    <x v="10"/>
    <x v="0"/>
  </r>
  <r>
    <x v="17"/>
    <x v="0"/>
    <x v="4"/>
    <x v="10"/>
    <x v="0"/>
  </r>
  <r>
    <x v="17"/>
    <x v="0"/>
    <x v="4"/>
    <x v="10"/>
    <x v="0"/>
  </r>
  <r>
    <x v="17"/>
    <x v="0"/>
    <x v="4"/>
    <x v="10"/>
    <x v="0"/>
  </r>
  <r>
    <x v="17"/>
    <x v="0"/>
    <x v="4"/>
    <x v="10"/>
    <x v="0"/>
  </r>
  <r>
    <x v="17"/>
    <x v="0"/>
    <x v="4"/>
    <x v="10"/>
    <x v="0"/>
  </r>
  <r>
    <x v="17"/>
    <x v="0"/>
    <x v="4"/>
    <x v="10"/>
    <x v="0"/>
  </r>
  <r>
    <x v="17"/>
    <x v="0"/>
    <x v="4"/>
    <x v="10"/>
    <x v="0"/>
  </r>
  <r>
    <x v="17"/>
    <x v="0"/>
    <x v="4"/>
    <x v="10"/>
    <x v="0"/>
  </r>
  <r>
    <x v="17"/>
    <x v="0"/>
    <x v="4"/>
    <x v="10"/>
    <x v="0"/>
  </r>
  <r>
    <x v="17"/>
    <x v="0"/>
    <x v="4"/>
    <x v="10"/>
    <x v="0"/>
  </r>
  <r>
    <x v="5"/>
    <x v="5"/>
    <x v="4"/>
    <x v="10"/>
    <x v="13"/>
  </r>
  <r>
    <x v="9"/>
    <x v="4"/>
    <x v="3"/>
    <x v="8"/>
    <x v="12"/>
  </r>
  <r>
    <x v="2"/>
    <x v="1"/>
    <x v="0"/>
    <x v="10"/>
    <x v="1"/>
  </r>
  <r>
    <x v="17"/>
    <x v="0"/>
    <x v="4"/>
    <x v="10"/>
    <x v="0"/>
  </r>
  <r>
    <x v="17"/>
    <x v="0"/>
    <x v="4"/>
    <x v="10"/>
    <x v="0"/>
  </r>
  <r>
    <x v="17"/>
    <x v="0"/>
    <x v="4"/>
    <x v="10"/>
    <x v="0"/>
  </r>
  <r>
    <x v="1"/>
    <x v="5"/>
    <x v="4"/>
    <x v="10"/>
    <x v="13"/>
  </r>
  <r>
    <x v="15"/>
    <x v="3"/>
    <x v="2"/>
    <x v="10"/>
    <x v="3"/>
  </r>
  <r>
    <x v="4"/>
    <x v="4"/>
    <x v="3"/>
    <x v="1"/>
    <x v="5"/>
  </r>
  <r>
    <x v="10"/>
    <x v="4"/>
    <x v="3"/>
    <x v="6"/>
    <x v="10"/>
  </r>
  <r>
    <x v="10"/>
    <x v="4"/>
    <x v="3"/>
    <x v="3"/>
    <x v="7"/>
  </r>
  <r>
    <x v="17"/>
    <x v="0"/>
    <x v="4"/>
    <x v="10"/>
    <x v="0"/>
  </r>
  <r>
    <x v="17"/>
    <x v="0"/>
    <x v="4"/>
    <x v="10"/>
    <x v="0"/>
  </r>
  <r>
    <x v="17"/>
    <x v="0"/>
    <x v="4"/>
    <x v="10"/>
    <x v="0"/>
  </r>
  <r>
    <x v="17"/>
    <x v="0"/>
    <x v="4"/>
    <x v="10"/>
    <x v="0"/>
  </r>
  <r>
    <x v="17"/>
    <x v="0"/>
    <x v="4"/>
    <x v="10"/>
    <x v="0"/>
  </r>
  <r>
    <x v="17"/>
    <x v="0"/>
    <x v="4"/>
    <x v="10"/>
    <x v="0"/>
  </r>
  <r>
    <x v="17"/>
    <x v="0"/>
    <x v="4"/>
    <x v="10"/>
    <x v="0"/>
  </r>
  <r>
    <x v="17"/>
    <x v="0"/>
    <x v="4"/>
    <x v="10"/>
    <x v="0"/>
  </r>
  <r>
    <x v="17"/>
    <x v="0"/>
    <x v="4"/>
    <x v="10"/>
    <x v="0"/>
  </r>
  <r>
    <x v="17"/>
    <x v="0"/>
    <x v="4"/>
    <x v="10"/>
    <x v="0"/>
  </r>
  <r>
    <x v="17"/>
    <x v="0"/>
    <x v="4"/>
    <x v="10"/>
    <x v="0"/>
  </r>
  <r>
    <x v="11"/>
    <x v="5"/>
    <x v="4"/>
    <x v="10"/>
    <x v="13"/>
  </r>
  <r>
    <x v="17"/>
    <x v="0"/>
    <x v="4"/>
    <x v="10"/>
    <x v="0"/>
  </r>
  <r>
    <x v="17"/>
    <x v="0"/>
    <x v="4"/>
    <x v="10"/>
    <x v="0"/>
  </r>
  <r>
    <x v="17"/>
    <x v="0"/>
    <x v="4"/>
    <x v="10"/>
    <x v="0"/>
  </r>
  <r>
    <x v="17"/>
    <x v="0"/>
    <x v="4"/>
    <x v="10"/>
    <x v="0"/>
  </r>
  <r>
    <x v="3"/>
    <x v="5"/>
    <x v="4"/>
    <x v="10"/>
    <x v="13"/>
  </r>
  <r>
    <x v="12"/>
    <x v="3"/>
    <x v="2"/>
    <x v="9"/>
    <x v="3"/>
  </r>
  <r>
    <x v="17"/>
    <x v="0"/>
    <x v="4"/>
    <x v="10"/>
    <x v="0"/>
  </r>
  <r>
    <x v="0"/>
    <x v="5"/>
    <x v="4"/>
    <x v="10"/>
    <x v="13"/>
  </r>
  <r>
    <x v="17"/>
    <x v="0"/>
    <x v="4"/>
    <x v="10"/>
    <x v="0"/>
  </r>
  <r>
    <x v="17"/>
    <x v="0"/>
    <x v="4"/>
    <x v="10"/>
    <x v="0"/>
  </r>
  <r>
    <x v="17"/>
    <x v="0"/>
    <x v="4"/>
    <x v="10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60">
  <r>
    <x v="18"/>
    <x v="0"/>
    <x v="5"/>
    <x v="7"/>
    <x v="0"/>
  </r>
  <r>
    <x v="18"/>
    <x v="0"/>
    <x v="5"/>
    <x v="7"/>
    <x v="0"/>
  </r>
  <r>
    <x v="18"/>
    <x v="0"/>
    <x v="5"/>
    <x v="7"/>
    <x v="0"/>
  </r>
  <r>
    <x v="18"/>
    <x v="0"/>
    <x v="5"/>
    <x v="7"/>
    <x v="0"/>
  </r>
  <r>
    <x v="18"/>
    <x v="0"/>
    <x v="5"/>
    <x v="7"/>
    <x v="0"/>
  </r>
  <r>
    <x v="18"/>
    <x v="0"/>
    <x v="5"/>
    <x v="7"/>
    <x v="0"/>
  </r>
  <r>
    <x v="18"/>
    <x v="0"/>
    <x v="5"/>
    <x v="7"/>
    <x v="0"/>
  </r>
  <r>
    <x v="18"/>
    <x v="0"/>
    <x v="5"/>
    <x v="7"/>
    <x v="0"/>
  </r>
  <r>
    <x v="18"/>
    <x v="0"/>
    <x v="5"/>
    <x v="7"/>
    <x v="0"/>
  </r>
  <r>
    <x v="18"/>
    <x v="0"/>
    <x v="5"/>
    <x v="7"/>
    <x v="0"/>
  </r>
  <r>
    <x v="18"/>
    <x v="0"/>
    <x v="5"/>
    <x v="7"/>
    <x v="0"/>
  </r>
  <r>
    <x v="8"/>
    <x v="6"/>
    <x v="5"/>
    <x v="7"/>
    <x v="11"/>
  </r>
  <r>
    <x v="6"/>
    <x v="4"/>
    <x v="3"/>
    <x v="0"/>
    <x v="5"/>
  </r>
  <r>
    <x v="3"/>
    <x v="4"/>
    <x v="3"/>
    <x v="3"/>
    <x v="8"/>
  </r>
  <r>
    <x v="11"/>
    <x v="1"/>
    <x v="0"/>
    <x v="7"/>
    <x v="1"/>
  </r>
  <r>
    <x v="1"/>
    <x v="5"/>
    <x v="4"/>
    <x v="4"/>
    <x v="9"/>
  </r>
  <r>
    <x v="18"/>
    <x v="0"/>
    <x v="5"/>
    <x v="7"/>
    <x v="0"/>
  </r>
  <r>
    <x v="18"/>
    <x v="0"/>
    <x v="5"/>
    <x v="7"/>
    <x v="0"/>
  </r>
  <r>
    <x v="18"/>
    <x v="0"/>
    <x v="5"/>
    <x v="7"/>
    <x v="0"/>
  </r>
  <r>
    <x v="18"/>
    <x v="0"/>
    <x v="5"/>
    <x v="7"/>
    <x v="0"/>
  </r>
  <r>
    <x v="18"/>
    <x v="0"/>
    <x v="5"/>
    <x v="7"/>
    <x v="0"/>
  </r>
  <r>
    <x v="18"/>
    <x v="0"/>
    <x v="5"/>
    <x v="7"/>
    <x v="0"/>
  </r>
  <r>
    <x v="18"/>
    <x v="0"/>
    <x v="5"/>
    <x v="7"/>
    <x v="0"/>
  </r>
  <r>
    <x v="18"/>
    <x v="0"/>
    <x v="5"/>
    <x v="7"/>
    <x v="0"/>
  </r>
  <r>
    <x v="18"/>
    <x v="0"/>
    <x v="5"/>
    <x v="7"/>
    <x v="0"/>
  </r>
  <r>
    <x v="18"/>
    <x v="0"/>
    <x v="5"/>
    <x v="7"/>
    <x v="0"/>
  </r>
  <r>
    <x v="18"/>
    <x v="0"/>
    <x v="5"/>
    <x v="7"/>
    <x v="0"/>
  </r>
  <r>
    <x v="18"/>
    <x v="0"/>
    <x v="5"/>
    <x v="7"/>
    <x v="0"/>
  </r>
  <r>
    <x v="7"/>
    <x v="6"/>
    <x v="5"/>
    <x v="7"/>
    <x v="11"/>
  </r>
  <r>
    <x v="12"/>
    <x v="1"/>
    <x v="0"/>
    <x v="7"/>
    <x v="1"/>
  </r>
  <r>
    <x v="16"/>
    <x v="3"/>
    <x v="2"/>
    <x v="7"/>
    <x v="3"/>
  </r>
  <r>
    <x v="5"/>
    <x v="3"/>
    <x v="2"/>
    <x v="1"/>
    <x v="6"/>
  </r>
  <r>
    <x v="4"/>
    <x v="2"/>
    <x v="1"/>
    <x v="7"/>
    <x v="2"/>
  </r>
  <r>
    <x v="18"/>
    <x v="0"/>
    <x v="5"/>
    <x v="7"/>
    <x v="0"/>
  </r>
  <r>
    <x v="18"/>
    <x v="0"/>
    <x v="5"/>
    <x v="7"/>
    <x v="0"/>
  </r>
  <r>
    <x v="18"/>
    <x v="0"/>
    <x v="5"/>
    <x v="7"/>
    <x v="0"/>
  </r>
  <r>
    <x v="18"/>
    <x v="0"/>
    <x v="5"/>
    <x v="7"/>
    <x v="0"/>
  </r>
  <r>
    <x v="18"/>
    <x v="0"/>
    <x v="5"/>
    <x v="7"/>
    <x v="0"/>
  </r>
  <r>
    <x v="18"/>
    <x v="0"/>
    <x v="5"/>
    <x v="7"/>
    <x v="0"/>
  </r>
  <r>
    <x v="13"/>
    <x v="6"/>
    <x v="5"/>
    <x v="7"/>
    <x v="11"/>
  </r>
  <r>
    <x v="18"/>
    <x v="0"/>
    <x v="5"/>
    <x v="7"/>
    <x v="0"/>
  </r>
  <r>
    <x v="18"/>
    <x v="0"/>
    <x v="5"/>
    <x v="7"/>
    <x v="0"/>
  </r>
  <r>
    <x v="14"/>
    <x v="6"/>
    <x v="5"/>
    <x v="7"/>
    <x v="11"/>
  </r>
  <r>
    <x v="2"/>
    <x v="4"/>
    <x v="3"/>
    <x v="2"/>
    <x v="7"/>
  </r>
  <r>
    <x v="10"/>
    <x v="1"/>
    <x v="0"/>
    <x v="7"/>
    <x v="1"/>
  </r>
  <r>
    <x v="18"/>
    <x v="0"/>
    <x v="5"/>
    <x v="7"/>
    <x v="0"/>
  </r>
  <r>
    <x v="18"/>
    <x v="0"/>
    <x v="5"/>
    <x v="7"/>
    <x v="0"/>
  </r>
  <r>
    <x v="18"/>
    <x v="0"/>
    <x v="5"/>
    <x v="7"/>
    <x v="0"/>
  </r>
  <r>
    <x v="18"/>
    <x v="0"/>
    <x v="5"/>
    <x v="7"/>
    <x v="0"/>
  </r>
  <r>
    <x v="18"/>
    <x v="0"/>
    <x v="5"/>
    <x v="7"/>
    <x v="0"/>
  </r>
  <r>
    <x v="18"/>
    <x v="0"/>
    <x v="5"/>
    <x v="7"/>
    <x v="0"/>
  </r>
  <r>
    <x v="17"/>
    <x v="6"/>
    <x v="5"/>
    <x v="7"/>
    <x v="11"/>
  </r>
  <r>
    <x v="18"/>
    <x v="0"/>
    <x v="5"/>
    <x v="7"/>
    <x v="0"/>
  </r>
  <r>
    <x v="18"/>
    <x v="0"/>
    <x v="5"/>
    <x v="7"/>
    <x v="0"/>
  </r>
  <r>
    <x v="0"/>
    <x v="6"/>
    <x v="5"/>
    <x v="7"/>
    <x v="11"/>
  </r>
  <r>
    <x v="9"/>
    <x v="4"/>
    <x v="3"/>
    <x v="6"/>
    <x v="4"/>
  </r>
  <r>
    <x v="15"/>
    <x v="4"/>
    <x v="3"/>
    <x v="5"/>
    <x v="10"/>
  </r>
  <r>
    <x v="18"/>
    <x v="0"/>
    <x v="5"/>
    <x v="7"/>
    <x v="0"/>
  </r>
  <r>
    <x v="18"/>
    <x v="0"/>
    <x v="5"/>
    <x v="7"/>
    <x v="0"/>
  </r>
  <r>
    <x v="18"/>
    <x v="0"/>
    <x v="5"/>
    <x v="7"/>
    <x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54">
  <r>
    <x v="12"/>
    <x v="4"/>
    <x v="3"/>
    <x v="2"/>
    <x v="6"/>
  </r>
  <r>
    <x v="11"/>
    <x v="3"/>
    <x v="2"/>
    <x v="6"/>
    <x v="3"/>
  </r>
  <r>
    <x v="6"/>
    <x v="4"/>
    <x v="3"/>
    <x v="4"/>
    <x v="8"/>
  </r>
  <r>
    <x v="5"/>
    <x v="2"/>
    <x v="1"/>
    <x v="6"/>
    <x v="2"/>
  </r>
  <r>
    <x v="7"/>
    <x v="4"/>
    <x v="3"/>
    <x v="0"/>
    <x v="4"/>
  </r>
  <r>
    <x v="13"/>
    <x v="0"/>
    <x v="4"/>
    <x v="6"/>
    <x v="0"/>
  </r>
  <r>
    <x v="13"/>
    <x v="0"/>
    <x v="4"/>
    <x v="6"/>
    <x v="0"/>
  </r>
  <r>
    <x v="13"/>
    <x v="0"/>
    <x v="4"/>
    <x v="6"/>
    <x v="0"/>
  </r>
  <r>
    <x v="13"/>
    <x v="0"/>
    <x v="4"/>
    <x v="6"/>
    <x v="0"/>
  </r>
  <r>
    <x v="13"/>
    <x v="0"/>
    <x v="4"/>
    <x v="6"/>
    <x v="0"/>
  </r>
  <r>
    <x v="13"/>
    <x v="0"/>
    <x v="4"/>
    <x v="6"/>
    <x v="0"/>
  </r>
  <r>
    <x v="13"/>
    <x v="0"/>
    <x v="4"/>
    <x v="6"/>
    <x v="0"/>
  </r>
  <r>
    <x v="13"/>
    <x v="0"/>
    <x v="4"/>
    <x v="6"/>
    <x v="0"/>
  </r>
  <r>
    <x v="13"/>
    <x v="0"/>
    <x v="4"/>
    <x v="6"/>
    <x v="0"/>
  </r>
  <r>
    <x v="13"/>
    <x v="0"/>
    <x v="4"/>
    <x v="6"/>
    <x v="0"/>
  </r>
  <r>
    <x v="13"/>
    <x v="0"/>
    <x v="4"/>
    <x v="6"/>
    <x v="0"/>
  </r>
  <r>
    <x v="13"/>
    <x v="0"/>
    <x v="4"/>
    <x v="6"/>
    <x v="0"/>
  </r>
  <r>
    <x v="13"/>
    <x v="0"/>
    <x v="4"/>
    <x v="6"/>
    <x v="0"/>
  </r>
  <r>
    <x v="13"/>
    <x v="0"/>
    <x v="4"/>
    <x v="6"/>
    <x v="0"/>
  </r>
  <r>
    <x v="13"/>
    <x v="0"/>
    <x v="4"/>
    <x v="6"/>
    <x v="0"/>
  </r>
  <r>
    <x v="4"/>
    <x v="5"/>
    <x v="4"/>
    <x v="6"/>
    <x v="10"/>
  </r>
  <r>
    <x v="8"/>
    <x v="4"/>
    <x v="3"/>
    <x v="5"/>
    <x v="9"/>
  </r>
  <r>
    <x v="13"/>
    <x v="0"/>
    <x v="4"/>
    <x v="6"/>
    <x v="0"/>
  </r>
  <r>
    <x v="13"/>
    <x v="0"/>
    <x v="4"/>
    <x v="6"/>
    <x v="0"/>
  </r>
  <r>
    <x v="13"/>
    <x v="0"/>
    <x v="4"/>
    <x v="6"/>
    <x v="0"/>
  </r>
  <r>
    <x v="13"/>
    <x v="0"/>
    <x v="4"/>
    <x v="6"/>
    <x v="0"/>
  </r>
  <r>
    <x v="1"/>
    <x v="5"/>
    <x v="4"/>
    <x v="6"/>
    <x v="10"/>
  </r>
  <r>
    <x v="9"/>
    <x v="3"/>
    <x v="2"/>
    <x v="1"/>
    <x v="5"/>
  </r>
  <r>
    <x v="3"/>
    <x v="4"/>
    <x v="3"/>
    <x v="3"/>
    <x v="7"/>
  </r>
  <r>
    <x v="3"/>
    <x v="1"/>
    <x v="0"/>
    <x v="6"/>
    <x v="1"/>
  </r>
  <r>
    <x v="9"/>
    <x v="1"/>
    <x v="0"/>
    <x v="6"/>
    <x v="1"/>
  </r>
  <r>
    <x v="13"/>
    <x v="0"/>
    <x v="4"/>
    <x v="6"/>
    <x v="0"/>
  </r>
  <r>
    <x v="13"/>
    <x v="0"/>
    <x v="4"/>
    <x v="6"/>
    <x v="0"/>
  </r>
  <r>
    <x v="13"/>
    <x v="0"/>
    <x v="4"/>
    <x v="6"/>
    <x v="0"/>
  </r>
  <r>
    <x v="13"/>
    <x v="0"/>
    <x v="4"/>
    <x v="6"/>
    <x v="0"/>
  </r>
  <r>
    <x v="13"/>
    <x v="0"/>
    <x v="4"/>
    <x v="6"/>
    <x v="0"/>
  </r>
  <r>
    <x v="13"/>
    <x v="0"/>
    <x v="4"/>
    <x v="6"/>
    <x v="0"/>
  </r>
  <r>
    <x v="13"/>
    <x v="0"/>
    <x v="4"/>
    <x v="6"/>
    <x v="0"/>
  </r>
  <r>
    <x v="13"/>
    <x v="0"/>
    <x v="4"/>
    <x v="6"/>
    <x v="0"/>
  </r>
  <r>
    <x v="13"/>
    <x v="0"/>
    <x v="4"/>
    <x v="6"/>
    <x v="0"/>
  </r>
  <r>
    <x v="13"/>
    <x v="0"/>
    <x v="4"/>
    <x v="6"/>
    <x v="0"/>
  </r>
  <r>
    <x v="13"/>
    <x v="0"/>
    <x v="4"/>
    <x v="6"/>
    <x v="0"/>
  </r>
  <r>
    <x v="10"/>
    <x v="5"/>
    <x v="4"/>
    <x v="6"/>
    <x v="10"/>
  </r>
  <r>
    <x v="13"/>
    <x v="0"/>
    <x v="4"/>
    <x v="6"/>
    <x v="0"/>
  </r>
  <r>
    <x v="13"/>
    <x v="0"/>
    <x v="4"/>
    <x v="6"/>
    <x v="0"/>
  </r>
  <r>
    <x v="13"/>
    <x v="0"/>
    <x v="4"/>
    <x v="6"/>
    <x v="0"/>
  </r>
  <r>
    <x v="13"/>
    <x v="0"/>
    <x v="4"/>
    <x v="6"/>
    <x v="0"/>
  </r>
  <r>
    <x v="2"/>
    <x v="5"/>
    <x v="4"/>
    <x v="6"/>
    <x v="10"/>
  </r>
  <r>
    <x v="13"/>
    <x v="0"/>
    <x v="4"/>
    <x v="6"/>
    <x v="0"/>
  </r>
  <r>
    <x v="13"/>
    <x v="0"/>
    <x v="4"/>
    <x v="6"/>
    <x v="0"/>
  </r>
  <r>
    <x v="0"/>
    <x v="5"/>
    <x v="4"/>
    <x v="6"/>
    <x v="10"/>
  </r>
  <r>
    <x v="13"/>
    <x v="0"/>
    <x v="4"/>
    <x v="6"/>
    <x v="0"/>
  </r>
  <r>
    <x v="13"/>
    <x v="0"/>
    <x v="4"/>
    <x v="6"/>
    <x v="0"/>
  </r>
  <r>
    <x v="13"/>
    <x v="0"/>
    <x v="4"/>
    <x v="6"/>
    <x v="0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2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2.xml"/>
</Relationships>
</file>

<file path=xl/pivotTables/_rels/pivotTable3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3.xml"/>
</Relationships>
</file>

<file path=xl/pivotTables/_rels/pivotTable4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4.xml"/>
</Relationships>
</file>

<file path=xl/pivotTables/_rels/pivotTable5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5.xml"/>
</Relationships>
</file>

<file path=xl/pivotTables/_rels/pivotTable6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6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3:E30" firstHeaderRow="1" firstDataRow="2" firstDataCol="1"/>
  <pivotFields count="5">
    <pivotField axis="axisRow" showAll="0" defaultSubtotal="0" compact="0" outline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2.xml><?xml version="1.0" encoding="utf-8"?>
<pivotTableDefinition xmlns="http://schemas.openxmlformats.org/spreadsheetml/2006/main" name="DataPilot2" cacheId="2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3:B33" firstHeaderRow="1" firstDataRow="2" firstDataCol="1"/>
  <pivotFields count="5">
    <pivotField axis="axisRow" showAll="0" defaultSubtotal="0" compact="0" outline="0">
      <items count="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3.xml><?xml version="1.0" encoding="utf-8"?>
<pivotTableDefinition xmlns="http://schemas.openxmlformats.org/spreadsheetml/2006/main" name="DataPilot3" cacheId="3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70:B101" firstHeaderRow="1" firstDataRow="2" firstDataCol="1"/>
  <pivotFields count="5">
    <pivotField axis="axisRow" showAll="0" defaultSubtotal="0" compact="0" outline="0">
      <items count="3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4.xml><?xml version="1.0" encoding="utf-8"?>
<pivotTableDefinition xmlns="http://schemas.openxmlformats.org/spreadsheetml/2006/main" name="DataPilot4" cacheId="4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70:E89" firstHeaderRow="1" firstDataRow="2" firstDataCol="1"/>
  <pivotFields count="5">
    <pivotField axis="axisRow" showAll="0" defaultSubtotal="0" compact="0" outline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5.xml><?xml version="1.0" encoding="utf-8"?>
<pivotTableDefinition xmlns="http://schemas.openxmlformats.org/spreadsheetml/2006/main" name="DataPilot5" cacheId="5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3:H23" firstHeaderRow="1" firstDataRow="2" firstDataCol="1"/>
  <pivotFields count="5">
    <pivotField axis="axisRow" showAll="0" defaultSubtotal="0" compact="0" outline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6.xml><?xml version="1.0" encoding="utf-8"?>
<pivotTableDefinition xmlns="http://schemas.openxmlformats.org/spreadsheetml/2006/main" name="DataPilot6" cacheId="6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70:H85" firstHeaderRow="1" firstDataRow="2" firstDataCol="1"/>
  <pivotFields count="5">
    <pivotField axis="axisRow" showAll="0" defaultSubtotal="0" compact="0" outline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worksheets/_rels/sheet8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pivotTable" Target="../pivotTables/pivotTable3.xml"/><Relationship Id="rId4" Type="http://schemas.openxmlformats.org/officeDocument/2006/relationships/pivotTable" Target="../pivotTables/pivotTable4.xml"/><Relationship Id="rId5" Type="http://schemas.openxmlformats.org/officeDocument/2006/relationships/pivotTable" Target="../pivotTables/pivotTable5.xml"/><Relationship Id="rId6" Type="http://schemas.openxmlformats.org/officeDocument/2006/relationships/pivotTable" Target="../pivotTables/pivotTable6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hyperlink" Target="http://www.cofrac.fr/" TargetMode="External"/><Relationship Id="rId2" Type="http://schemas.openxmlformats.org/officeDocument/2006/relationships/drawing" Target="../drawings/drawing2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16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8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G1" activeCellId="0" sqref="G1"/>
    </sheetView>
  </sheetViews>
  <sheetFormatPr defaultRowHeight="12.8" zeroHeight="false" outlineLevelRow="0" outlineLevelCol="0"/>
  <cols>
    <col collapsed="false" customWidth="true" hidden="false" outlineLevel="0" max="1" min="1" style="1" width="28.42"/>
    <col collapsed="false" customWidth="true" hidden="false" outlineLevel="0" max="2" min="2" style="2" width="28.42"/>
    <col collapsed="false" customWidth="true" hidden="false" outlineLevel="0" max="3" min="3" style="2" width="15.91"/>
    <col collapsed="false" customWidth="true" hidden="false" outlineLevel="0" max="4" min="4" style="2" width="6.94"/>
    <col collapsed="false" customWidth="true" hidden="false" outlineLevel="0" max="5" min="5" style="2" width="9.47"/>
    <col collapsed="false" customWidth="true" hidden="false" outlineLevel="0" max="6" min="6" style="2" width="15.41"/>
    <col collapsed="false" customWidth="true" hidden="false" outlineLevel="0" max="7" min="7" style="2" width="22.98"/>
    <col collapsed="false" customWidth="true" hidden="false" outlineLevel="0" max="8" min="8" style="2" width="9.26"/>
    <col collapsed="false" customWidth="true" hidden="false" outlineLevel="0" max="9" min="9" style="2" width="7.7"/>
    <col collapsed="false" customWidth="true" hidden="false" outlineLevel="0" max="10" min="10" style="2" width="5.81"/>
    <col collapsed="false" customWidth="true" hidden="false" outlineLevel="0" max="11" min="11" style="2" width="10.19"/>
    <col collapsed="false" customWidth="true" hidden="false" outlineLevel="0" max="12" min="12" style="2" width="28.59"/>
    <col collapsed="false" customWidth="false" hidden="false" outlineLevel="0" max="64" min="13" style="2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3" t="s">
        <v>0</v>
      </c>
      <c r="C1" s="4" t="s">
        <v>1</v>
      </c>
      <c r="D1" s="4"/>
      <c r="E1" s="4"/>
      <c r="F1" s="4"/>
      <c r="G1" s="5" t="s">
        <v>2</v>
      </c>
      <c r="H1" s="5"/>
      <c r="I1" s="5"/>
      <c r="J1" s="5"/>
      <c r="K1" s="5"/>
    </row>
    <row r="2" customFormat="false" ht="47.55" hidden="false" customHeight="true" outlineLevel="0" collapsed="false">
      <c r="B2" s="3"/>
      <c r="C2" s="6" t="s">
        <v>3</v>
      </c>
      <c r="D2" s="6"/>
      <c r="E2" s="6"/>
      <c r="F2" s="6"/>
      <c r="G2" s="5"/>
      <c r="H2" s="5"/>
      <c r="I2" s="5"/>
      <c r="J2" s="5"/>
      <c r="K2" s="5"/>
    </row>
    <row r="3" customFormat="false" ht="12.4" hidden="false" customHeight="true" outlineLevel="0" collapsed="false">
      <c r="B3" s="7"/>
      <c r="C3" s="8"/>
      <c r="D3" s="9"/>
      <c r="E3" s="9"/>
      <c r="F3" s="9"/>
      <c r="G3" s="8"/>
      <c r="H3" s="10"/>
      <c r="I3" s="11"/>
      <c r="J3" s="11"/>
      <c r="K3" s="11"/>
    </row>
    <row r="4" customFormat="false" ht="14.9" hidden="false" customHeight="true" outlineLevel="0" collapsed="false">
      <c r="B4" s="12" t="s">
        <v>4</v>
      </c>
      <c r="C4" s="13" t="s">
        <v>5</v>
      </c>
      <c r="D4" s="14"/>
      <c r="E4" s="15"/>
      <c r="F4" s="16"/>
      <c r="G4" s="17" t="s">
        <v>6</v>
      </c>
      <c r="H4" s="18" t="s">
        <v>7</v>
      </c>
      <c r="I4" s="19" t="s">
        <v>8</v>
      </c>
      <c r="J4" s="19" t="s">
        <v>9</v>
      </c>
      <c r="K4" s="19"/>
    </row>
    <row r="5" customFormat="false" ht="15" hidden="false" customHeight="false" outlineLevel="0" collapsed="false">
      <c r="B5" s="20" t="s">
        <v>10</v>
      </c>
      <c r="C5" s="21" t="str">
        <f aca="false">VLOOKUP(C4,Stations!A1:E38,3,0)</f>
        <v>GOLO</v>
      </c>
      <c r="D5" s="22"/>
      <c r="E5" s="9"/>
      <c r="F5" s="23"/>
      <c r="G5" s="24" t="s">
        <v>11</v>
      </c>
      <c r="H5" s="25"/>
      <c r="I5" s="26" t="str">
        <f aca="false">IF(F7="1,2,3,4"OR(F7=3)OR(F7=1)OR(F7=2)OR(F7=4),"1",IF(F7="5,6,7,8"OR(F7=5)OR(F7=6)OR(F7=7)OR(F7=8),"5","9"))</f>
        <v>1</v>
      </c>
      <c r="J5" s="27" t="s">
        <v>12</v>
      </c>
      <c r="K5" s="27"/>
    </row>
    <row r="6" customFormat="false" ht="15" hidden="false" customHeight="false" outlineLevel="0" collapsed="false">
      <c r="B6" s="20" t="s">
        <v>13</v>
      </c>
      <c r="C6" s="28" t="str">
        <f aca="false">VLOOKUP(C4,Stations!A1:E38,5,0)</f>
        <v>Barchetta - pont RD.15</v>
      </c>
      <c r="D6" s="22"/>
      <c r="E6" s="9"/>
      <c r="F6" s="23"/>
      <c r="G6" s="24" t="s">
        <v>14</v>
      </c>
      <c r="H6" s="29"/>
      <c r="I6" s="30" t="str">
        <f aca="false">IF(F7="1,2,3,4"OR(F7=3)OR(F7=1)OR(F7=2)OR(F7=4),"2",IF(F7="5,6,7,8"OR(F7=5)OR(F7=6)OR(F7=7)OR(F7=8),"6","10"))</f>
        <v>2</v>
      </c>
      <c r="J6" s="31" t="s">
        <v>15</v>
      </c>
      <c r="K6" s="31"/>
    </row>
    <row r="7" customFormat="false" ht="15" hidden="false" customHeight="false" outlineLevel="0" collapsed="false">
      <c r="B7" s="20" t="s">
        <v>16</v>
      </c>
      <c r="C7" s="32" t="str">
        <f aca="false">IF(F7="1,2,3,4"OR(F7=3)OR(F7=1)OR(F7=2)OR(F7=4),"A",IF(F7="5,6,7,8"OR(F7=5)OR(F7=6)OR(F7=7)OR(F7=8),"B","C"))</f>
        <v>A</v>
      </c>
      <c r="D7" s="33" t="s">
        <v>17</v>
      </c>
      <c r="E7" s="33"/>
      <c r="F7" s="34" t="s">
        <v>18</v>
      </c>
      <c r="G7" s="24"/>
      <c r="H7" s="29"/>
      <c r="I7" s="30" t="str">
        <f aca="false">IF(F7="1,2,3,4"OR(F7=3)OR(F7=1)OR(F7=2)OR(F7=4),"3",IF(F7="5,6,7,8"OR(F7=5)OR(F7=6)OR(F7=7)OR(F7=8),"7","11"))</f>
        <v>3</v>
      </c>
      <c r="J7" s="31" t="s">
        <v>19</v>
      </c>
      <c r="K7" s="31"/>
    </row>
    <row r="8" customFormat="false" ht="15" hidden="false" customHeight="false" outlineLevel="0" collapsed="false">
      <c r="B8" s="35" t="s">
        <v>20</v>
      </c>
      <c r="C8" s="36" t="n">
        <v>44062</v>
      </c>
      <c r="D8" s="37"/>
      <c r="E8" s="38"/>
      <c r="F8" s="39"/>
      <c r="G8" s="40" t="s">
        <v>21</v>
      </c>
      <c r="H8" s="41" t="n">
        <v>7</v>
      </c>
      <c r="I8" s="42" t="str">
        <f aca="false">IF(F7="1,2,3,4"OR(F7=3)OR(F7=1)OR(F7=2)OR(F7=4),"4",IF(F7="5,6,7,8"OR(F7=5)OR(F7=6)OR(F7=7)OR(F7=8),"8","12"))</f>
        <v>4</v>
      </c>
      <c r="J8" s="43" t="s">
        <v>22</v>
      </c>
      <c r="K8" s="43"/>
    </row>
    <row r="9" customFormat="false" ht="15" hidden="false" customHeight="false" outlineLevel="0" collapsed="false">
      <c r="B9" s="9"/>
      <c r="C9" s="9"/>
      <c r="D9" s="22"/>
      <c r="E9" s="9"/>
      <c r="F9" s="9"/>
      <c r="G9" s="44"/>
      <c r="H9" s="11"/>
      <c r="I9" s="11"/>
      <c r="J9" s="11"/>
      <c r="K9" s="11"/>
    </row>
    <row r="10" customFormat="false" ht="15" hidden="false" customHeight="false" outlineLevel="0" collapsed="false">
      <c r="A10" s="45" t="s">
        <v>23</v>
      </c>
      <c r="B10" s="46" t="s">
        <v>24</v>
      </c>
      <c r="C10" s="46"/>
      <c r="D10" s="46"/>
      <c r="E10" s="46"/>
      <c r="F10" s="46"/>
      <c r="G10" s="46" t="s">
        <v>25</v>
      </c>
      <c r="H10" s="46"/>
      <c r="I10" s="46"/>
      <c r="J10" s="46"/>
      <c r="K10" s="46"/>
      <c r="L10" s="45" t="s">
        <v>23</v>
      </c>
    </row>
    <row r="11" customFormat="false" ht="15" hidden="false" customHeight="false" outlineLevel="0" collapsed="false">
      <c r="A11" s="47"/>
      <c r="B11" s="48"/>
      <c r="C11" s="49" t="n">
        <f aca="false">LEN(D11)</f>
        <v>0</v>
      </c>
      <c r="D11" s="50"/>
      <c r="E11" s="49"/>
      <c r="F11" s="51" t="n">
        <f aca="false">SUM(C11,E11)</f>
        <v>0</v>
      </c>
      <c r="G11" s="48" t="s">
        <v>26</v>
      </c>
      <c r="H11" s="49" t="n">
        <f aca="false">LEN(I11)</f>
        <v>6</v>
      </c>
      <c r="I11" s="52" t="n">
        <v>111111</v>
      </c>
      <c r="J11" s="53" t="n">
        <v>43</v>
      </c>
      <c r="K11" s="54" t="n">
        <f aca="false">SUM(H11,J11)</f>
        <v>49</v>
      </c>
      <c r="L11" s="55"/>
      <c r="N11" s="0"/>
      <c r="O11" s="0"/>
      <c r="P11" s="0"/>
    </row>
    <row r="12" customFormat="false" ht="15" hidden="false" customHeight="false" outlineLevel="0" collapsed="false">
      <c r="A12" s="47"/>
      <c r="B12" s="56"/>
      <c r="C12" s="57" t="n">
        <f aca="false">LEN(D12)</f>
        <v>0</v>
      </c>
      <c r="D12" s="58"/>
      <c r="E12" s="57"/>
      <c r="F12" s="59" t="n">
        <f aca="false">SUM(C12,E12)</f>
        <v>0</v>
      </c>
      <c r="G12" s="56" t="s">
        <v>27</v>
      </c>
      <c r="H12" s="57" t="n">
        <f aca="false">LEN(I12)</f>
        <v>4</v>
      </c>
      <c r="I12" s="60" t="n">
        <v>1111</v>
      </c>
      <c r="J12" s="61" t="n">
        <v>4</v>
      </c>
      <c r="K12" s="59" t="n">
        <f aca="false">SUM(H12,J12)</f>
        <v>8</v>
      </c>
      <c r="L12" s="55" t="s">
        <v>28</v>
      </c>
      <c r="N12" s="0"/>
      <c r="O12" s="0"/>
      <c r="P12" s="0"/>
    </row>
    <row r="13" customFormat="false" ht="15" hidden="false" customHeight="false" outlineLevel="0" collapsed="false">
      <c r="A13" s="47"/>
      <c r="B13" s="56"/>
      <c r="C13" s="57" t="n">
        <f aca="false">LEN(D13)</f>
        <v>0</v>
      </c>
      <c r="D13" s="58"/>
      <c r="E13" s="57"/>
      <c r="F13" s="59" t="n">
        <f aca="false">SUM(C13,E13)</f>
        <v>0</v>
      </c>
      <c r="G13" s="56" t="s">
        <v>29</v>
      </c>
      <c r="H13" s="57" t="n">
        <f aca="false">LEN(I13)</f>
        <v>4</v>
      </c>
      <c r="I13" s="60" t="n">
        <v>1111</v>
      </c>
      <c r="J13" s="61" t="n">
        <f aca="false">41+109+46+63+34</f>
        <v>293</v>
      </c>
      <c r="K13" s="59" t="n">
        <f aca="false">SUM(H13,J13)</f>
        <v>297</v>
      </c>
      <c r="L13" s="55"/>
      <c r="N13" s="0"/>
      <c r="O13" s="0"/>
      <c r="P13" s="0"/>
    </row>
    <row r="14" customFormat="false" ht="15" hidden="false" customHeight="false" outlineLevel="0" collapsed="false">
      <c r="A14" s="47"/>
      <c r="B14" s="56"/>
      <c r="C14" s="57" t="n">
        <f aca="false">LEN(D14)</f>
        <v>0</v>
      </c>
      <c r="D14" s="58"/>
      <c r="E14" s="57"/>
      <c r="F14" s="59" t="n">
        <f aca="false">SUM(C14,E14)</f>
        <v>0</v>
      </c>
      <c r="G14" s="56" t="s">
        <v>30</v>
      </c>
      <c r="H14" s="57" t="n">
        <f aca="false">LEN(I14)</f>
        <v>4</v>
      </c>
      <c r="I14" s="60" t="n">
        <v>1111</v>
      </c>
      <c r="J14" s="61" t="n">
        <v>35</v>
      </c>
      <c r="K14" s="59" t="n">
        <f aca="false">SUM(H14,J14)</f>
        <v>39</v>
      </c>
      <c r="L14" s="55"/>
      <c r="N14" s="0"/>
      <c r="O14" s="0"/>
      <c r="P14" s="0"/>
    </row>
    <row r="15" customFormat="false" ht="15" hidden="false" customHeight="false" outlineLevel="0" collapsed="false">
      <c r="A15" s="47"/>
      <c r="B15" s="56"/>
      <c r="C15" s="57" t="n">
        <f aca="false">LEN(D15)</f>
        <v>0</v>
      </c>
      <c r="D15" s="58"/>
      <c r="E15" s="57"/>
      <c r="F15" s="59" t="n">
        <f aca="false">SUM(C15,E15)</f>
        <v>0</v>
      </c>
      <c r="G15" s="56" t="s">
        <v>31</v>
      </c>
      <c r="H15" s="57" t="n">
        <f aca="false">LEN(I15)</f>
        <v>2</v>
      </c>
      <c r="I15" s="60" t="n">
        <v>11</v>
      </c>
      <c r="J15" s="61"/>
      <c r="K15" s="59" t="n">
        <f aca="false">SUM(H15,J15)</f>
        <v>2</v>
      </c>
      <c r="L15" s="55" t="s">
        <v>28</v>
      </c>
      <c r="N15" s="0"/>
      <c r="O15" s="0"/>
      <c r="P15" s="0"/>
    </row>
    <row r="16" customFormat="false" ht="15" hidden="false" customHeight="false" outlineLevel="0" collapsed="false">
      <c r="A16" s="47"/>
      <c r="B16" s="56"/>
      <c r="C16" s="57" t="n">
        <f aca="false">LEN(D16)</f>
        <v>0</v>
      </c>
      <c r="D16" s="58"/>
      <c r="E16" s="57"/>
      <c r="F16" s="59" t="n">
        <f aca="false">SUM(C16,E16)</f>
        <v>0</v>
      </c>
      <c r="G16" s="56" t="s">
        <v>32</v>
      </c>
      <c r="H16" s="57" t="n">
        <f aca="false">LEN(I16)</f>
        <v>2</v>
      </c>
      <c r="I16" s="60" t="n">
        <v>11</v>
      </c>
      <c r="J16" s="61"/>
      <c r="K16" s="59" t="n">
        <f aca="false">SUM(H16,J16)</f>
        <v>2</v>
      </c>
      <c r="L16" s="55"/>
    </row>
    <row r="17" customFormat="false" ht="15" hidden="false" customHeight="false" outlineLevel="0" collapsed="false">
      <c r="A17" s="47"/>
      <c r="B17" s="56"/>
      <c r="C17" s="57" t="n">
        <f aca="false">LEN(D17)</f>
        <v>0</v>
      </c>
      <c r="D17" s="58"/>
      <c r="E17" s="57"/>
      <c r="F17" s="59" t="n">
        <f aca="false">SUM(C17,E17)</f>
        <v>0</v>
      </c>
      <c r="G17" s="56" t="s">
        <v>33</v>
      </c>
      <c r="H17" s="57" t="n">
        <f aca="false">LEN(I17)</f>
        <v>3</v>
      </c>
      <c r="I17" s="60" t="n">
        <v>111</v>
      </c>
      <c r="J17" s="61"/>
      <c r="K17" s="59" t="n">
        <f aca="false">SUM(H17,J17)</f>
        <v>3</v>
      </c>
      <c r="L17" s="55" t="s">
        <v>34</v>
      </c>
    </row>
    <row r="18" customFormat="false" ht="15" hidden="false" customHeight="false" outlineLevel="0" collapsed="false">
      <c r="A18" s="47"/>
      <c r="B18" s="56"/>
      <c r="C18" s="57" t="n">
        <f aca="false">LEN(D18)</f>
        <v>0</v>
      </c>
      <c r="D18" s="58"/>
      <c r="E18" s="57"/>
      <c r="F18" s="59" t="n">
        <f aca="false">SUM(C18,E18)</f>
        <v>0</v>
      </c>
      <c r="G18" s="56"/>
      <c r="H18" s="57" t="n">
        <f aca="false">LEN(I18)</f>
        <v>0</v>
      </c>
      <c r="I18" s="60"/>
      <c r="J18" s="61"/>
      <c r="K18" s="59" t="n">
        <f aca="false">SUM(H18,J18)</f>
        <v>0</v>
      </c>
      <c r="L18" s="55"/>
    </row>
    <row r="19" customFormat="false" ht="15" hidden="false" customHeight="false" outlineLevel="0" collapsed="false">
      <c r="A19" s="47"/>
      <c r="B19" s="56"/>
      <c r="C19" s="57" t="n">
        <f aca="false">LEN(D19)</f>
        <v>0</v>
      </c>
      <c r="D19" s="58"/>
      <c r="E19" s="57"/>
      <c r="F19" s="59" t="n">
        <f aca="false">SUM(C19,E19)</f>
        <v>0</v>
      </c>
      <c r="G19" s="56"/>
      <c r="H19" s="57" t="n">
        <f aca="false">LEN(I19)</f>
        <v>0</v>
      </c>
      <c r="I19" s="60"/>
      <c r="J19" s="61"/>
      <c r="K19" s="59" t="n">
        <f aca="false">SUM(H19,J19)</f>
        <v>0</v>
      </c>
      <c r="L19" s="55"/>
    </row>
    <row r="20" customFormat="false" ht="15" hidden="false" customHeight="false" outlineLevel="0" collapsed="false">
      <c r="A20" s="47"/>
      <c r="B20" s="56"/>
      <c r="C20" s="57" t="n">
        <f aca="false">LEN(D20)</f>
        <v>0</v>
      </c>
      <c r="D20" s="58"/>
      <c r="E20" s="57"/>
      <c r="F20" s="59" t="n">
        <f aca="false">SUM(C20,E20)</f>
        <v>0</v>
      </c>
      <c r="G20" s="56"/>
      <c r="H20" s="57" t="n">
        <f aca="false">LEN(I20)</f>
        <v>0</v>
      </c>
      <c r="I20" s="60"/>
      <c r="J20" s="61"/>
      <c r="K20" s="59" t="n">
        <f aca="false">SUM(H20,J20)</f>
        <v>0</v>
      </c>
      <c r="L20" s="55"/>
    </row>
    <row r="21" customFormat="false" ht="15" hidden="false" customHeight="false" outlineLevel="0" collapsed="false">
      <c r="A21" s="47"/>
      <c r="B21" s="48"/>
      <c r="C21" s="49" t="n">
        <f aca="false">LEN(D21)</f>
        <v>0</v>
      </c>
      <c r="D21" s="62"/>
      <c r="E21" s="63"/>
      <c r="F21" s="54" t="n">
        <f aca="false">SUM(C21,E21)</f>
        <v>0</v>
      </c>
      <c r="G21" s="56"/>
      <c r="H21" s="57" t="n">
        <f aca="false">LEN(I21)</f>
        <v>0</v>
      </c>
      <c r="I21" s="60"/>
      <c r="J21" s="61"/>
      <c r="K21" s="59" t="n">
        <f aca="false">SUM(H21,J21)</f>
        <v>0</v>
      </c>
      <c r="L21" s="55"/>
    </row>
    <row r="22" customFormat="false" ht="15" hidden="false" customHeight="false" outlineLevel="0" collapsed="false">
      <c r="A22" s="47"/>
      <c r="B22" s="46" t="s">
        <v>35</v>
      </c>
      <c r="C22" s="46"/>
      <c r="D22" s="46"/>
      <c r="E22" s="46"/>
      <c r="F22" s="46"/>
      <c r="G22" s="56"/>
      <c r="H22" s="57" t="n">
        <f aca="false">LEN(I22)</f>
        <v>0</v>
      </c>
      <c r="I22" s="60"/>
      <c r="J22" s="61"/>
      <c r="K22" s="59" t="n">
        <f aca="false">SUM(H22,J22)</f>
        <v>0</v>
      </c>
      <c r="L22" s="55"/>
    </row>
    <row r="23" customFormat="false" ht="15" hidden="false" customHeight="false" outlineLevel="0" collapsed="false">
      <c r="A23" s="47"/>
      <c r="B23" s="48" t="s">
        <v>36</v>
      </c>
      <c r="C23" s="49" t="n">
        <f aca="false">LEN(D23)</f>
        <v>4</v>
      </c>
      <c r="D23" s="50" t="n">
        <v>1111</v>
      </c>
      <c r="E23" s="49" t="n">
        <f aca="false">41+286+66+113+420+170</f>
        <v>1096</v>
      </c>
      <c r="F23" s="54" t="n">
        <f aca="false">SUM(C23,E23)</f>
        <v>1100</v>
      </c>
      <c r="G23" s="56"/>
      <c r="H23" s="57" t="n">
        <f aca="false">LEN(I23)</f>
        <v>0</v>
      </c>
      <c r="I23" s="60"/>
      <c r="J23" s="61"/>
      <c r="K23" s="59" t="n">
        <f aca="false">SUM(H23,J23)</f>
        <v>0</v>
      </c>
      <c r="L23" s="55"/>
    </row>
    <row r="24" customFormat="false" ht="15" hidden="false" customHeight="false" outlineLevel="0" collapsed="false">
      <c r="A24" s="47"/>
      <c r="B24" s="56" t="s">
        <v>37</v>
      </c>
      <c r="C24" s="57" t="n">
        <f aca="false">LEN(D24)</f>
        <v>6</v>
      </c>
      <c r="D24" s="58" t="n">
        <v>111111</v>
      </c>
      <c r="E24" s="57" t="n">
        <f aca="false">41+61</f>
        <v>102</v>
      </c>
      <c r="F24" s="59" t="n">
        <f aca="false">SUM(C24,E24)</f>
        <v>108</v>
      </c>
      <c r="G24" s="56"/>
      <c r="H24" s="57" t="n">
        <f aca="false">LEN(I24)</f>
        <v>0</v>
      </c>
      <c r="I24" s="60"/>
      <c r="J24" s="61"/>
      <c r="K24" s="59" t="n">
        <f aca="false">SUM(H24,J24)</f>
        <v>0</v>
      </c>
      <c r="L24" s="55"/>
    </row>
    <row r="25" customFormat="false" ht="15" hidden="false" customHeight="false" outlineLevel="0" collapsed="false">
      <c r="A25" s="47"/>
      <c r="B25" s="56" t="s">
        <v>38</v>
      </c>
      <c r="C25" s="57" t="n">
        <f aca="false">LEN(D25)</f>
        <v>3</v>
      </c>
      <c r="D25" s="58" t="n">
        <v>111</v>
      </c>
      <c r="E25" s="57" t="n">
        <v>20</v>
      </c>
      <c r="F25" s="59" t="n">
        <f aca="false">SUM(C25,E25)</f>
        <v>23</v>
      </c>
      <c r="G25" s="56"/>
      <c r="H25" s="57" t="n">
        <f aca="false">LEN(I25)</f>
        <v>0</v>
      </c>
      <c r="I25" s="60"/>
      <c r="J25" s="61"/>
      <c r="K25" s="59" t="n">
        <f aca="false">SUM(H25,J25)</f>
        <v>0</v>
      </c>
      <c r="L25" s="55"/>
    </row>
    <row r="26" customFormat="false" ht="15" hidden="false" customHeight="false" outlineLevel="0" collapsed="false">
      <c r="A26" s="47"/>
      <c r="B26" s="56" t="s">
        <v>39</v>
      </c>
      <c r="C26" s="57" t="n">
        <f aca="false">LEN(D26)</f>
        <v>2</v>
      </c>
      <c r="D26" s="58" t="n">
        <v>11</v>
      </c>
      <c r="E26" s="57"/>
      <c r="F26" s="59" t="n">
        <f aca="false">SUM(C26,E26)</f>
        <v>2</v>
      </c>
      <c r="G26" s="56"/>
      <c r="H26" s="57" t="n">
        <f aca="false">LEN(I26)</f>
        <v>0</v>
      </c>
      <c r="I26" s="60"/>
      <c r="J26" s="61"/>
      <c r="K26" s="59" t="n">
        <f aca="false">SUM(H26,J26)</f>
        <v>0</v>
      </c>
      <c r="L26" s="55"/>
    </row>
    <row r="27" customFormat="false" ht="15" hidden="false" customHeight="false" outlineLevel="0" collapsed="false">
      <c r="A27" s="47"/>
      <c r="B27" s="56" t="s">
        <v>40</v>
      </c>
      <c r="C27" s="57" t="n">
        <f aca="false">LEN(D27)</f>
        <v>4</v>
      </c>
      <c r="D27" s="58" t="n">
        <v>1111</v>
      </c>
      <c r="E27" s="57"/>
      <c r="F27" s="59" t="n">
        <f aca="false">SUM(C27,E27)</f>
        <v>4</v>
      </c>
      <c r="G27" s="56"/>
      <c r="H27" s="57" t="n">
        <f aca="false">LEN(I27)</f>
        <v>0</v>
      </c>
      <c r="I27" s="60"/>
      <c r="J27" s="61"/>
      <c r="K27" s="59" t="n">
        <f aca="false">SUM(H27,J27)</f>
        <v>0</v>
      </c>
      <c r="L27" s="55"/>
    </row>
    <row r="28" customFormat="false" ht="15" hidden="false" customHeight="false" outlineLevel="0" collapsed="false">
      <c r="A28" s="47" t="s">
        <v>41</v>
      </c>
      <c r="B28" s="56" t="s">
        <v>42</v>
      </c>
      <c r="C28" s="57" t="n">
        <f aca="false">LEN(D28)</f>
        <v>1</v>
      </c>
      <c r="D28" s="58" t="n">
        <v>1</v>
      </c>
      <c r="E28" s="57"/>
      <c r="F28" s="59" t="n">
        <f aca="false">SUM(C28,E28)</f>
        <v>1</v>
      </c>
      <c r="G28" s="56"/>
      <c r="H28" s="57" t="n">
        <f aca="false">LEN(I28)</f>
        <v>0</v>
      </c>
      <c r="I28" s="60"/>
      <c r="J28" s="61"/>
      <c r="K28" s="59" t="n">
        <f aca="false">SUM(H28,J28)</f>
        <v>0</v>
      </c>
      <c r="L28" s="55"/>
    </row>
    <row r="29" customFormat="false" ht="15" hidden="false" customHeight="false" outlineLevel="0" collapsed="false">
      <c r="A29" s="47"/>
      <c r="B29" s="56"/>
      <c r="C29" s="57" t="n">
        <f aca="false">LEN(D29)</f>
        <v>0</v>
      </c>
      <c r="D29" s="58"/>
      <c r="E29" s="57"/>
      <c r="F29" s="59" t="n">
        <f aca="false">SUM(C29,E29)</f>
        <v>0</v>
      </c>
      <c r="G29" s="56"/>
      <c r="H29" s="57" t="n">
        <f aca="false">LEN(I29)</f>
        <v>0</v>
      </c>
      <c r="I29" s="60"/>
      <c r="J29" s="61"/>
      <c r="K29" s="59" t="n">
        <f aca="false">SUM(H29,J29)</f>
        <v>0</v>
      </c>
      <c r="L29" s="55"/>
    </row>
    <row r="30" customFormat="false" ht="15" hidden="false" customHeight="false" outlineLevel="0" collapsed="false">
      <c r="A30" s="47"/>
      <c r="B30" s="56"/>
      <c r="C30" s="57" t="n">
        <f aca="false">LEN(D30)</f>
        <v>0</v>
      </c>
      <c r="D30" s="58"/>
      <c r="E30" s="57"/>
      <c r="F30" s="59" t="n">
        <f aca="false">SUM(C30,E30)</f>
        <v>0</v>
      </c>
      <c r="G30" s="48"/>
      <c r="H30" s="49" t="n">
        <f aca="false">LEN(I30)</f>
        <v>0</v>
      </c>
      <c r="I30" s="64"/>
      <c r="J30" s="65"/>
      <c r="K30" s="54" t="n">
        <f aca="false">SUM(H30,J30)</f>
        <v>0</v>
      </c>
      <c r="L30" s="55"/>
    </row>
    <row r="31" customFormat="false" ht="15" hidden="false" customHeight="false" outlineLevel="0" collapsed="false">
      <c r="A31" s="47"/>
      <c r="B31" s="56"/>
      <c r="C31" s="57" t="n">
        <f aca="false">LEN(D31)</f>
        <v>0</v>
      </c>
      <c r="D31" s="58"/>
      <c r="E31" s="57"/>
      <c r="F31" s="59" t="n">
        <f aca="false">SUM(C31,E31)</f>
        <v>0</v>
      </c>
      <c r="G31" s="46" t="s">
        <v>43</v>
      </c>
      <c r="H31" s="46"/>
      <c r="I31" s="46"/>
      <c r="J31" s="46"/>
      <c r="K31" s="46"/>
      <c r="L31" s="55"/>
    </row>
    <row r="32" customFormat="false" ht="15" hidden="false" customHeight="false" outlineLevel="0" collapsed="false">
      <c r="A32" s="47"/>
      <c r="B32" s="56"/>
      <c r="C32" s="57" t="n">
        <f aca="false">LEN(D32)</f>
        <v>0</v>
      </c>
      <c r="D32" s="58"/>
      <c r="E32" s="57"/>
      <c r="F32" s="59" t="n">
        <f aca="false">SUM(C32,E32)</f>
        <v>0</v>
      </c>
      <c r="G32" s="48" t="s">
        <v>44</v>
      </c>
      <c r="H32" s="49" t="n">
        <f aca="false">LEN(I32)</f>
        <v>1</v>
      </c>
      <c r="I32" s="52" t="n">
        <v>1</v>
      </c>
      <c r="J32" s="53"/>
      <c r="K32" s="54" t="n">
        <f aca="false">SUM(H32,J32)</f>
        <v>1</v>
      </c>
      <c r="L32" s="55"/>
    </row>
    <row r="33" customFormat="false" ht="15" hidden="false" customHeight="false" outlineLevel="0" collapsed="false">
      <c r="A33" s="47"/>
      <c r="B33" s="56"/>
      <c r="C33" s="57" t="n">
        <f aca="false">LEN(D33)</f>
        <v>0</v>
      </c>
      <c r="D33" s="58"/>
      <c r="E33" s="57"/>
      <c r="F33" s="59" t="n">
        <f aca="false">SUM(C33,E33)</f>
        <v>0</v>
      </c>
      <c r="G33" s="56" t="s">
        <v>45</v>
      </c>
      <c r="H33" s="57" t="n">
        <f aca="false">LEN(I33)</f>
        <v>4</v>
      </c>
      <c r="I33" s="60" t="n">
        <v>1111</v>
      </c>
      <c r="J33" s="61" t="n">
        <f aca="false">32+83+80+150+98</f>
        <v>443</v>
      </c>
      <c r="K33" s="59" t="n">
        <f aca="false">SUM(H33,J33)</f>
        <v>447</v>
      </c>
      <c r="L33" s="55"/>
    </row>
    <row r="34" customFormat="false" ht="15" hidden="false" customHeight="false" outlineLevel="0" collapsed="false">
      <c r="A34" s="47"/>
      <c r="B34" s="56"/>
      <c r="C34" s="57" t="n">
        <f aca="false">LEN(D34)</f>
        <v>0</v>
      </c>
      <c r="D34" s="58"/>
      <c r="E34" s="57"/>
      <c r="F34" s="59" t="n">
        <f aca="false">SUM(C34,E34)</f>
        <v>0</v>
      </c>
      <c r="G34" s="56" t="s">
        <v>46</v>
      </c>
      <c r="H34" s="57" t="n">
        <f aca="false">LEN(I34)</f>
        <v>4</v>
      </c>
      <c r="I34" s="60" t="n">
        <v>1111</v>
      </c>
      <c r="J34" s="61" t="n">
        <v>10</v>
      </c>
      <c r="K34" s="59" t="n">
        <f aca="false">SUM(H34,J34)</f>
        <v>14</v>
      </c>
      <c r="L34" s="55"/>
    </row>
    <row r="35" customFormat="false" ht="15" hidden="false" customHeight="false" outlineLevel="0" collapsed="false">
      <c r="A35" s="47"/>
      <c r="B35" s="56"/>
      <c r="C35" s="57" t="n">
        <f aca="false">LEN(D35)</f>
        <v>0</v>
      </c>
      <c r="D35" s="58"/>
      <c r="E35" s="57"/>
      <c r="F35" s="59" t="n">
        <f aca="false">SUM(C35,E35)</f>
        <v>0</v>
      </c>
      <c r="G35" s="56"/>
      <c r="H35" s="57" t="n">
        <f aca="false">LEN(I35)</f>
        <v>0</v>
      </c>
      <c r="I35" s="60"/>
      <c r="J35" s="61"/>
      <c r="K35" s="59" t="n">
        <f aca="false">SUM(H35,J35)</f>
        <v>0</v>
      </c>
      <c r="L35" s="55"/>
    </row>
    <row r="36" customFormat="false" ht="15" hidden="false" customHeight="false" outlineLevel="0" collapsed="false">
      <c r="A36" s="47"/>
      <c r="B36" s="56"/>
      <c r="C36" s="57" t="n">
        <f aca="false">LEN(D36)</f>
        <v>0</v>
      </c>
      <c r="D36" s="58"/>
      <c r="E36" s="57"/>
      <c r="F36" s="59" t="n">
        <f aca="false">SUM(C36,E36)</f>
        <v>0</v>
      </c>
      <c r="G36" s="48"/>
      <c r="H36" s="49" t="n">
        <f aca="false">LEN(I36)</f>
        <v>0</v>
      </c>
      <c r="I36" s="64"/>
      <c r="J36" s="65"/>
      <c r="K36" s="54" t="n">
        <f aca="false">SUM(H36,J36)</f>
        <v>0</v>
      </c>
      <c r="L36" s="55"/>
    </row>
    <row r="37" customFormat="false" ht="15" hidden="false" customHeight="true" outlineLevel="0" collapsed="false">
      <c r="A37" s="47"/>
      <c r="B37" s="56"/>
      <c r="C37" s="57" t="n">
        <f aca="false">LEN(D37)</f>
        <v>0</v>
      </c>
      <c r="D37" s="60"/>
      <c r="E37" s="61"/>
      <c r="F37" s="59" t="n">
        <f aca="false">SUM(C37,E37)</f>
        <v>0</v>
      </c>
      <c r="G37" s="66" t="s">
        <v>47</v>
      </c>
      <c r="H37" s="66"/>
      <c r="I37" s="66"/>
      <c r="J37" s="66"/>
      <c r="K37" s="66"/>
      <c r="L37" s="55"/>
    </row>
    <row r="38" customFormat="false" ht="15" hidden="false" customHeight="false" outlineLevel="0" collapsed="false">
      <c r="A38" s="47"/>
      <c r="B38" s="48"/>
      <c r="C38" s="49" t="n">
        <f aca="false">LEN(D38)</f>
        <v>0</v>
      </c>
      <c r="D38" s="62"/>
      <c r="E38" s="63"/>
      <c r="F38" s="54" t="n">
        <f aca="false">SUM(C38,E38)</f>
        <v>0</v>
      </c>
      <c r="G38" s="48" t="s">
        <v>48</v>
      </c>
      <c r="H38" s="49" t="n">
        <f aca="false">LEN(I38)</f>
        <v>4</v>
      </c>
      <c r="I38" s="52" t="n">
        <v>1111</v>
      </c>
      <c r="J38" s="53" t="n">
        <v>24</v>
      </c>
      <c r="K38" s="54" t="n">
        <f aca="false">SUM(H38,J38)</f>
        <v>28</v>
      </c>
      <c r="L38" s="55" t="s">
        <v>49</v>
      </c>
    </row>
    <row r="39" customFormat="false" ht="15" hidden="false" customHeight="false" outlineLevel="0" collapsed="false">
      <c r="A39" s="47"/>
      <c r="B39" s="46" t="s">
        <v>50</v>
      </c>
      <c r="C39" s="46"/>
      <c r="D39" s="46"/>
      <c r="E39" s="46"/>
      <c r="F39" s="46"/>
      <c r="G39" s="56" t="s">
        <v>51</v>
      </c>
      <c r="H39" s="57" t="n">
        <f aca="false">LEN(I39)</f>
        <v>4</v>
      </c>
      <c r="I39" s="60" t="n">
        <v>1111</v>
      </c>
      <c r="J39" s="61" t="n">
        <f aca="false">1086+257+74</f>
        <v>1417</v>
      </c>
      <c r="K39" s="59" t="n">
        <f aca="false">SUM(H39,J39)</f>
        <v>1421</v>
      </c>
      <c r="L39" s="55" t="s">
        <v>49</v>
      </c>
    </row>
    <row r="40" customFormat="false" ht="15" hidden="false" customHeight="false" outlineLevel="0" collapsed="false">
      <c r="A40" s="47"/>
      <c r="B40" s="48" t="s">
        <v>52</v>
      </c>
      <c r="C40" s="49" t="n">
        <f aca="false">LEN(D40)</f>
        <v>5</v>
      </c>
      <c r="D40" s="50" t="n">
        <v>11111</v>
      </c>
      <c r="E40" s="49" t="n">
        <v>18</v>
      </c>
      <c r="F40" s="54" t="n">
        <f aca="false">SUM(C40,E40)</f>
        <v>23</v>
      </c>
      <c r="G40" s="56" t="s">
        <v>53</v>
      </c>
      <c r="H40" s="57" t="n">
        <f aca="false">LEN(I40)</f>
        <v>4</v>
      </c>
      <c r="I40" s="60" t="n">
        <v>1111</v>
      </c>
      <c r="J40" s="61"/>
      <c r="K40" s="59" t="n">
        <f aca="false">SUM(H40,J40)</f>
        <v>4</v>
      </c>
      <c r="L40" s="55" t="s">
        <v>54</v>
      </c>
    </row>
    <row r="41" customFormat="false" ht="15" hidden="false" customHeight="false" outlineLevel="0" collapsed="false">
      <c r="A41" s="47"/>
      <c r="B41" s="56" t="s">
        <v>55</v>
      </c>
      <c r="C41" s="57" t="n">
        <f aca="false">LEN(D41)</f>
        <v>3</v>
      </c>
      <c r="D41" s="58" t="n">
        <v>111</v>
      </c>
      <c r="E41" s="57"/>
      <c r="F41" s="59" t="n">
        <f aca="false">SUM(C41,E41)</f>
        <v>3</v>
      </c>
      <c r="G41" s="56" t="s">
        <v>51</v>
      </c>
      <c r="H41" s="57" t="n">
        <f aca="false">LEN(I41)</f>
        <v>4</v>
      </c>
      <c r="I41" s="60" t="n">
        <v>1111</v>
      </c>
      <c r="J41" s="61" t="n">
        <v>32</v>
      </c>
      <c r="K41" s="59" t="n">
        <f aca="false">SUM(H41,J41)</f>
        <v>36</v>
      </c>
      <c r="L41" s="55" t="s">
        <v>54</v>
      </c>
    </row>
    <row r="42" customFormat="false" ht="15" hidden="false" customHeight="false" outlineLevel="0" collapsed="false">
      <c r="A42" s="47"/>
      <c r="B42" s="56" t="s">
        <v>56</v>
      </c>
      <c r="C42" s="57" t="n">
        <f aca="false">LEN(D42)</f>
        <v>4</v>
      </c>
      <c r="D42" s="58" t="n">
        <v>1111</v>
      </c>
      <c r="E42" s="57" t="n">
        <f aca="false">43+39+25</f>
        <v>107</v>
      </c>
      <c r="F42" s="59" t="n">
        <f aca="false">SUM(C42,E42)</f>
        <v>111</v>
      </c>
      <c r="G42" s="56" t="s">
        <v>57</v>
      </c>
      <c r="H42" s="57" t="n">
        <f aca="false">LEN(I42)</f>
        <v>4</v>
      </c>
      <c r="I42" s="60" t="n">
        <v>1111</v>
      </c>
      <c r="J42" s="61"/>
      <c r="K42" s="59" t="n">
        <f aca="false">SUM(H42,J42)</f>
        <v>4</v>
      </c>
      <c r="L42" s="55" t="s">
        <v>49</v>
      </c>
    </row>
    <row r="43" customFormat="false" ht="15" hidden="false" customHeight="false" outlineLevel="0" collapsed="false">
      <c r="A43" s="47"/>
      <c r="B43" s="56" t="s">
        <v>58</v>
      </c>
      <c r="C43" s="57" t="n">
        <f aca="false">LEN(D43)</f>
        <v>4</v>
      </c>
      <c r="D43" s="58" t="n">
        <v>1111</v>
      </c>
      <c r="E43" s="57" t="n">
        <v>1</v>
      </c>
      <c r="F43" s="59" t="n">
        <f aca="false">SUM(C43,E43)</f>
        <v>5</v>
      </c>
      <c r="G43" s="56" t="s">
        <v>59</v>
      </c>
      <c r="H43" s="57" t="n">
        <f aca="false">LEN(I43)</f>
        <v>1</v>
      </c>
      <c r="I43" s="60" t="n">
        <v>1</v>
      </c>
      <c r="J43" s="61"/>
      <c r="K43" s="59" t="n">
        <f aca="false">SUM(H43,J43)</f>
        <v>1</v>
      </c>
      <c r="L43" s="55"/>
    </row>
    <row r="44" customFormat="false" ht="15" hidden="false" customHeight="false" outlineLevel="0" collapsed="false">
      <c r="A44" s="47"/>
      <c r="B44" s="56" t="s">
        <v>60</v>
      </c>
      <c r="C44" s="57" t="n">
        <f aca="false">LEN(D44)</f>
        <v>1</v>
      </c>
      <c r="D44" s="58" t="n">
        <v>1</v>
      </c>
      <c r="E44" s="57"/>
      <c r="F44" s="59" t="n">
        <f aca="false">SUM(C44,E44)</f>
        <v>1</v>
      </c>
      <c r="G44" s="56" t="s">
        <v>53</v>
      </c>
      <c r="H44" s="57" t="n">
        <f aca="false">LEN(I44)</f>
        <v>1</v>
      </c>
      <c r="I44" s="60" t="n">
        <v>1</v>
      </c>
      <c r="J44" s="61"/>
      <c r="K44" s="59" t="n">
        <f aca="false">SUM(H44,J44)</f>
        <v>1</v>
      </c>
      <c r="L44" s="55" t="s">
        <v>49</v>
      </c>
    </row>
    <row r="45" customFormat="false" ht="15" hidden="false" customHeight="false" outlineLevel="0" collapsed="false">
      <c r="A45" s="47"/>
      <c r="B45" s="56"/>
      <c r="C45" s="57" t="n">
        <f aca="false">LEN(D45)</f>
        <v>0</v>
      </c>
      <c r="D45" s="58"/>
      <c r="E45" s="57"/>
      <c r="F45" s="59" t="n">
        <f aca="false">SUM(C45,E45)</f>
        <v>0</v>
      </c>
      <c r="G45" s="56" t="s">
        <v>61</v>
      </c>
      <c r="H45" s="57" t="n">
        <f aca="false">LEN(I45)</f>
        <v>4</v>
      </c>
      <c r="I45" s="60" t="n">
        <v>1111</v>
      </c>
      <c r="J45" s="61"/>
      <c r="K45" s="59" t="n">
        <f aca="false">SUM(H45,J45)</f>
        <v>4</v>
      </c>
      <c r="L45" s="55" t="s">
        <v>49</v>
      </c>
    </row>
    <row r="46" customFormat="false" ht="15" hidden="false" customHeight="false" outlineLevel="0" collapsed="false">
      <c r="A46" s="47"/>
      <c r="B46" s="56"/>
      <c r="C46" s="57" t="n">
        <f aca="false">LEN(D46)</f>
        <v>0</v>
      </c>
      <c r="D46" s="58"/>
      <c r="E46" s="57"/>
      <c r="F46" s="59" t="n">
        <f aca="false">SUM(C46,E46)</f>
        <v>0</v>
      </c>
      <c r="G46" s="56" t="s">
        <v>62</v>
      </c>
      <c r="H46" s="57" t="n">
        <f aca="false">LEN(I46)</f>
        <v>1</v>
      </c>
      <c r="I46" s="60" t="n">
        <v>1</v>
      </c>
      <c r="J46" s="61"/>
      <c r="K46" s="59" t="n">
        <f aca="false">SUM(H46,J46)</f>
        <v>1</v>
      </c>
      <c r="L46" s="55" t="s">
        <v>49</v>
      </c>
    </row>
    <row r="47" customFormat="false" ht="15" hidden="false" customHeight="false" outlineLevel="0" collapsed="false">
      <c r="A47" s="47"/>
      <c r="B47" s="56"/>
      <c r="C47" s="57" t="n">
        <f aca="false">LEN(D47)</f>
        <v>0</v>
      </c>
      <c r="D47" s="58"/>
      <c r="E47" s="57"/>
      <c r="F47" s="59" t="n">
        <f aca="false">SUM(C47,E47)</f>
        <v>0</v>
      </c>
      <c r="G47" s="56" t="s">
        <v>63</v>
      </c>
      <c r="H47" s="57" t="n">
        <f aca="false">LEN(I47)</f>
        <v>5</v>
      </c>
      <c r="I47" s="60" t="n">
        <v>11111</v>
      </c>
      <c r="J47" s="61" t="n">
        <v>14</v>
      </c>
      <c r="K47" s="59" t="n">
        <f aca="false">SUM(H47,J47)</f>
        <v>19</v>
      </c>
      <c r="L47" s="55" t="s">
        <v>49</v>
      </c>
    </row>
    <row r="48" customFormat="false" ht="15" hidden="false" customHeight="false" outlineLevel="0" collapsed="false">
      <c r="A48" s="47"/>
      <c r="B48" s="56"/>
      <c r="C48" s="57" t="n">
        <f aca="false">LEN(D48)</f>
        <v>0</v>
      </c>
      <c r="D48" s="58"/>
      <c r="E48" s="57"/>
      <c r="F48" s="59" t="n">
        <f aca="false">SUM(C48,E48)</f>
        <v>0</v>
      </c>
      <c r="G48" s="56" t="s">
        <v>63</v>
      </c>
      <c r="H48" s="57" t="n">
        <f aca="false">LEN(I48)</f>
        <v>2</v>
      </c>
      <c r="I48" s="60" t="n">
        <v>11</v>
      </c>
      <c r="J48" s="61"/>
      <c r="K48" s="59" t="n">
        <f aca="false">SUM(H48,J48)</f>
        <v>2</v>
      </c>
      <c r="L48" s="55" t="s">
        <v>54</v>
      </c>
    </row>
    <row r="49" customFormat="false" ht="15" hidden="false" customHeight="false" outlineLevel="0" collapsed="false">
      <c r="A49" s="47"/>
      <c r="B49" s="48"/>
      <c r="C49" s="49" t="n">
        <f aca="false">LEN(D49)</f>
        <v>0</v>
      </c>
      <c r="D49" s="62"/>
      <c r="E49" s="63"/>
      <c r="F49" s="54" t="n">
        <f aca="false">SUM(C49,E49)</f>
        <v>0</v>
      </c>
      <c r="G49" s="56" t="s">
        <v>62</v>
      </c>
      <c r="H49" s="57" t="n">
        <f aca="false">LEN(I49)</f>
        <v>1</v>
      </c>
      <c r="I49" s="60" t="n">
        <v>1</v>
      </c>
      <c r="J49" s="61"/>
      <c r="K49" s="59" t="n">
        <f aca="false">SUM(H49,J49)</f>
        <v>1</v>
      </c>
      <c r="L49" s="55" t="s">
        <v>54</v>
      </c>
    </row>
    <row r="50" customFormat="false" ht="17.7" hidden="false" customHeight="true" outlineLevel="0" collapsed="false">
      <c r="A50" s="47"/>
      <c r="B50" s="46" t="s">
        <v>64</v>
      </c>
      <c r="C50" s="46"/>
      <c r="D50" s="46"/>
      <c r="E50" s="46"/>
      <c r="F50" s="46"/>
      <c r="G50" s="56" t="s">
        <v>61</v>
      </c>
      <c r="H50" s="57" t="n">
        <f aca="false">LEN(I50)</f>
        <v>1</v>
      </c>
      <c r="I50" s="60" t="n">
        <v>1</v>
      </c>
      <c r="J50" s="61"/>
      <c r="K50" s="59" t="n">
        <f aca="false">SUM(H50,J50)</f>
        <v>1</v>
      </c>
      <c r="L50" s="55" t="s">
        <v>54</v>
      </c>
    </row>
    <row r="51" customFormat="false" ht="15" hidden="false" customHeight="false" outlineLevel="0" collapsed="false">
      <c r="A51" s="47"/>
      <c r="B51" s="56"/>
      <c r="C51" s="57" t="n">
        <f aca="false">LEN(D51)</f>
        <v>0</v>
      </c>
      <c r="D51" s="67"/>
      <c r="E51" s="57"/>
      <c r="F51" s="59" t="n">
        <f aca="false">SUM(C51,E51)</f>
        <v>0</v>
      </c>
      <c r="G51" s="56"/>
      <c r="H51" s="57" t="n">
        <f aca="false">LEN(I51)</f>
        <v>0</v>
      </c>
      <c r="I51" s="67"/>
      <c r="J51" s="61"/>
      <c r="K51" s="59" t="n">
        <f aca="false">SUM(H51,J51)</f>
        <v>0</v>
      </c>
      <c r="L51" s="55"/>
    </row>
    <row r="52" customFormat="false" ht="15" hidden="false" customHeight="false" outlineLevel="0" collapsed="false">
      <c r="A52" s="47"/>
      <c r="B52" s="48"/>
      <c r="C52" s="49" t="n">
        <f aca="false">LEN(D52)</f>
        <v>0</v>
      </c>
      <c r="D52" s="52"/>
      <c r="E52" s="53"/>
      <c r="F52" s="54" t="n">
        <f aca="false">SUM(C52,E52)</f>
        <v>0</v>
      </c>
      <c r="G52" s="48"/>
      <c r="H52" s="49" t="n">
        <f aca="false">LEN(I52)</f>
        <v>0</v>
      </c>
      <c r="I52" s="64"/>
      <c r="J52" s="65"/>
      <c r="K52" s="54" t="n">
        <f aca="false">SUM(H52,J52)</f>
        <v>0</v>
      </c>
      <c r="L52" s="55"/>
    </row>
    <row r="53" customFormat="false" ht="15" hidden="false" customHeight="false" outlineLevel="0" collapsed="false">
      <c r="A53" s="47"/>
      <c r="B53" s="46" t="s">
        <v>65</v>
      </c>
      <c r="C53" s="46"/>
      <c r="D53" s="46"/>
      <c r="E53" s="46"/>
      <c r="F53" s="46"/>
      <c r="G53" s="46" t="s">
        <v>66</v>
      </c>
      <c r="H53" s="46"/>
      <c r="I53" s="46"/>
      <c r="J53" s="46"/>
      <c r="K53" s="46"/>
      <c r="L53" s="55"/>
    </row>
    <row r="54" customFormat="false" ht="15" hidden="false" customHeight="false" outlineLevel="0" collapsed="false">
      <c r="A54" s="47"/>
      <c r="B54" s="48" t="s">
        <v>67</v>
      </c>
      <c r="C54" s="49" t="n">
        <f aca="false">LEN(D54)</f>
        <v>4</v>
      </c>
      <c r="D54" s="52" t="n">
        <v>1111</v>
      </c>
      <c r="E54" s="53" t="n">
        <f aca="false">17+38+132</f>
        <v>187</v>
      </c>
      <c r="F54" s="54" t="n">
        <f aca="false">SUM(C54,E54)</f>
        <v>191</v>
      </c>
      <c r="G54" s="48" t="s">
        <v>68</v>
      </c>
      <c r="H54" s="49" t="n">
        <f aca="false">LEN(I54)</f>
        <v>3</v>
      </c>
      <c r="I54" s="52" t="n">
        <v>111</v>
      </c>
      <c r="J54" s="53"/>
      <c r="K54" s="54" t="n">
        <f aca="false">SUM(H54,J54)</f>
        <v>3</v>
      </c>
      <c r="L54" s="55"/>
    </row>
    <row r="55" customFormat="false" ht="15" hidden="false" customHeight="false" outlineLevel="0" collapsed="false">
      <c r="A55" s="47"/>
      <c r="B55" s="56" t="s">
        <v>69</v>
      </c>
      <c r="C55" s="57" t="n">
        <f aca="false">LEN(D55)</f>
        <v>4</v>
      </c>
      <c r="D55" s="60" t="n">
        <v>1111</v>
      </c>
      <c r="E55" s="61" t="n">
        <f aca="false">25+65</f>
        <v>90</v>
      </c>
      <c r="F55" s="59" t="n">
        <f aca="false">SUM(C55,E55)</f>
        <v>94</v>
      </c>
      <c r="G55" s="56"/>
      <c r="H55" s="57" t="n">
        <f aca="false">LEN(I55)</f>
        <v>0</v>
      </c>
      <c r="I55" s="60"/>
      <c r="J55" s="61"/>
      <c r="K55" s="59" t="n">
        <f aca="false">SUM(H55,J55)</f>
        <v>0</v>
      </c>
      <c r="L55" s="55"/>
    </row>
    <row r="56" customFormat="false" ht="15" hidden="false" customHeight="false" outlineLevel="0" collapsed="false">
      <c r="A56" s="47"/>
      <c r="B56" s="56" t="s">
        <v>70</v>
      </c>
      <c r="C56" s="57" t="n">
        <f aca="false">LEN(D56)</f>
        <v>1</v>
      </c>
      <c r="D56" s="60" t="n">
        <v>1</v>
      </c>
      <c r="E56" s="61"/>
      <c r="F56" s="59" t="n">
        <f aca="false">SUM(C56,E56)</f>
        <v>1</v>
      </c>
      <c r="G56" s="56"/>
      <c r="H56" s="57" t="n">
        <f aca="false">LEN(I56)</f>
        <v>0</v>
      </c>
      <c r="I56" s="60"/>
      <c r="J56" s="61"/>
      <c r="K56" s="59" t="n">
        <f aca="false">SUM(H56,J56)</f>
        <v>0</v>
      </c>
      <c r="L56" s="55"/>
    </row>
    <row r="57" customFormat="false" ht="15" hidden="false" customHeight="false" outlineLevel="0" collapsed="false">
      <c r="A57" s="47"/>
      <c r="B57" s="56" t="s">
        <v>71</v>
      </c>
      <c r="C57" s="57" t="n">
        <f aca="false">LEN(D57)</f>
        <v>3</v>
      </c>
      <c r="D57" s="60" t="n">
        <v>111</v>
      </c>
      <c r="E57" s="61" t="n">
        <v>1</v>
      </c>
      <c r="F57" s="59" t="n">
        <f aca="false">SUM(C57,E57)</f>
        <v>4</v>
      </c>
      <c r="G57" s="48"/>
      <c r="H57" s="49" t="n">
        <f aca="false">LEN(I57)</f>
        <v>0</v>
      </c>
      <c r="I57" s="64"/>
      <c r="J57" s="65"/>
      <c r="K57" s="54" t="n">
        <f aca="false">SUM(H57,J57)</f>
        <v>0</v>
      </c>
      <c r="L57" s="55"/>
    </row>
    <row r="58" customFormat="false" ht="15" hidden="false" customHeight="false" outlineLevel="0" collapsed="false">
      <c r="A58" s="47"/>
      <c r="B58" s="56" t="s">
        <v>72</v>
      </c>
      <c r="C58" s="57" t="n">
        <f aca="false">LEN(D58)</f>
        <v>4</v>
      </c>
      <c r="D58" s="60" t="n">
        <v>1111</v>
      </c>
      <c r="E58" s="61" t="n">
        <v>2</v>
      </c>
      <c r="F58" s="59" t="n">
        <f aca="false">SUM(C58,E58)</f>
        <v>6</v>
      </c>
      <c r="G58" s="46" t="s">
        <v>73</v>
      </c>
      <c r="H58" s="46"/>
      <c r="I58" s="46"/>
      <c r="J58" s="46"/>
      <c r="K58" s="46"/>
      <c r="L58" s="55"/>
    </row>
    <row r="59" customFormat="false" ht="15" hidden="false" customHeight="false" outlineLevel="0" collapsed="false">
      <c r="A59" s="47"/>
      <c r="B59" s="56"/>
      <c r="C59" s="57" t="n">
        <f aca="false">LEN(D59)</f>
        <v>0</v>
      </c>
      <c r="D59" s="60"/>
      <c r="E59" s="61"/>
      <c r="F59" s="59" t="n">
        <f aca="false">SUM(C59,E59)</f>
        <v>0</v>
      </c>
      <c r="G59" s="48" t="s">
        <v>74</v>
      </c>
      <c r="H59" s="49" t="n">
        <f aca="false">LEN(I59)</f>
        <v>2</v>
      </c>
      <c r="I59" s="52" t="n">
        <v>11</v>
      </c>
      <c r="J59" s="53" t="s">
        <v>75</v>
      </c>
      <c r="K59" s="54" t="n">
        <f aca="false">SUM(H59,J59)</f>
        <v>2</v>
      </c>
      <c r="L59" s="55"/>
    </row>
    <row r="60" customFormat="false" ht="15" hidden="false" customHeight="false" outlineLevel="0" collapsed="false">
      <c r="A60" s="47"/>
      <c r="B60" s="56"/>
      <c r="C60" s="57"/>
      <c r="D60" s="60"/>
      <c r="E60" s="61"/>
      <c r="F60" s="59"/>
      <c r="G60" s="56" t="s">
        <v>76</v>
      </c>
      <c r="H60" s="57" t="n">
        <f aca="false">LEN(I60)</f>
        <v>4</v>
      </c>
      <c r="I60" s="60" t="n">
        <v>1111</v>
      </c>
      <c r="J60" s="61" t="s">
        <v>75</v>
      </c>
      <c r="K60" s="59" t="n">
        <f aca="false">SUM(H60,J60)</f>
        <v>4</v>
      </c>
      <c r="L60" s="55"/>
    </row>
    <row r="61" customFormat="false" ht="15" hidden="false" customHeight="false" outlineLevel="0" collapsed="false">
      <c r="A61" s="47"/>
      <c r="B61" s="56"/>
      <c r="C61" s="57" t="n">
        <f aca="false">LEN(D61)</f>
        <v>0</v>
      </c>
      <c r="D61" s="60"/>
      <c r="E61" s="61"/>
      <c r="F61" s="59" t="n">
        <f aca="false">SUM(C61,E61)</f>
        <v>0</v>
      </c>
      <c r="G61" s="48" t="s">
        <v>77</v>
      </c>
      <c r="H61" s="49" t="n">
        <f aca="false">LEN(I61)</f>
        <v>4</v>
      </c>
      <c r="I61" s="64" t="n">
        <v>1111</v>
      </c>
      <c r="J61" s="65"/>
      <c r="K61" s="54" t="n">
        <f aca="false">SUM(H61,J61)</f>
        <v>4</v>
      </c>
      <c r="L61" s="55"/>
    </row>
    <row r="62" customFormat="false" ht="15" hidden="false" customHeight="false" outlineLevel="0" collapsed="false">
      <c r="A62" s="47"/>
      <c r="B62" s="48"/>
      <c r="C62" s="49" t="n">
        <f aca="false">LEN(D62)</f>
        <v>0</v>
      </c>
      <c r="D62" s="64"/>
      <c r="E62" s="65"/>
      <c r="F62" s="54" t="n">
        <f aca="false">SUM(C62,E62)</f>
        <v>0</v>
      </c>
      <c r="G62" s="68" t="s">
        <v>78</v>
      </c>
      <c r="H62" s="68"/>
      <c r="I62" s="68"/>
      <c r="J62" s="68"/>
      <c r="K62" s="68"/>
      <c r="L62" s="55"/>
    </row>
    <row r="63" customFormat="false" ht="15" hidden="false" customHeight="false" outlineLevel="0" collapsed="false">
      <c r="A63" s="47"/>
      <c r="B63" s="46" t="s">
        <v>79</v>
      </c>
      <c r="C63" s="46"/>
      <c r="D63" s="46"/>
      <c r="E63" s="46"/>
      <c r="F63" s="46"/>
      <c r="G63" s="48" t="s">
        <v>80</v>
      </c>
      <c r="H63" s="49" t="n">
        <f aca="false">LEN(I63)</f>
        <v>4</v>
      </c>
      <c r="I63" s="52" t="n">
        <v>1111</v>
      </c>
      <c r="J63" s="53" t="n">
        <v>11</v>
      </c>
      <c r="K63" s="54" t="n">
        <f aca="false">SUM(H63,J63)</f>
        <v>15</v>
      </c>
      <c r="L63" s="55"/>
    </row>
    <row r="64" customFormat="false" ht="15" hidden="false" customHeight="false" outlineLevel="0" collapsed="false">
      <c r="A64" s="47"/>
      <c r="B64" s="56" t="s">
        <v>81</v>
      </c>
      <c r="C64" s="57" t="n">
        <f aca="false">LEN(D64)</f>
        <v>4</v>
      </c>
      <c r="D64" s="60" t="n">
        <v>1111</v>
      </c>
      <c r="E64" s="61" t="n">
        <f aca="false">33+24+62</f>
        <v>119</v>
      </c>
      <c r="F64" s="59" t="n">
        <f aca="false">SUM(C64,E64)</f>
        <v>123</v>
      </c>
      <c r="G64" s="56" t="s">
        <v>82</v>
      </c>
      <c r="H64" s="57" t="n">
        <f aca="false">LEN(I64)</f>
        <v>3</v>
      </c>
      <c r="I64" s="60" t="n">
        <v>111</v>
      </c>
      <c r="J64" s="61"/>
      <c r="K64" s="59" t="n">
        <f aca="false">SUM(H64,J64)</f>
        <v>3</v>
      </c>
      <c r="L64" s="55"/>
    </row>
    <row r="65" customFormat="false" ht="15" hidden="false" customHeight="false" outlineLevel="0" collapsed="false">
      <c r="A65" s="47"/>
      <c r="B65" s="48"/>
      <c r="C65" s="49" t="n">
        <f aca="false">LEN(D65)</f>
        <v>0</v>
      </c>
      <c r="D65" s="52"/>
      <c r="E65" s="53"/>
      <c r="F65" s="54" t="n">
        <f aca="false">SUM(C65,E65)</f>
        <v>0</v>
      </c>
      <c r="G65" s="69"/>
      <c r="H65" s="63" t="n">
        <f aca="false">LEN(I65)</f>
        <v>0</v>
      </c>
      <c r="I65" s="64"/>
      <c r="J65" s="65"/>
      <c r="K65" s="70" t="n">
        <f aca="false">SUM(H65,J65)</f>
        <v>0</v>
      </c>
      <c r="L65" s="55"/>
    </row>
    <row r="66" customFormat="false" ht="15" hidden="false" customHeight="false" outlineLevel="0" collapsed="false">
      <c r="A66" s="47"/>
      <c r="B66" s="46" t="s">
        <v>83</v>
      </c>
      <c r="C66" s="46"/>
      <c r="D66" s="46"/>
      <c r="E66" s="46"/>
      <c r="F66" s="46"/>
      <c r="H66" s="11"/>
      <c r="I66" s="11"/>
      <c r="J66" s="11"/>
      <c r="K66" s="11"/>
    </row>
    <row r="67" customFormat="false" ht="15" hidden="false" customHeight="false" outlineLevel="0" collapsed="false">
      <c r="A67" s="47"/>
      <c r="B67" s="48" t="s">
        <v>84</v>
      </c>
      <c r="C67" s="49" t="n">
        <f aca="false">LEN(D67)</f>
        <v>3</v>
      </c>
      <c r="D67" s="52" t="n">
        <v>111</v>
      </c>
      <c r="E67" s="53" t="s">
        <v>75</v>
      </c>
      <c r="F67" s="54" t="n">
        <f aca="false">SUM(C67,E67)</f>
        <v>3</v>
      </c>
      <c r="H67" s="11"/>
      <c r="I67" s="11"/>
      <c r="J67" s="11"/>
      <c r="K67" s="11"/>
    </row>
    <row r="68" customFormat="false" ht="15" hidden="false" customHeight="false" outlineLevel="0" collapsed="false">
      <c r="A68" s="47"/>
      <c r="B68" s="56" t="s">
        <v>85</v>
      </c>
      <c r="C68" s="57" t="n">
        <f aca="false">LEN(D68)</f>
        <v>5</v>
      </c>
      <c r="D68" s="60" t="n">
        <v>11111</v>
      </c>
      <c r="E68" s="61" t="n">
        <f aca="false">57+513+52+161+44+70+205+85</f>
        <v>1187</v>
      </c>
      <c r="F68" s="59" t="n">
        <f aca="false">SUM(C68,E68)</f>
        <v>1192</v>
      </c>
      <c r="H68" s="11"/>
      <c r="I68" s="11"/>
      <c r="J68" s="11"/>
      <c r="K68" s="11"/>
    </row>
    <row r="69" customFormat="false" ht="15" hidden="false" customHeight="false" outlineLevel="0" collapsed="false">
      <c r="A69" s="47"/>
      <c r="B69" s="56" t="s">
        <v>86</v>
      </c>
      <c r="C69" s="57" t="n">
        <f aca="false">LEN(D69)</f>
        <v>4</v>
      </c>
      <c r="D69" s="60" t="n">
        <v>1111</v>
      </c>
      <c r="E69" s="61" t="s">
        <v>75</v>
      </c>
      <c r="F69" s="59" t="n">
        <f aca="false">SUM(C69,E69)</f>
        <v>4</v>
      </c>
      <c r="H69" s="11"/>
      <c r="I69" s="11"/>
      <c r="J69" s="11"/>
      <c r="K69" s="11"/>
    </row>
    <row r="70" customFormat="false" ht="15" hidden="false" customHeight="false" outlineLevel="0" collapsed="false">
      <c r="A70" s="47"/>
      <c r="B70" s="56" t="s">
        <v>87</v>
      </c>
      <c r="C70" s="57" t="n">
        <f aca="false">LEN(D70)</f>
        <v>4</v>
      </c>
      <c r="D70" s="60" t="n">
        <v>1111</v>
      </c>
      <c r="E70" s="61" t="s">
        <v>75</v>
      </c>
      <c r="F70" s="59" t="n">
        <f aca="false">SUM(C70,E70)</f>
        <v>4</v>
      </c>
      <c r="H70" s="11"/>
      <c r="I70" s="11"/>
      <c r="J70" s="11"/>
      <c r="K70" s="11"/>
    </row>
    <row r="71" customFormat="false" ht="15" hidden="false" customHeight="false" outlineLevel="0" collapsed="false">
      <c r="A71" s="47"/>
      <c r="B71" s="69" t="s">
        <v>88</v>
      </c>
      <c r="C71" s="63" t="n">
        <f aca="false">LEN(D71)</f>
        <v>1</v>
      </c>
      <c r="D71" s="64" t="n">
        <v>1</v>
      </c>
      <c r="E71" s="65" t="s">
        <v>75</v>
      </c>
      <c r="F71" s="70" t="n">
        <f aca="false">SUM(C71,E71)</f>
        <v>1</v>
      </c>
      <c r="H71" s="11"/>
      <c r="I71" s="11"/>
      <c r="J71" s="11"/>
      <c r="K71" s="11"/>
    </row>
    <row r="72" customFormat="false" ht="12.8" hidden="false" customHeight="false" outlineLevel="0" collapsed="false">
      <c r="F72" s="0"/>
    </row>
    <row r="73" customFormat="false" ht="17.15" hidden="false" customHeight="false" outlineLevel="0" collapsed="false">
      <c r="F73" s="71" t="s">
        <v>89</v>
      </c>
    </row>
    <row r="74" customFormat="false" ht="15" hidden="false" customHeight="false" outlineLevel="0" collapsed="false">
      <c r="F74" s="71"/>
    </row>
    <row r="75" customFormat="false" ht="15" hidden="false" customHeight="false" outlineLevel="0" collapsed="false">
      <c r="B75" s="72" t="s">
        <v>90</v>
      </c>
      <c r="G75" s="72" t="s">
        <v>91</v>
      </c>
    </row>
    <row r="76" customFormat="false" ht="15" hidden="false" customHeight="false" outlineLevel="0" collapsed="false">
      <c r="B76" s="73" t="s">
        <v>92</v>
      </c>
      <c r="G76" s="73" t="s">
        <v>92</v>
      </c>
    </row>
    <row r="77" customFormat="false" ht="15" hidden="false" customHeight="false" outlineLevel="0" collapsed="false">
      <c r="B77" s="73" t="s">
        <v>93</v>
      </c>
      <c r="G77" s="73" t="s">
        <v>14</v>
      </c>
    </row>
    <row r="78" customFormat="false" ht="12.8" hidden="false" customHeight="false" outlineLevel="0" collapsed="false">
      <c r="G78" s="74" t="s">
        <v>94</v>
      </c>
      <c r="H78" s="74"/>
      <c r="I78" s="74"/>
      <c r="J78" s="74"/>
      <c r="K78" s="74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2:K62"/>
    <mergeCell ref="B63:F63"/>
    <mergeCell ref="B66:F66"/>
    <mergeCell ref="G78:K78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2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1" type="list">
      <formula1>'Taxo CIL'!$C$349:$C$401</formula1>
      <formula2>0</formula2>
    </dataValidation>
    <dataValidation allowBlank="true" operator="equal" showDropDown="false" showErrorMessage="true" showInputMessage="false" sqref="G63:G65" type="list">
      <formula1>'Taxo CIL'!$C$461:$C$469</formula1>
      <formula2>0</formula2>
    </dataValidation>
    <dataValidation allowBlank="true" operator="equal" showDropDown="false" showErrorMessage="true" showInputMessage="false" sqref="B64:B65" type="list">
      <formula1>'Taxo CIL'!$C$471:$C$474</formula1>
      <formula2>0</formula2>
    </dataValidation>
    <dataValidation allowBlank="true" operator="equal" showDropDown="false" showErrorMessage="true" showInputMessage="false" sqref="B67:B71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G1" activeCellId="0" sqref="G1"/>
    </sheetView>
  </sheetViews>
  <sheetFormatPr defaultRowHeight="12.8" zeroHeight="false" outlineLevelRow="0" outlineLevelCol="0"/>
  <cols>
    <col collapsed="false" customWidth="true" hidden="false" outlineLevel="0" max="1" min="1" style="1" width="28.42"/>
    <col collapsed="false" customWidth="true" hidden="false" outlineLevel="0" max="2" min="2" style="2" width="28.42"/>
    <col collapsed="false" customWidth="true" hidden="false" outlineLevel="0" max="3" min="3" style="2" width="15.91"/>
    <col collapsed="false" customWidth="true" hidden="false" outlineLevel="0" max="4" min="4" style="2" width="6.94"/>
    <col collapsed="false" customWidth="true" hidden="false" outlineLevel="0" max="5" min="5" style="2" width="9.47"/>
    <col collapsed="false" customWidth="true" hidden="false" outlineLevel="0" max="6" min="6" style="2" width="15.41"/>
    <col collapsed="false" customWidth="true" hidden="false" outlineLevel="0" max="7" min="7" style="2" width="22.98"/>
    <col collapsed="false" customWidth="true" hidden="false" outlineLevel="0" max="8" min="8" style="2" width="9.26"/>
    <col collapsed="false" customWidth="true" hidden="false" outlineLevel="0" max="9" min="9" style="2" width="7.7"/>
    <col collapsed="false" customWidth="true" hidden="false" outlineLevel="0" max="10" min="10" style="2" width="5.81"/>
    <col collapsed="false" customWidth="true" hidden="false" outlineLevel="0" max="11" min="11" style="2" width="10.19"/>
    <col collapsed="false" customWidth="true" hidden="false" outlineLevel="0" max="12" min="12" style="2" width="28.59"/>
    <col collapsed="false" customWidth="false" hidden="false" outlineLevel="0" max="64" min="13" style="2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3" t="s">
        <v>0</v>
      </c>
      <c r="C1" s="4" t="s">
        <v>1</v>
      </c>
      <c r="D1" s="4"/>
      <c r="E1" s="4"/>
      <c r="F1" s="4"/>
      <c r="G1" s="5" t="s">
        <v>95</v>
      </c>
      <c r="H1" s="5"/>
      <c r="I1" s="5"/>
      <c r="J1" s="5"/>
      <c r="K1" s="5"/>
    </row>
    <row r="2" customFormat="false" ht="47.55" hidden="false" customHeight="true" outlineLevel="0" collapsed="false">
      <c r="B2" s="3"/>
      <c r="C2" s="6" t="s">
        <v>3</v>
      </c>
      <c r="D2" s="6"/>
      <c r="E2" s="6"/>
      <c r="F2" s="6"/>
      <c r="G2" s="5"/>
      <c r="H2" s="5"/>
      <c r="I2" s="5"/>
      <c r="J2" s="5"/>
      <c r="K2" s="5"/>
    </row>
    <row r="3" customFormat="false" ht="12.4" hidden="false" customHeight="true" outlineLevel="0" collapsed="false">
      <c r="B3" s="7"/>
      <c r="C3" s="8"/>
      <c r="D3" s="9"/>
      <c r="E3" s="9"/>
      <c r="F3" s="9"/>
      <c r="G3" s="8"/>
      <c r="H3" s="10"/>
      <c r="I3" s="11"/>
      <c r="J3" s="11"/>
      <c r="K3" s="11"/>
    </row>
    <row r="4" customFormat="false" ht="14.9" hidden="false" customHeight="true" outlineLevel="0" collapsed="false">
      <c r="B4" s="75" t="s">
        <v>4</v>
      </c>
      <c r="C4" s="76" t="str">
        <f aca="false">'Saisie Deter.A'!$C$4</f>
        <v>06213800</v>
      </c>
      <c r="D4" s="77"/>
      <c r="E4" s="77"/>
      <c r="F4" s="78"/>
      <c r="G4" s="79" t="s">
        <v>6</v>
      </c>
      <c r="H4" s="80" t="s">
        <v>7</v>
      </c>
      <c r="I4" s="81" t="s">
        <v>8</v>
      </c>
      <c r="J4" s="81" t="s">
        <v>9</v>
      </c>
      <c r="K4" s="81"/>
    </row>
    <row r="5" customFormat="false" ht="15" hidden="false" customHeight="false" outlineLevel="0" collapsed="false">
      <c r="B5" s="82" t="s">
        <v>10</v>
      </c>
      <c r="C5" s="83" t="str">
        <f aca="false">VLOOKUP(C4,Stations!A1:E38,3,0)</f>
        <v>GOLO</v>
      </c>
      <c r="D5" s="84"/>
      <c r="E5" s="85"/>
      <c r="F5" s="86"/>
      <c r="G5" s="87" t="s">
        <v>11</v>
      </c>
      <c r="H5" s="88" t="n">
        <v>44249</v>
      </c>
      <c r="I5" s="89" t="str">
        <f aca="false">IF(F7="1,2,3,4"OR(F7=3)OR(F7=1)OR(F7=2)OR(F7=4),"1",IF(F7="5,6,7,8"OR(F7=5)OR(F7=6)OR(F7=7)OR(F7=8),"5","9"))</f>
        <v>5</v>
      </c>
      <c r="J5" s="90" t="s">
        <v>96</v>
      </c>
      <c r="K5" s="90"/>
    </row>
    <row r="6" customFormat="false" ht="15" hidden="false" customHeight="false" outlineLevel="0" collapsed="false">
      <c r="B6" s="82" t="s">
        <v>13</v>
      </c>
      <c r="C6" s="91" t="str">
        <f aca="false">VLOOKUP(C4,Stations!A1:E38,5,0)</f>
        <v>Barchetta - pont RD.15</v>
      </c>
      <c r="D6" s="84"/>
      <c r="E6" s="85"/>
      <c r="F6" s="86"/>
      <c r="G6" s="87" t="s">
        <v>14</v>
      </c>
      <c r="H6" s="85"/>
      <c r="I6" s="92" t="str">
        <f aca="false">IF(F7="1,2,3,4"OR(F7=3)OR(F7=1)OR(F7=2)OR(F7=4),"2",IF(F7="5,6,7,8"OR(F7=5)OR(F7=6)OR(F7=7)OR(F7=8),"6","10"))</f>
        <v>6</v>
      </c>
      <c r="J6" s="93" t="s">
        <v>97</v>
      </c>
      <c r="K6" s="93"/>
    </row>
    <row r="7" customFormat="false" ht="15" hidden="false" customHeight="false" outlineLevel="0" collapsed="false">
      <c r="B7" s="82" t="s">
        <v>16</v>
      </c>
      <c r="C7" s="94" t="str">
        <f aca="false">IF(F7="1,2,3,4"OR(F7=3)OR(F7=1)OR(F7=2)OR(F7=4),"A",IF(F7="5,6,7,8"OR(F7=5)OR(F7=6)OR(F7=7)OR(F7=8),"B","C"))</f>
        <v>B</v>
      </c>
      <c r="D7" s="95" t="s">
        <v>17</v>
      </c>
      <c r="E7" s="95"/>
      <c r="F7" s="96" t="s">
        <v>98</v>
      </c>
      <c r="G7" s="87"/>
      <c r="H7" s="85"/>
      <c r="I7" s="92" t="str">
        <f aca="false">IF(F7="1,2,3,4"OR(F7=3)OR(F7=1)OR(F7=2)OR(F7=4),"3",IF(F7="5,6,7,8"OR(F7=5)OR(F7=6)OR(F7=7)OR(F7=8),"7","11"))</f>
        <v>7</v>
      </c>
      <c r="J7" s="93" t="s">
        <v>99</v>
      </c>
      <c r="K7" s="93"/>
    </row>
    <row r="8" customFormat="false" ht="15" hidden="false" customHeight="false" outlineLevel="0" collapsed="false">
      <c r="B8" s="97" t="s">
        <v>20</v>
      </c>
      <c r="C8" s="98" t="n">
        <f aca="false">'Saisie Deter.A'!C8</f>
        <v>44062</v>
      </c>
      <c r="D8" s="99"/>
      <c r="E8" s="100"/>
      <c r="F8" s="101"/>
      <c r="G8" s="102" t="s">
        <v>21</v>
      </c>
      <c r="H8" s="103" t="n">
        <v>7</v>
      </c>
      <c r="I8" s="104" t="str">
        <f aca="false">IF(F7="1,2,3,4"OR(F7=3)OR(F7=1)OR(F7=2)OR(F7=4),"4",IF(F7="5,6,7,8"OR(F7=5)OR(F7=6)OR(F7=7)OR(F7=8),"8","12"))</f>
        <v>8</v>
      </c>
      <c r="J8" s="105" t="s">
        <v>100</v>
      </c>
      <c r="K8" s="105"/>
    </row>
    <row r="9" customFormat="false" ht="15" hidden="false" customHeight="false" outlineLevel="0" collapsed="false">
      <c r="B9" s="85"/>
      <c r="C9" s="85"/>
      <c r="D9" s="84"/>
      <c r="E9" s="85"/>
      <c r="F9" s="85"/>
      <c r="G9" s="106"/>
      <c r="H9" s="107"/>
      <c r="I9" s="107"/>
      <c r="J9" s="107"/>
      <c r="K9" s="107"/>
    </row>
    <row r="10" customFormat="false" ht="15" hidden="false" customHeight="false" outlineLevel="0" collapsed="false">
      <c r="A10" s="45" t="s">
        <v>23</v>
      </c>
      <c r="B10" s="108" t="s">
        <v>24</v>
      </c>
      <c r="C10" s="108"/>
      <c r="D10" s="108"/>
      <c r="E10" s="108"/>
      <c r="F10" s="108"/>
      <c r="G10" s="108" t="s">
        <v>25</v>
      </c>
      <c r="H10" s="108"/>
      <c r="I10" s="108"/>
      <c r="J10" s="108"/>
      <c r="K10" s="108"/>
      <c r="L10" s="45" t="s">
        <v>23</v>
      </c>
    </row>
    <row r="11" customFormat="false" ht="15" hidden="false" customHeight="false" outlineLevel="0" collapsed="false">
      <c r="A11" s="47"/>
      <c r="B11" s="109" t="s">
        <v>101</v>
      </c>
      <c r="C11" s="110" t="n">
        <f aca="false">LEN(D11)</f>
        <v>1</v>
      </c>
      <c r="D11" s="111" t="n">
        <v>1</v>
      </c>
      <c r="E11" s="110"/>
      <c r="F11" s="51" t="n">
        <f aca="false">SUM(C11,E11)</f>
        <v>1</v>
      </c>
      <c r="G11" s="109" t="s">
        <v>26</v>
      </c>
      <c r="H11" s="110" t="n">
        <f aca="false">LEN(I11)</f>
        <v>4</v>
      </c>
      <c r="I11" s="112" t="n">
        <v>1111</v>
      </c>
      <c r="J11" s="110" t="n">
        <v>5</v>
      </c>
      <c r="K11" s="51" t="n">
        <f aca="false">SUM(H11,J11)</f>
        <v>9</v>
      </c>
      <c r="L11" s="55"/>
      <c r="N11" s="0"/>
      <c r="O11" s="0"/>
      <c r="P11" s="0"/>
    </row>
    <row r="12" customFormat="false" ht="15" hidden="false" customHeight="false" outlineLevel="0" collapsed="false">
      <c r="A12" s="47"/>
      <c r="B12" s="113"/>
      <c r="C12" s="114" t="n">
        <f aca="false">LEN(D12)</f>
        <v>0</v>
      </c>
      <c r="D12" s="115"/>
      <c r="E12" s="114"/>
      <c r="F12" s="116" t="n">
        <f aca="false">SUM(C12,E12)</f>
        <v>0</v>
      </c>
      <c r="G12" s="113" t="s">
        <v>29</v>
      </c>
      <c r="H12" s="114" t="n">
        <f aca="false">LEN(I12)</f>
        <v>4</v>
      </c>
      <c r="I12" s="117" t="n">
        <v>1111</v>
      </c>
      <c r="J12" s="114" t="n">
        <f aca="false">17+26</f>
        <v>43</v>
      </c>
      <c r="K12" s="116" t="n">
        <f aca="false">SUM(H12,J12)</f>
        <v>47</v>
      </c>
      <c r="L12" s="55"/>
      <c r="N12" s="0"/>
      <c r="O12" s="0"/>
      <c r="P12" s="0"/>
    </row>
    <row r="13" customFormat="false" ht="15" hidden="false" customHeight="false" outlineLevel="0" collapsed="false">
      <c r="A13" s="47"/>
      <c r="B13" s="113"/>
      <c r="C13" s="114" t="n">
        <f aca="false">LEN(D13)</f>
        <v>0</v>
      </c>
      <c r="D13" s="115"/>
      <c r="E13" s="114"/>
      <c r="F13" s="116" t="n">
        <f aca="false">SUM(C13,E13)</f>
        <v>0</v>
      </c>
      <c r="G13" s="113" t="s">
        <v>30</v>
      </c>
      <c r="H13" s="114" t="n">
        <f aca="false">LEN(I13)</f>
        <v>4</v>
      </c>
      <c r="I13" s="117" t="n">
        <v>1111</v>
      </c>
      <c r="J13" s="114" t="n">
        <v>130</v>
      </c>
      <c r="K13" s="116" t="n">
        <f aca="false">SUM(H13,J13)</f>
        <v>134</v>
      </c>
      <c r="L13" s="55"/>
      <c r="N13" s="0"/>
      <c r="O13" s="0"/>
      <c r="P13" s="0"/>
    </row>
    <row r="14" customFormat="false" ht="15" hidden="false" customHeight="false" outlineLevel="0" collapsed="false">
      <c r="A14" s="47"/>
      <c r="B14" s="113"/>
      <c r="C14" s="114" t="n">
        <f aca="false">LEN(D14)</f>
        <v>0</v>
      </c>
      <c r="D14" s="115"/>
      <c r="E14" s="114"/>
      <c r="F14" s="116" t="n">
        <f aca="false">SUM(C14,E14)</f>
        <v>0</v>
      </c>
      <c r="G14" s="113" t="s">
        <v>27</v>
      </c>
      <c r="H14" s="114" t="n">
        <f aca="false">LEN(I14)</f>
        <v>2</v>
      </c>
      <c r="I14" s="117" t="n">
        <v>11</v>
      </c>
      <c r="J14" s="114"/>
      <c r="K14" s="116" t="n">
        <f aca="false">SUM(H14,J14)</f>
        <v>2</v>
      </c>
      <c r="L14" s="55" t="s">
        <v>28</v>
      </c>
      <c r="N14" s="0"/>
      <c r="O14" s="0"/>
      <c r="P14" s="0"/>
    </row>
    <row r="15" customFormat="false" ht="15" hidden="false" customHeight="false" outlineLevel="0" collapsed="false">
      <c r="A15" s="47"/>
      <c r="B15" s="113"/>
      <c r="C15" s="114" t="n">
        <f aca="false">LEN(D15)</f>
        <v>0</v>
      </c>
      <c r="D15" s="115"/>
      <c r="E15" s="114"/>
      <c r="F15" s="116" t="n">
        <f aca="false">SUM(C15,E15)</f>
        <v>0</v>
      </c>
      <c r="G15" s="113" t="s">
        <v>33</v>
      </c>
      <c r="H15" s="114" t="n">
        <f aca="false">LEN(I15)</f>
        <v>4</v>
      </c>
      <c r="I15" s="117" t="n">
        <v>1111</v>
      </c>
      <c r="J15" s="114" t="n">
        <v>13</v>
      </c>
      <c r="K15" s="116" t="n">
        <f aca="false">SUM(H15,J15)</f>
        <v>17</v>
      </c>
      <c r="L15" s="55"/>
      <c r="N15" s="0"/>
      <c r="O15" s="0"/>
      <c r="P15" s="0"/>
    </row>
    <row r="16" customFormat="false" ht="15" hidden="false" customHeight="false" outlineLevel="0" collapsed="false">
      <c r="A16" s="47"/>
      <c r="B16" s="113"/>
      <c r="C16" s="114" t="n">
        <f aca="false">LEN(D16)</f>
        <v>0</v>
      </c>
      <c r="D16" s="115"/>
      <c r="E16" s="114"/>
      <c r="F16" s="116" t="n">
        <f aca="false">SUM(C16,E16)</f>
        <v>0</v>
      </c>
      <c r="G16" s="113" t="s">
        <v>31</v>
      </c>
      <c r="H16" s="114" t="n">
        <f aca="false">LEN(I16)</f>
        <v>4</v>
      </c>
      <c r="I16" s="117" t="n">
        <v>1111</v>
      </c>
      <c r="J16" s="114" t="n">
        <v>38</v>
      </c>
      <c r="K16" s="116" t="n">
        <f aca="false">SUM(H16,J16)</f>
        <v>42</v>
      </c>
      <c r="L16" s="55" t="s">
        <v>28</v>
      </c>
    </row>
    <row r="17" customFormat="false" ht="15" hidden="false" customHeight="false" outlineLevel="0" collapsed="false">
      <c r="A17" s="47"/>
      <c r="B17" s="113"/>
      <c r="C17" s="114" t="n">
        <f aca="false">LEN(D17)</f>
        <v>0</v>
      </c>
      <c r="D17" s="115"/>
      <c r="E17" s="114"/>
      <c r="F17" s="116" t="n">
        <f aca="false">SUM(C17,E17)</f>
        <v>0</v>
      </c>
      <c r="G17" s="113"/>
      <c r="H17" s="114" t="n">
        <f aca="false">LEN(I17)</f>
        <v>0</v>
      </c>
      <c r="I17" s="117"/>
      <c r="J17" s="114"/>
      <c r="K17" s="116" t="n">
        <f aca="false">SUM(H17,J17)</f>
        <v>0</v>
      </c>
      <c r="L17" s="55"/>
    </row>
    <row r="18" customFormat="false" ht="15" hidden="false" customHeight="false" outlineLevel="0" collapsed="false">
      <c r="A18" s="47"/>
      <c r="B18" s="113"/>
      <c r="C18" s="114" t="n">
        <f aca="false">LEN(D18)</f>
        <v>0</v>
      </c>
      <c r="D18" s="115"/>
      <c r="E18" s="114"/>
      <c r="F18" s="116" t="n">
        <f aca="false">SUM(C18,E18)</f>
        <v>0</v>
      </c>
      <c r="G18" s="113"/>
      <c r="H18" s="114" t="n">
        <f aca="false">LEN(I18)</f>
        <v>0</v>
      </c>
      <c r="I18" s="117"/>
      <c r="J18" s="114"/>
      <c r="K18" s="116" t="n">
        <f aca="false">SUM(H18,J18)</f>
        <v>0</v>
      </c>
      <c r="L18" s="55"/>
    </row>
    <row r="19" customFormat="false" ht="15" hidden="false" customHeight="false" outlineLevel="0" collapsed="false">
      <c r="A19" s="47"/>
      <c r="B19" s="113"/>
      <c r="C19" s="114" t="n">
        <f aca="false">LEN(D19)</f>
        <v>0</v>
      </c>
      <c r="D19" s="115"/>
      <c r="E19" s="114"/>
      <c r="F19" s="116" t="n">
        <f aca="false">SUM(C19,E19)</f>
        <v>0</v>
      </c>
      <c r="G19" s="113"/>
      <c r="H19" s="114" t="n">
        <f aca="false">LEN(I19)</f>
        <v>0</v>
      </c>
      <c r="I19" s="117"/>
      <c r="J19" s="114"/>
      <c r="K19" s="116" t="n">
        <f aca="false">SUM(H19,J19)</f>
        <v>0</v>
      </c>
      <c r="L19" s="55"/>
    </row>
    <row r="20" customFormat="false" ht="15" hidden="false" customHeight="false" outlineLevel="0" collapsed="false">
      <c r="A20" s="47"/>
      <c r="B20" s="113"/>
      <c r="C20" s="114" t="n">
        <f aca="false">LEN(D20)</f>
        <v>0</v>
      </c>
      <c r="D20" s="115"/>
      <c r="E20" s="114"/>
      <c r="F20" s="116" t="n">
        <f aca="false">SUM(C20,E20)</f>
        <v>0</v>
      </c>
      <c r="G20" s="113"/>
      <c r="H20" s="114" t="n">
        <f aca="false">LEN(I20)</f>
        <v>0</v>
      </c>
      <c r="I20" s="117"/>
      <c r="J20" s="114"/>
      <c r="K20" s="116" t="n">
        <f aca="false">SUM(H20,J20)</f>
        <v>0</v>
      </c>
      <c r="L20" s="55"/>
    </row>
    <row r="21" customFormat="false" ht="15" hidden="false" customHeight="false" outlineLevel="0" collapsed="false">
      <c r="A21" s="47"/>
      <c r="B21" s="109"/>
      <c r="C21" s="110" t="n">
        <f aca="false">LEN(D21)</f>
        <v>0</v>
      </c>
      <c r="D21" s="118"/>
      <c r="E21" s="119"/>
      <c r="F21" s="51" t="n">
        <f aca="false">SUM(C21,E21)</f>
        <v>0</v>
      </c>
      <c r="G21" s="113"/>
      <c r="H21" s="114" t="n">
        <f aca="false">LEN(I21)</f>
        <v>0</v>
      </c>
      <c r="I21" s="117"/>
      <c r="J21" s="114"/>
      <c r="K21" s="116" t="n">
        <f aca="false">SUM(H21,J21)</f>
        <v>0</v>
      </c>
      <c r="L21" s="55"/>
    </row>
    <row r="22" customFormat="false" ht="15" hidden="false" customHeight="false" outlineLevel="0" collapsed="false">
      <c r="A22" s="47"/>
      <c r="B22" s="108" t="s">
        <v>35</v>
      </c>
      <c r="C22" s="108"/>
      <c r="D22" s="108"/>
      <c r="E22" s="108"/>
      <c r="F22" s="108"/>
      <c r="G22" s="113"/>
      <c r="H22" s="114" t="n">
        <f aca="false">LEN(I22)</f>
        <v>0</v>
      </c>
      <c r="I22" s="117"/>
      <c r="J22" s="114"/>
      <c r="K22" s="116" t="n">
        <f aca="false">SUM(H22,J22)</f>
        <v>0</v>
      </c>
      <c r="L22" s="55"/>
    </row>
    <row r="23" customFormat="false" ht="15" hidden="false" customHeight="false" outlineLevel="0" collapsed="false">
      <c r="A23" s="47"/>
      <c r="B23" s="109" t="s">
        <v>39</v>
      </c>
      <c r="C23" s="110" t="n">
        <f aca="false">LEN(D23)</f>
        <v>1</v>
      </c>
      <c r="D23" s="111" t="n">
        <v>1</v>
      </c>
      <c r="E23" s="110"/>
      <c r="F23" s="51" t="n">
        <f aca="false">SUM(C23,E23)</f>
        <v>1</v>
      </c>
      <c r="G23" s="113"/>
      <c r="H23" s="114" t="n">
        <f aca="false">LEN(I23)</f>
        <v>0</v>
      </c>
      <c r="I23" s="117"/>
      <c r="J23" s="114"/>
      <c r="K23" s="116" t="n">
        <f aca="false">SUM(H23,J23)</f>
        <v>0</v>
      </c>
      <c r="L23" s="55"/>
    </row>
    <row r="24" customFormat="false" ht="15" hidden="false" customHeight="false" outlineLevel="0" collapsed="false">
      <c r="A24" s="47"/>
      <c r="B24" s="113" t="s">
        <v>37</v>
      </c>
      <c r="C24" s="114" t="n">
        <f aca="false">LEN(D24)</f>
        <v>4</v>
      </c>
      <c r="D24" s="115" t="n">
        <v>1111</v>
      </c>
      <c r="E24" s="114" t="n">
        <v>28</v>
      </c>
      <c r="F24" s="116" t="n">
        <f aca="false">SUM(C24,E24)</f>
        <v>32</v>
      </c>
      <c r="G24" s="113"/>
      <c r="H24" s="114" t="n">
        <f aca="false">LEN(I24)</f>
        <v>0</v>
      </c>
      <c r="I24" s="117"/>
      <c r="J24" s="114"/>
      <c r="K24" s="116" t="n">
        <f aca="false">SUM(H24,J24)</f>
        <v>0</v>
      </c>
      <c r="L24" s="55"/>
    </row>
    <row r="25" customFormat="false" ht="15" hidden="false" customHeight="false" outlineLevel="0" collapsed="false">
      <c r="A25" s="47"/>
      <c r="B25" s="113" t="s">
        <v>102</v>
      </c>
      <c r="C25" s="114" t="n">
        <f aca="false">LEN(D25)</f>
        <v>4</v>
      </c>
      <c r="D25" s="115" t="n">
        <v>1111</v>
      </c>
      <c r="E25" s="114" t="n">
        <v>2</v>
      </c>
      <c r="F25" s="116" t="n">
        <f aca="false">SUM(C25,E25)</f>
        <v>6</v>
      </c>
      <c r="G25" s="113"/>
      <c r="H25" s="114" t="n">
        <f aca="false">LEN(I25)</f>
        <v>0</v>
      </c>
      <c r="I25" s="117"/>
      <c r="J25" s="114"/>
      <c r="K25" s="116" t="n">
        <f aca="false">SUM(H25,J25)</f>
        <v>0</v>
      </c>
      <c r="L25" s="55"/>
    </row>
    <row r="26" customFormat="false" ht="15" hidden="false" customHeight="false" outlineLevel="0" collapsed="false">
      <c r="A26" s="47"/>
      <c r="B26" s="113" t="s">
        <v>38</v>
      </c>
      <c r="C26" s="114" t="n">
        <f aca="false">LEN(D26)</f>
        <v>3</v>
      </c>
      <c r="D26" s="115" t="n">
        <v>111</v>
      </c>
      <c r="E26" s="114"/>
      <c r="F26" s="116" t="n">
        <f aca="false">SUM(C26,E26)</f>
        <v>3</v>
      </c>
      <c r="G26" s="113"/>
      <c r="H26" s="114" t="n">
        <f aca="false">LEN(I26)</f>
        <v>0</v>
      </c>
      <c r="I26" s="117"/>
      <c r="J26" s="114"/>
      <c r="K26" s="116" t="n">
        <f aca="false">SUM(H26,J26)</f>
        <v>0</v>
      </c>
      <c r="L26" s="55"/>
    </row>
    <row r="27" customFormat="false" ht="15" hidden="false" customHeight="false" outlineLevel="0" collapsed="false">
      <c r="A27" s="47"/>
      <c r="B27" s="113" t="s">
        <v>36</v>
      </c>
      <c r="C27" s="114" t="n">
        <f aca="false">LEN(D27)</f>
        <v>4</v>
      </c>
      <c r="D27" s="115" t="n">
        <v>1111</v>
      </c>
      <c r="E27" s="114" t="n">
        <v>84</v>
      </c>
      <c r="F27" s="116" t="n">
        <f aca="false">SUM(C27,E27)</f>
        <v>88</v>
      </c>
      <c r="G27" s="113"/>
      <c r="H27" s="114" t="n">
        <f aca="false">LEN(I27)</f>
        <v>0</v>
      </c>
      <c r="I27" s="117"/>
      <c r="J27" s="114"/>
      <c r="K27" s="116" t="n">
        <f aca="false">SUM(H27,J27)</f>
        <v>0</v>
      </c>
      <c r="L27" s="55"/>
    </row>
    <row r="28" customFormat="false" ht="15" hidden="false" customHeight="false" outlineLevel="0" collapsed="false">
      <c r="A28" s="47"/>
      <c r="B28" s="113" t="s">
        <v>40</v>
      </c>
      <c r="C28" s="114" t="n">
        <f aca="false">LEN(D28)</f>
        <v>3</v>
      </c>
      <c r="D28" s="115" t="n">
        <v>111</v>
      </c>
      <c r="E28" s="114"/>
      <c r="F28" s="116" t="n">
        <f aca="false">SUM(C28,E28)</f>
        <v>3</v>
      </c>
      <c r="G28" s="113"/>
      <c r="H28" s="114" t="n">
        <f aca="false">LEN(I28)</f>
        <v>0</v>
      </c>
      <c r="I28" s="117"/>
      <c r="J28" s="114"/>
      <c r="K28" s="116" t="n">
        <f aca="false">SUM(H28,J28)</f>
        <v>0</v>
      </c>
      <c r="L28" s="55"/>
    </row>
    <row r="29" customFormat="false" ht="15" hidden="false" customHeight="false" outlineLevel="0" collapsed="false">
      <c r="A29" s="47"/>
      <c r="B29" s="113"/>
      <c r="C29" s="114" t="n">
        <f aca="false">LEN(D29)</f>
        <v>0</v>
      </c>
      <c r="D29" s="115"/>
      <c r="E29" s="114"/>
      <c r="F29" s="116" t="n">
        <f aca="false">SUM(C29,E29)</f>
        <v>0</v>
      </c>
      <c r="G29" s="113"/>
      <c r="H29" s="114" t="n">
        <f aca="false">LEN(I29)</f>
        <v>0</v>
      </c>
      <c r="I29" s="117"/>
      <c r="J29" s="114"/>
      <c r="K29" s="116" t="n">
        <f aca="false">SUM(H29,J29)</f>
        <v>0</v>
      </c>
      <c r="L29" s="55"/>
    </row>
    <row r="30" customFormat="false" ht="15" hidden="false" customHeight="false" outlineLevel="0" collapsed="false">
      <c r="A30" s="47"/>
      <c r="B30" s="113"/>
      <c r="C30" s="114" t="n">
        <f aca="false">LEN(D30)</f>
        <v>0</v>
      </c>
      <c r="D30" s="115"/>
      <c r="E30" s="114"/>
      <c r="F30" s="116" t="n">
        <f aca="false">SUM(C30,E30)</f>
        <v>0</v>
      </c>
      <c r="G30" s="109"/>
      <c r="H30" s="110" t="n">
        <f aca="false">LEN(I30)</f>
        <v>0</v>
      </c>
      <c r="I30" s="120"/>
      <c r="J30" s="119"/>
      <c r="K30" s="51" t="n">
        <f aca="false">SUM(H30,J30)</f>
        <v>0</v>
      </c>
      <c r="L30" s="55"/>
    </row>
    <row r="31" customFormat="false" ht="15" hidden="false" customHeight="false" outlineLevel="0" collapsed="false">
      <c r="A31" s="47"/>
      <c r="B31" s="113"/>
      <c r="C31" s="114" t="n">
        <f aca="false">LEN(D31)</f>
        <v>0</v>
      </c>
      <c r="D31" s="115"/>
      <c r="E31" s="114"/>
      <c r="F31" s="116" t="n">
        <f aca="false">SUM(C31,E31)</f>
        <v>0</v>
      </c>
      <c r="G31" s="108" t="s">
        <v>43</v>
      </c>
      <c r="H31" s="108"/>
      <c r="I31" s="108"/>
      <c r="J31" s="108"/>
      <c r="K31" s="108"/>
      <c r="L31" s="55"/>
    </row>
    <row r="32" customFormat="false" ht="15" hidden="false" customHeight="false" outlineLevel="0" collapsed="false">
      <c r="A32" s="47"/>
      <c r="B32" s="113"/>
      <c r="C32" s="114" t="n">
        <f aca="false">LEN(D32)</f>
        <v>0</v>
      </c>
      <c r="D32" s="115"/>
      <c r="E32" s="114"/>
      <c r="F32" s="116" t="n">
        <f aca="false">SUM(C32,E32)</f>
        <v>0</v>
      </c>
      <c r="G32" s="109" t="s">
        <v>45</v>
      </c>
      <c r="H32" s="110" t="n">
        <f aca="false">LEN(I32)</f>
        <v>4</v>
      </c>
      <c r="I32" s="112" t="n">
        <v>1111</v>
      </c>
      <c r="J32" s="110" t="n">
        <f aca="false">23+244+17</f>
        <v>284</v>
      </c>
      <c r="K32" s="51" t="n">
        <f aca="false">SUM(H32,J32)</f>
        <v>288</v>
      </c>
      <c r="L32" s="55"/>
    </row>
    <row r="33" customFormat="false" ht="15" hidden="false" customHeight="false" outlineLevel="0" collapsed="false">
      <c r="A33" s="47"/>
      <c r="B33" s="113"/>
      <c r="C33" s="114" t="n">
        <f aca="false">LEN(D33)</f>
        <v>0</v>
      </c>
      <c r="D33" s="115"/>
      <c r="E33" s="114"/>
      <c r="F33" s="116" t="n">
        <f aca="false">SUM(C33,E33)</f>
        <v>0</v>
      </c>
      <c r="G33" s="113" t="s">
        <v>46</v>
      </c>
      <c r="H33" s="114" t="n">
        <f aca="false">LEN(I33)</f>
        <v>1</v>
      </c>
      <c r="I33" s="117" t="n">
        <v>1</v>
      </c>
      <c r="J33" s="114"/>
      <c r="K33" s="116" t="n">
        <f aca="false">SUM(H33,J33)</f>
        <v>1</v>
      </c>
      <c r="L33" s="55"/>
    </row>
    <row r="34" customFormat="false" ht="15" hidden="false" customHeight="false" outlineLevel="0" collapsed="false">
      <c r="A34" s="47"/>
      <c r="B34" s="113"/>
      <c r="C34" s="114" t="n">
        <f aca="false">LEN(D34)</f>
        <v>0</v>
      </c>
      <c r="D34" s="115"/>
      <c r="E34" s="114"/>
      <c r="F34" s="116" t="n">
        <f aca="false">SUM(C34,E34)</f>
        <v>0</v>
      </c>
      <c r="G34" s="113"/>
      <c r="H34" s="114" t="n">
        <f aca="false">LEN(I34)</f>
        <v>0</v>
      </c>
      <c r="I34" s="117"/>
      <c r="J34" s="114"/>
      <c r="K34" s="116" t="n">
        <f aca="false">SUM(H34,J34)</f>
        <v>0</v>
      </c>
      <c r="L34" s="55"/>
    </row>
    <row r="35" customFormat="false" ht="15" hidden="false" customHeight="false" outlineLevel="0" collapsed="false">
      <c r="A35" s="47"/>
      <c r="B35" s="113"/>
      <c r="C35" s="114" t="n">
        <f aca="false">LEN(D35)</f>
        <v>0</v>
      </c>
      <c r="D35" s="115"/>
      <c r="E35" s="114"/>
      <c r="F35" s="116" t="n">
        <f aca="false">SUM(C35,E35)</f>
        <v>0</v>
      </c>
      <c r="G35" s="113"/>
      <c r="H35" s="114" t="n">
        <f aca="false">LEN(I35)</f>
        <v>0</v>
      </c>
      <c r="I35" s="117"/>
      <c r="J35" s="114"/>
      <c r="K35" s="116" t="n">
        <f aca="false">SUM(H35,J35)</f>
        <v>0</v>
      </c>
      <c r="L35" s="55"/>
    </row>
    <row r="36" customFormat="false" ht="15" hidden="false" customHeight="false" outlineLevel="0" collapsed="false">
      <c r="A36" s="47"/>
      <c r="B36" s="113"/>
      <c r="C36" s="114" t="n">
        <f aca="false">LEN(D36)</f>
        <v>0</v>
      </c>
      <c r="D36" s="115"/>
      <c r="E36" s="114"/>
      <c r="F36" s="116" t="n">
        <f aca="false">SUM(C36,E36)</f>
        <v>0</v>
      </c>
      <c r="G36" s="109"/>
      <c r="H36" s="110" t="n">
        <f aca="false">LEN(I36)</f>
        <v>0</v>
      </c>
      <c r="I36" s="120"/>
      <c r="J36" s="119"/>
      <c r="K36" s="51" t="n">
        <f aca="false">SUM(H36,J36)</f>
        <v>0</v>
      </c>
      <c r="L36" s="55"/>
    </row>
    <row r="37" customFormat="false" ht="15" hidden="false" customHeight="true" outlineLevel="0" collapsed="false">
      <c r="A37" s="47"/>
      <c r="B37" s="113"/>
      <c r="C37" s="114" t="n">
        <f aca="false">LEN(D37)</f>
        <v>0</v>
      </c>
      <c r="D37" s="117"/>
      <c r="E37" s="114"/>
      <c r="F37" s="116" t="n">
        <f aca="false">SUM(C37,E37)</f>
        <v>0</v>
      </c>
      <c r="G37" s="121" t="s">
        <v>47</v>
      </c>
      <c r="H37" s="121"/>
      <c r="I37" s="121"/>
      <c r="J37" s="121"/>
      <c r="K37" s="121"/>
      <c r="L37" s="55"/>
    </row>
    <row r="38" customFormat="false" ht="15" hidden="false" customHeight="false" outlineLevel="0" collapsed="false">
      <c r="A38" s="47"/>
      <c r="B38" s="109"/>
      <c r="C38" s="110" t="n">
        <f aca="false">LEN(D38)</f>
        <v>0</v>
      </c>
      <c r="D38" s="118"/>
      <c r="E38" s="119"/>
      <c r="F38" s="51" t="n">
        <f aca="false">SUM(C38,E38)</f>
        <v>0</v>
      </c>
      <c r="G38" s="109" t="s">
        <v>53</v>
      </c>
      <c r="H38" s="110" t="n">
        <f aca="false">LEN(I38)</f>
        <v>3</v>
      </c>
      <c r="I38" s="112" t="n">
        <v>111</v>
      </c>
      <c r="J38" s="110"/>
      <c r="K38" s="51" t="n">
        <f aca="false">SUM(H38,J38)</f>
        <v>3</v>
      </c>
      <c r="L38" s="55" t="s">
        <v>49</v>
      </c>
    </row>
    <row r="39" customFormat="false" ht="15" hidden="false" customHeight="false" outlineLevel="0" collapsed="false">
      <c r="A39" s="47"/>
      <c r="B39" s="108" t="s">
        <v>50</v>
      </c>
      <c r="C39" s="108"/>
      <c r="D39" s="108"/>
      <c r="E39" s="108"/>
      <c r="F39" s="108"/>
      <c r="G39" s="113" t="s">
        <v>48</v>
      </c>
      <c r="H39" s="114" t="n">
        <f aca="false">LEN(I39)</f>
        <v>4</v>
      </c>
      <c r="I39" s="117" t="n">
        <v>1111</v>
      </c>
      <c r="J39" s="114" t="n">
        <v>9</v>
      </c>
      <c r="K39" s="116" t="n">
        <f aca="false">SUM(H39,J39)</f>
        <v>13</v>
      </c>
      <c r="L39" s="55" t="s">
        <v>49</v>
      </c>
    </row>
    <row r="40" customFormat="false" ht="15" hidden="false" customHeight="false" outlineLevel="0" collapsed="false">
      <c r="A40" s="47" t="s">
        <v>103</v>
      </c>
      <c r="B40" s="109" t="s">
        <v>52</v>
      </c>
      <c r="C40" s="110" t="n">
        <f aca="false">LEN(D40)</f>
        <v>4</v>
      </c>
      <c r="D40" s="111" t="n">
        <v>1111</v>
      </c>
      <c r="E40" s="110" t="n">
        <v>4</v>
      </c>
      <c r="F40" s="51" t="n">
        <f aca="false">SUM(C40,E40)</f>
        <v>8</v>
      </c>
      <c r="G40" s="113" t="s">
        <v>51</v>
      </c>
      <c r="H40" s="114" t="n">
        <f aca="false">LEN(I40)</f>
        <v>4</v>
      </c>
      <c r="I40" s="117" t="n">
        <v>1111</v>
      </c>
      <c r="J40" s="114" t="n">
        <v>84</v>
      </c>
      <c r="K40" s="116" t="n">
        <f aca="false">SUM(H40,J40)</f>
        <v>88</v>
      </c>
      <c r="L40" s="55" t="s">
        <v>49</v>
      </c>
    </row>
    <row r="41" customFormat="false" ht="15" hidden="false" customHeight="false" outlineLevel="0" collapsed="false">
      <c r="A41" s="47"/>
      <c r="B41" s="113" t="s">
        <v>56</v>
      </c>
      <c r="C41" s="114" t="n">
        <f aca="false">LEN(D41)</f>
        <v>4</v>
      </c>
      <c r="D41" s="115" t="n">
        <v>1111</v>
      </c>
      <c r="E41" s="114" t="n">
        <v>14</v>
      </c>
      <c r="F41" s="116" t="n">
        <f aca="false">SUM(C41,E41)</f>
        <v>18</v>
      </c>
      <c r="G41" s="113" t="s">
        <v>51</v>
      </c>
      <c r="H41" s="114" t="n">
        <f aca="false">LEN(I41)</f>
        <v>4</v>
      </c>
      <c r="I41" s="117" t="n">
        <v>1111</v>
      </c>
      <c r="J41" s="114" t="n">
        <v>18</v>
      </c>
      <c r="K41" s="116" t="n">
        <f aca="false">SUM(H41,J41)</f>
        <v>22</v>
      </c>
      <c r="L41" s="55" t="s">
        <v>54</v>
      </c>
    </row>
    <row r="42" customFormat="false" ht="15" hidden="false" customHeight="false" outlineLevel="0" collapsed="false">
      <c r="A42" s="47"/>
      <c r="B42" s="113" t="s">
        <v>55</v>
      </c>
      <c r="C42" s="114" t="n">
        <f aca="false">LEN(D42)</f>
        <v>4</v>
      </c>
      <c r="D42" s="115" t="n">
        <v>1111</v>
      </c>
      <c r="E42" s="114"/>
      <c r="F42" s="116" t="n">
        <f aca="false">SUM(C42,E42)</f>
        <v>4</v>
      </c>
      <c r="G42" s="113"/>
      <c r="H42" s="114" t="n">
        <f aca="false">LEN(I42)</f>
        <v>0</v>
      </c>
      <c r="I42" s="117"/>
      <c r="J42" s="114"/>
      <c r="K42" s="116" t="n">
        <f aca="false">SUM(H42,J42)</f>
        <v>0</v>
      </c>
      <c r="L42" s="55"/>
    </row>
    <row r="43" customFormat="false" ht="15" hidden="false" customHeight="false" outlineLevel="0" collapsed="false">
      <c r="A43" s="47"/>
      <c r="B43" s="113" t="s">
        <v>58</v>
      </c>
      <c r="C43" s="114" t="n">
        <f aca="false">LEN(D43)</f>
        <v>1</v>
      </c>
      <c r="D43" s="115" t="n">
        <v>1</v>
      </c>
      <c r="E43" s="114"/>
      <c r="F43" s="116" t="n">
        <f aca="false">SUM(C43,E43)</f>
        <v>1</v>
      </c>
      <c r="G43" s="113"/>
      <c r="H43" s="114" t="n">
        <f aca="false">LEN(I43)</f>
        <v>0</v>
      </c>
      <c r="I43" s="117"/>
      <c r="J43" s="114"/>
      <c r="K43" s="116" t="n">
        <f aca="false">SUM(H43,J43)</f>
        <v>0</v>
      </c>
      <c r="L43" s="55"/>
    </row>
    <row r="44" customFormat="false" ht="15" hidden="false" customHeight="false" outlineLevel="0" collapsed="false">
      <c r="A44" s="47"/>
      <c r="B44" s="113"/>
      <c r="C44" s="114" t="n">
        <f aca="false">LEN(D44)</f>
        <v>0</v>
      </c>
      <c r="D44" s="115"/>
      <c r="E44" s="114"/>
      <c r="F44" s="116" t="n">
        <f aca="false">SUM(C44,E44)</f>
        <v>0</v>
      </c>
      <c r="G44" s="113"/>
      <c r="H44" s="114" t="n">
        <f aca="false">LEN(I44)</f>
        <v>0</v>
      </c>
      <c r="I44" s="117"/>
      <c r="J44" s="114"/>
      <c r="K44" s="116" t="n">
        <f aca="false">SUM(H44,J44)</f>
        <v>0</v>
      </c>
      <c r="L44" s="55"/>
    </row>
    <row r="45" customFormat="false" ht="15" hidden="false" customHeight="false" outlineLevel="0" collapsed="false">
      <c r="A45" s="47"/>
      <c r="B45" s="113"/>
      <c r="C45" s="114" t="n">
        <f aca="false">LEN(D45)</f>
        <v>0</v>
      </c>
      <c r="D45" s="115"/>
      <c r="E45" s="114"/>
      <c r="F45" s="116" t="n">
        <f aca="false">SUM(C45,E45)</f>
        <v>0</v>
      </c>
      <c r="G45" s="113"/>
      <c r="H45" s="114" t="n">
        <f aca="false">LEN(I45)</f>
        <v>0</v>
      </c>
      <c r="I45" s="117"/>
      <c r="J45" s="114"/>
      <c r="K45" s="116" t="n">
        <f aca="false">SUM(H45,J45)</f>
        <v>0</v>
      </c>
      <c r="L45" s="55"/>
    </row>
    <row r="46" customFormat="false" ht="15" hidden="false" customHeight="false" outlineLevel="0" collapsed="false">
      <c r="A46" s="47"/>
      <c r="B46" s="113"/>
      <c r="C46" s="114" t="n">
        <f aca="false">LEN(D46)</f>
        <v>0</v>
      </c>
      <c r="D46" s="115"/>
      <c r="E46" s="114"/>
      <c r="F46" s="116" t="n">
        <f aca="false">SUM(C46,E46)</f>
        <v>0</v>
      </c>
      <c r="G46" s="113"/>
      <c r="H46" s="114" t="n">
        <f aca="false">LEN(I46)</f>
        <v>0</v>
      </c>
      <c r="I46" s="117"/>
      <c r="J46" s="114"/>
      <c r="K46" s="116" t="n">
        <f aca="false">SUM(H46,J46)</f>
        <v>0</v>
      </c>
      <c r="L46" s="55"/>
    </row>
    <row r="47" customFormat="false" ht="15" hidden="false" customHeight="false" outlineLevel="0" collapsed="false">
      <c r="A47" s="47"/>
      <c r="B47" s="113"/>
      <c r="C47" s="114" t="n">
        <f aca="false">LEN(D47)</f>
        <v>0</v>
      </c>
      <c r="D47" s="115"/>
      <c r="E47" s="114"/>
      <c r="F47" s="116" t="n">
        <f aca="false">SUM(C47,E47)</f>
        <v>0</v>
      </c>
      <c r="G47" s="113"/>
      <c r="H47" s="114" t="n">
        <f aca="false">LEN(I47)</f>
        <v>0</v>
      </c>
      <c r="I47" s="117"/>
      <c r="J47" s="114"/>
      <c r="K47" s="116" t="n">
        <f aca="false">SUM(H47,J47)</f>
        <v>0</v>
      </c>
      <c r="L47" s="55"/>
    </row>
    <row r="48" customFormat="false" ht="15" hidden="false" customHeight="false" outlineLevel="0" collapsed="false">
      <c r="A48" s="47"/>
      <c r="B48" s="113"/>
      <c r="C48" s="114" t="n">
        <f aca="false">LEN(D48)</f>
        <v>0</v>
      </c>
      <c r="D48" s="115"/>
      <c r="E48" s="114"/>
      <c r="F48" s="116" t="n">
        <f aca="false">SUM(C48,E48)</f>
        <v>0</v>
      </c>
      <c r="G48" s="113"/>
      <c r="H48" s="114" t="n">
        <f aca="false">LEN(I48)</f>
        <v>0</v>
      </c>
      <c r="I48" s="117"/>
      <c r="J48" s="114"/>
      <c r="K48" s="116" t="n">
        <f aca="false">SUM(H48,J48)</f>
        <v>0</v>
      </c>
      <c r="L48" s="55"/>
    </row>
    <row r="49" customFormat="false" ht="15" hidden="false" customHeight="false" outlineLevel="0" collapsed="false">
      <c r="A49" s="47"/>
      <c r="B49" s="109"/>
      <c r="C49" s="110" t="n">
        <f aca="false">LEN(D49)</f>
        <v>0</v>
      </c>
      <c r="D49" s="118"/>
      <c r="E49" s="119"/>
      <c r="F49" s="51" t="n">
        <f aca="false">SUM(C49,E49)</f>
        <v>0</v>
      </c>
      <c r="G49" s="113"/>
      <c r="H49" s="114" t="n">
        <f aca="false">LEN(I49)</f>
        <v>0</v>
      </c>
      <c r="I49" s="117"/>
      <c r="J49" s="114"/>
      <c r="K49" s="116" t="n">
        <f aca="false">SUM(H49,J49)</f>
        <v>0</v>
      </c>
      <c r="L49" s="55"/>
    </row>
    <row r="50" customFormat="false" ht="17.7" hidden="false" customHeight="true" outlineLevel="0" collapsed="false">
      <c r="A50" s="47"/>
      <c r="B50" s="108" t="s">
        <v>64</v>
      </c>
      <c r="C50" s="108"/>
      <c r="D50" s="108"/>
      <c r="E50" s="108"/>
      <c r="F50" s="108"/>
      <c r="G50" s="113"/>
      <c r="H50" s="114" t="n">
        <f aca="false">LEN(I50)</f>
        <v>0</v>
      </c>
      <c r="I50" s="122"/>
      <c r="J50" s="114"/>
      <c r="K50" s="116" t="n">
        <f aca="false">SUM(H50,J50)</f>
        <v>0</v>
      </c>
      <c r="L50" s="55"/>
    </row>
    <row r="51" customFormat="false" ht="15" hidden="false" customHeight="false" outlineLevel="0" collapsed="false">
      <c r="A51" s="47"/>
      <c r="B51" s="109"/>
      <c r="C51" s="110" t="n">
        <f aca="false">LEN(D51)</f>
        <v>0</v>
      </c>
      <c r="D51" s="123"/>
      <c r="E51" s="110"/>
      <c r="F51" s="51" t="n">
        <f aca="false">SUM(C51,E51)</f>
        <v>0</v>
      </c>
      <c r="G51" s="113"/>
      <c r="H51" s="114" t="n">
        <f aca="false">LEN(I51)</f>
        <v>0</v>
      </c>
      <c r="I51" s="122"/>
      <c r="J51" s="114"/>
      <c r="K51" s="116" t="n">
        <f aca="false">SUM(H51,J51)</f>
        <v>0</v>
      </c>
      <c r="L51" s="55"/>
    </row>
    <row r="52" customFormat="false" ht="15" hidden="false" customHeight="false" outlineLevel="0" collapsed="false">
      <c r="A52" s="47"/>
      <c r="B52" s="109"/>
      <c r="C52" s="110" t="n">
        <f aca="false">LEN(D52)</f>
        <v>0</v>
      </c>
      <c r="D52" s="112"/>
      <c r="E52" s="110"/>
      <c r="F52" s="51" t="n">
        <f aca="false">SUM(C52,E52)</f>
        <v>0</v>
      </c>
      <c r="G52" s="109"/>
      <c r="H52" s="110" t="n">
        <f aca="false">LEN(I52)</f>
        <v>0</v>
      </c>
      <c r="I52" s="120"/>
      <c r="J52" s="119"/>
      <c r="K52" s="51" t="n">
        <f aca="false">SUM(H52,J52)</f>
        <v>0</v>
      </c>
      <c r="L52" s="55"/>
    </row>
    <row r="53" customFormat="false" ht="15" hidden="false" customHeight="false" outlineLevel="0" collapsed="false">
      <c r="A53" s="47"/>
      <c r="B53" s="108" t="s">
        <v>65</v>
      </c>
      <c r="C53" s="108"/>
      <c r="D53" s="108"/>
      <c r="E53" s="108"/>
      <c r="F53" s="108"/>
      <c r="G53" s="108" t="s">
        <v>66</v>
      </c>
      <c r="H53" s="108"/>
      <c r="I53" s="108"/>
      <c r="J53" s="108"/>
      <c r="K53" s="108"/>
      <c r="L53" s="55"/>
    </row>
    <row r="54" customFormat="false" ht="15" hidden="false" customHeight="false" outlineLevel="0" collapsed="false">
      <c r="A54" s="47"/>
      <c r="B54" s="109" t="s">
        <v>69</v>
      </c>
      <c r="C54" s="110" t="n">
        <f aca="false">LEN(D54)</f>
        <v>2</v>
      </c>
      <c r="D54" s="112" t="n">
        <v>11</v>
      </c>
      <c r="E54" s="110"/>
      <c r="F54" s="51" t="n">
        <f aca="false">SUM(C54,E54)</f>
        <v>2</v>
      </c>
      <c r="G54" s="109"/>
      <c r="H54" s="110" t="n">
        <f aca="false">LEN(I54)</f>
        <v>0</v>
      </c>
      <c r="I54" s="112"/>
      <c r="J54" s="110"/>
      <c r="K54" s="51" t="n">
        <f aca="false">SUM(H54,J54)</f>
        <v>0</v>
      </c>
      <c r="L54" s="55"/>
    </row>
    <row r="55" customFormat="false" ht="15" hidden="false" customHeight="false" outlineLevel="0" collapsed="false">
      <c r="A55" s="47"/>
      <c r="B55" s="113" t="s">
        <v>67</v>
      </c>
      <c r="C55" s="114" t="n">
        <f aca="false">LEN(D55)</f>
        <v>4</v>
      </c>
      <c r="D55" s="117" t="n">
        <v>1111</v>
      </c>
      <c r="E55" s="114" t="n">
        <v>1</v>
      </c>
      <c r="F55" s="116" t="n">
        <f aca="false">SUM(C55,E55)</f>
        <v>5</v>
      </c>
      <c r="G55" s="113"/>
      <c r="H55" s="114" t="n">
        <f aca="false">LEN(I55)</f>
        <v>0</v>
      </c>
      <c r="I55" s="117"/>
      <c r="J55" s="114"/>
      <c r="K55" s="116" t="n">
        <f aca="false">SUM(H55,J55)</f>
        <v>0</v>
      </c>
      <c r="L55" s="55"/>
    </row>
    <row r="56" customFormat="false" ht="15" hidden="false" customHeight="false" outlineLevel="0" collapsed="false">
      <c r="A56" s="47"/>
      <c r="B56" s="113" t="s">
        <v>70</v>
      </c>
      <c r="C56" s="114" t="n">
        <f aca="false">LEN(D56)</f>
        <v>1</v>
      </c>
      <c r="D56" s="117" t="n">
        <v>1</v>
      </c>
      <c r="E56" s="114"/>
      <c r="F56" s="116" t="n">
        <f aca="false">SUM(C56,E56)</f>
        <v>1</v>
      </c>
      <c r="G56" s="113"/>
      <c r="H56" s="114" t="n">
        <f aca="false">LEN(I56)</f>
        <v>0</v>
      </c>
      <c r="I56" s="117"/>
      <c r="J56" s="114"/>
      <c r="K56" s="116" t="n">
        <f aca="false">SUM(H56,J56)</f>
        <v>0</v>
      </c>
      <c r="L56" s="55"/>
    </row>
    <row r="57" customFormat="false" ht="15" hidden="false" customHeight="false" outlineLevel="0" collapsed="false">
      <c r="A57" s="47"/>
      <c r="B57" s="113"/>
      <c r="C57" s="114" t="n">
        <f aca="false">LEN(D57)</f>
        <v>0</v>
      </c>
      <c r="D57" s="117"/>
      <c r="E57" s="114"/>
      <c r="F57" s="116" t="n">
        <f aca="false">SUM(C57,E57)</f>
        <v>0</v>
      </c>
      <c r="G57" s="109"/>
      <c r="H57" s="110" t="n">
        <f aca="false">LEN(I57)</f>
        <v>0</v>
      </c>
      <c r="I57" s="120"/>
      <c r="J57" s="119"/>
      <c r="K57" s="51" t="n">
        <f aca="false">SUM(H57,J57)</f>
        <v>0</v>
      </c>
      <c r="L57" s="55"/>
    </row>
    <row r="58" customFormat="false" ht="15" hidden="false" customHeight="false" outlineLevel="0" collapsed="false">
      <c r="A58" s="47"/>
      <c r="B58" s="113"/>
      <c r="C58" s="114" t="n">
        <f aca="false">LEN(D58)</f>
        <v>0</v>
      </c>
      <c r="D58" s="117"/>
      <c r="E58" s="114"/>
      <c r="F58" s="116" t="n">
        <f aca="false">SUM(C58,E58)</f>
        <v>0</v>
      </c>
      <c r="G58" s="108" t="s">
        <v>73</v>
      </c>
      <c r="H58" s="108"/>
      <c r="I58" s="108"/>
      <c r="J58" s="108"/>
      <c r="K58" s="108"/>
      <c r="L58" s="55"/>
    </row>
    <row r="59" customFormat="false" ht="15" hidden="false" customHeight="false" outlineLevel="0" collapsed="false">
      <c r="A59" s="47"/>
      <c r="B59" s="113"/>
      <c r="C59" s="114" t="n">
        <f aca="false">LEN(D59)</f>
        <v>0</v>
      </c>
      <c r="D59" s="117"/>
      <c r="E59" s="114"/>
      <c r="F59" s="116" t="n">
        <f aca="false">SUM(C59,E59)</f>
        <v>0</v>
      </c>
      <c r="G59" s="109" t="s">
        <v>76</v>
      </c>
      <c r="H59" s="110" t="n">
        <f aca="false">LEN(I59)</f>
        <v>3</v>
      </c>
      <c r="I59" s="112" t="n">
        <v>111</v>
      </c>
      <c r="J59" s="110" t="s">
        <v>75</v>
      </c>
      <c r="K59" s="51" t="n">
        <f aca="false">SUM(H59,J59)</f>
        <v>3</v>
      </c>
      <c r="L59" s="55"/>
    </row>
    <row r="60" customFormat="false" ht="15" hidden="false" customHeight="false" outlineLevel="0" collapsed="false">
      <c r="A60" s="47"/>
      <c r="B60" s="113"/>
      <c r="C60" s="114" t="n">
        <f aca="false">LEN(D60)</f>
        <v>0</v>
      </c>
      <c r="D60" s="117"/>
      <c r="E60" s="114"/>
      <c r="F60" s="116" t="n">
        <f aca="false">SUM(C60,E60)</f>
        <v>0</v>
      </c>
      <c r="G60" s="109"/>
      <c r="H60" s="110" t="n">
        <f aca="false">LEN(I60)</f>
        <v>0</v>
      </c>
      <c r="I60" s="120"/>
      <c r="J60" s="119"/>
      <c r="K60" s="51" t="n">
        <f aca="false">SUM(H60,J60)</f>
        <v>0</v>
      </c>
      <c r="L60" s="55"/>
    </row>
    <row r="61" customFormat="false" ht="15" hidden="false" customHeight="false" outlineLevel="0" collapsed="false">
      <c r="A61" s="47"/>
      <c r="B61" s="109"/>
      <c r="C61" s="110" t="n">
        <f aca="false">LEN(D61)</f>
        <v>0</v>
      </c>
      <c r="D61" s="120"/>
      <c r="E61" s="119"/>
      <c r="F61" s="51" t="n">
        <f aca="false">SUM(C61,E61)</f>
        <v>0</v>
      </c>
      <c r="G61" s="124" t="s">
        <v>78</v>
      </c>
      <c r="H61" s="124"/>
      <c r="I61" s="124"/>
      <c r="J61" s="124"/>
      <c r="K61" s="124"/>
      <c r="L61" s="55"/>
    </row>
    <row r="62" customFormat="false" ht="15" hidden="false" customHeight="false" outlineLevel="0" collapsed="false">
      <c r="A62" s="47"/>
      <c r="B62" s="108" t="s">
        <v>79</v>
      </c>
      <c r="C62" s="108"/>
      <c r="D62" s="108"/>
      <c r="E62" s="108"/>
      <c r="F62" s="108"/>
      <c r="G62" s="109"/>
      <c r="H62" s="110" t="n">
        <f aca="false">LEN(I62)</f>
        <v>0</v>
      </c>
      <c r="I62" s="112"/>
      <c r="J62" s="110"/>
      <c r="K62" s="51" t="n">
        <f aca="false">SUM(H62,J62)</f>
        <v>0</v>
      </c>
      <c r="L62" s="55"/>
    </row>
    <row r="63" customFormat="false" ht="15" hidden="false" customHeight="false" outlineLevel="0" collapsed="false">
      <c r="A63" s="47"/>
      <c r="B63" s="109" t="s">
        <v>81</v>
      </c>
      <c r="C63" s="110" t="n">
        <f aca="false">LEN(D63)</f>
        <v>4</v>
      </c>
      <c r="D63" s="112" t="n">
        <v>1111</v>
      </c>
      <c r="E63" s="110" t="n">
        <v>1</v>
      </c>
      <c r="F63" s="51" t="n">
        <f aca="false">SUM(C63,E63)</f>
        <v>5</v>
      </c>
      <c r="G63" s="113"/>
      <c r="H63" s="114" t="n">
        <f aca="false">LEN(I63)</f>
        <v>0</v>
      </c>
      <c r="I63" s="117"/>
      <c r="J63" s="114"/>
      <c r="K63" s="116" t="n">
        <f aca="false">SUM(H63,J63)</f>
        <v>0</v>
      </c>
      <c r="L63" s="55"/>
    </row>
    <row r="64" customFormat="false" ht="15" hidden="false" customHeight="false" outlineLevel="0" collapsed="false">
      <c r="A64" s="47"/>
      <c r="B64" s="109"/>
      <c r="C64" s="110" t="n">
        <f aca="false">LEN(D64)</f>
        <v>0</v>
      </c>
      <c r="D64" s="112"/>
      <c r="E64" s="110"/>
      <c r="F64" s="51" t="n">
        <f aca="false">SUM(C64,E64)</f>
        <v>0</v>
      </c>
      <c r="G64" s="125"/>
      <c r="H64" s="119" t="n">
        <f aca="false">LEN(I64)</f>
        <v>0</v>
      </c>
      <c r="I64" s="120"/>
      <c r="J64" s="119"/>
      <c r="K64" s="126" t="n">
        <f aca="false">SUM(H64,J64)</f>
        <v>0</v>
      </c>
      <c r="L64" s="55"/>
    </row>
    <row r="65" customFormat="false" ht="15" hidden="false" customHeight="false" outlineLevel="0" collapsed="false">
      <c r="A65" s="47"/>
      <c r="B65" s="108" t="s">
        <v>83</v>
      </c>
      <c r="C65" s="108"/>
      <c r="D65" s="108"/>
      <c r="E65" s="108"/>
      <c r="F65" s="108"/>
      <c r="G65" s="127"/>
      <c r="H65" s="107"/>
      <c r="I65" s="107"/>
      <c r="J65" s="107"/>
      <c r="K65" s="107"/>
    </row>
    <row r="66" customFormat="false" ht="15" hidden="false" customHeight="false" outlineLevel="0" collapsed="false">
      <c r="A66" s="47"/>
      <c r="B66" s="109" t="s">
        <v>85</v>
      </c>
      <c r="C66" s="110" t="n">
        <f aca="false">LEN(D66)</f>
        <v>4</v>
      </c>
      <c r="D66" s="112" t="n">
        <v>1111</v>
      </c>
      <c r="E66" s="110" t="n">
        <f aca="false">276+244+457</f>
        <v>977</v>
      </c>
      <c r="F66" s="51" t="n">
        <f aca="false">SUM(C66,E66)</f>
        <v>981</v>
      </c>
      <c r="G66" s="127"/>
      <c r="H66" s="107"/>
      <c r="I66" s="107"/>
      <c r="J66" s="107"/>
      <c r="K66" s="107"/>
    </row>
    <row r="67" customFormat="false" ht="15" hidden="false" customHeight="false" outlineLevel="0" collapsed="false">
      <c r="A67" s="47"/>
      <c r="B67" s="113" t="s">
        <v>86</v>
      </c>
      <c r="C67" s="114" t="n">
        <f aca="false">LEN(D67)</f>
        <v>4</v>
      </c>
      <c r="D67" s="117" t="n">
        <v>1111</v>
      </c>
      <c r="E67" s="114" t="s">
        <v>75</v>
      </c>
      <c r="F67" s="116" t="n">
        <f aca="false">SUM(C67,E67)</f>
        <v>4</v>
      </c>
      <c r="G67" s="127"/>
      <c r="H67" s="107"/>
      <c r="I67" s="107"/>
      <c r="J67" s="107"/>
      <c r="K67" s="107"/>
    </row>
    <row r="68" customFormat="false" ht="15" hidden="false" customHeight="false" outlineLevel="0" collapsed="false">
      <c r="A68" s="47"/>
      <c r="B68" s="113" t="s">
        <v>84</v>
      </c>
      <c r="C68" s="114" t="n">
        <f aca="false">LEN(D68)</f>
        <v>1</v>
      </c>
      <c r="D68" s="117" t="n">
        <v>1</v>
      </c>
      <c r="E68" s="114" t="s">
        <v>75</v>
      </c>
      <c r="F68" s="116" t="n">
        <f aca="false">SUM(C68,E68)</f>
        <v>1</v>
      </c>
      <c r="G68" s="127"/>
      <c r="H68" s="107"/>
      <c r="I68" s="107"/>
      <c r="J68" s="107"/>
      <c r="K68" s="107"/>
    </row>
    <row r="69" customFormat="false" ht="15" hidden="false" customHeight="false" outlineLevel="0" collapsed="false">
      <c r="A69" s="47" t="s">
        <v>104</v>
      </c>
      <c r="B69" s="113" t="s">
        <v>88</v>
      </c>
      <c r="C69" s="114" t="n">
        <f aca="false">LEN(D69)</f>
        <v>1</v>
      </c>
      <c r="D69" s="117" t="n">
        <v>1</v>
      </c>
      <c r="E69" s="114" t="s">
        <v>75</v>
      </c>
      <c r="F69" s="116" t="n">
        <f aca="false">SUM(C69,E69)</f>
        <v>1</v>
      </c>
      <c r="G69" s="127"/>
      <c r="H69" s="107"/>
      <c r="I69" s="107"/>
      <c r="J69" s="107"/>
      <c r="K69" s="107"/>
    </row>
    <row r="70" customFormat="false" ht="15" hidden="false" customHeight="false" outlineLevel="0" collapsed="false">
      <c r="A70" s="47"/>
      <c r="B70" s="125"/>
      <c r="C70" s="119" t="n">
        <f aca="false">LEN(D70)</f>
        <v>0</v>
      </c>
      <c r="D70" s="120"/>
      <c r="E70" s="119"/>
      <c r="F70" s="126" t="n">
        <f aca="false">SUM(C70,E70)</f>
        <v>0</v>
      </c>
      <c r="G70" s="127"/>
      <c r="H70" s="107"/>
      <c r="I70" s="107"/>
      <c r="J70" s="107"/>
      <c r="K70" s="107"/>
    </row>
    <row r="71" customFormat="false" ht="12.8" hidden="false" customHeight="false" outlineLevel="0" collapsed="false">
      <c r="B71" s="127"/>
      <c r="C71" s="127"/>
      <c r="D71" s="127"/>
      <c r="E71" s="127"/>
      <c r="F71" s="127"/>
      <c r="G71" s="127"/>
      <c r="H71" s="127"/>
      <c r="I71" s="127"/>
      <c r="J71" s="127"/>
      <c r="K71" s="127"/>
    </row>
    <row r="72" customFormat="false" ht="17.15" hidden="false" customHeight="false" outlineLevel="0" collapsed="false">
      <c r="B72" s="127"/>
      <c r="C72" s="127"/>
      <c r="D72" s="127"/>
      <c r="E72" s="127"/>
      <c r="F72" s="128" t="s">
        <v>105</v>
      </c>
      <c r="G72" s="127"/>
      <c r="H72" s="127"/>
      <c r="I72" s="127"/>
      <c r="J72" s="127"/>
      <c r="K72" s="127"/>
    </row>
    <row r="73" customFormat="false" ht="15" hidden="false" customHeight="false" outlineLevel="0" collapsed="false">
      <c r="B73" s="127"/>
      <c r="C73" s="127"/>
      <c r="D73" s="127"/>
      <c r="E73" s="127"/>
      <c r="F73" s="128"/>
      <c r="G73" s="127"/>
      <c r="H73" s="127"/>
      <c r="I73" s="127"/>
      <c r="J73" s="127"/>
      <c r="K73" s="127"/>
    </row>
    <row r="74" customFormat="false" ht="15" hidden="false" customHeight="false" outlineLevel="0" collapsed="false">
      <c r="B74" s="129" t="s">
        <v>90</v>
      </c>
      <c r="C74" s="127"/>
      <c r="D74" s="127"/>
      <c r="E74" s="127"/>
      <c r="F74" s="127"/>
      <c r="G74" s="129" t="s">
        <v>91</v>
      </c>
      <c r="H74" s="127"/>
      <c r="I74" s="127"/>
      <c r="J74" s="127"/>
      <c r="K74" s="127"/>
    </row>
    <row r="75" customFormat="false" ht="15" hidden="false" customHeight="false" outlineLevel="0" collapsed="false">
      <c r="B75" s="130" t="s">
        <v>92</v>
      </c>
      <c r="C75" s="127"/>
      <c r="D75" s="127"/>
      <c r="E75" s="127"/>
      <c r="F75" s="127"/>
      <c r="G75" s="130" t="s">
        <v>92</v>
      </c>
      <c r="H75" s="127"/>
      <c r="I75" s="127"/>
      <c r="J75" s="127"/>
      <c r="K75" s="127"/>
    </row>
    <row r="76" customFormat="false" ht="15" hidden="false" customHeight="false" outlineLevel="0" collapsed="false">
      <c r="B76" s="130" t="s">
        <v>93</v>
      </c>
      <c r="C76" s="127"/>
      <c r="D76" s="127"/>
      <c r="E76" s="127"/>
      <c r="F76" s="127"/>
      <c r="G76" s="130" t="s">
        <v>14</v>
      </c>
      <c r="H76" s="127"/>
      <c r="I76" s="127"/>
      <c r="J76" s="127"/>
      <c r="K76" s="127"/>
    </row>
    <row r="77" customFormat="false" ht="12.8" hidden="false" customHeight="false" outlineLevel="0" collapsed="false">
      <c r="B77" s="127"/>
      <c r="C77" s="127"/>
      <c r="D77" s="127"/>
      <c r="E77" s="127"/>
      <c r="F77" s="127"/>
      <c r="G77" s="131" t="s">
        <v>94</v>
      </c>
      <c r="H77" s="131"/>
      <c r="I77" s="131"/>
      <c r="J77" s="131"/>
      <c r="K77" s="131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G1" activeCellId="0" sqref="G1"/>
    </sheetView>
  </sheetViews>
  <sheetFormatPr defaultRowHeight="12.8" zeroHeight="false" outlineLevelRow="0" outlineLevelCol="0"/>
  <cols>
    <col collapsed="false" customWidth="true" hidden="false" outlineLevel="0" max="1" min="1" style="1" width="28.42"/>
    <col collapsed="false" customWidth="true" hidden="false" outlineLevel="0" max="2" min="2" style="2" width="28.42"/>
    <col collapsed="false" customWidth="true" hidden="false" outlineLevel="0" max="3" min="3" style="2" width="15.91"/>
    <col collapsed="false" customWidth="true" hidden="false" outlineLevel="0" max="4" min="4" style="2" width="6.94"/>
    <col collapsed="false" customWidth="true" hidden="false" outlineLevel="0" max="5" min="5" style="2" width="9.47"/>
    <col collapsed="false" customWidth="true" hidden="false" outlineLevel="0" max="6" min="6" style="2" width="15.41"/>
    <col collapsed="false" customWidth="true" hidden="false" outlineLevel="0" max="7" min="7" style="2" width="22.98"/>
    <col collapsed="false" customWidth="true" hidden="false" outlineLevel="0" max="8" min="8" style="2" width="9.26"/>
    <col collapsed="false" customWidth="true" hidden="false" outlineLevel="0" max="9" min="9" style="2" width="7.7"/>
    <col collapsed="false" customWidth="true" hidden="false" outlineLevel="0" max="10" min="10" style="2" width="5.81"/>
    <col collapsed="false" customWidth="true" hidden="false" outlineLevel="0" max="11" min="11" style="2" width="10.19"/>
    <col collapsed="false" customWidth="true" hidden="false" outlineLevel="0" max="12" min="12" style="2" width="28.59"/>
    <col collapsed="false" customWidth="false" hidden="false" outlineLevel="0" max="64" min="13" style="2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3" t="s">
        <v>0</v>
      </c>
      <c r="C1" s="4" t="s">
        <v>1</v>
      </c>
      <c r="D1" s="4"/>
      <c r="E1" s="4"/>
      <c r="F1" s="4"/>
      <c r="G1" s="5" t="s">
        <v>106</v>
      </c>
      <c r="H1" s="5"/>
      <c r="I1" s="5"/>
      <c r="J1" s="5"/>
      <c r="K1" s="5"/>
    </row>
    <row r="2" customFormat="false" ht="47.55" hidden="false" customHeight="true" outlineLevel="0" collapsed="false">
      <c r="B2" s="3"/>
      <c r="C2" s="6" t="s">
        <v>3</v>
      </c>
      <c r="D2" s="6"/>
      <c r="E2" s="6"/>
      <c r="F2" s="6"/>
      <c r="G2" s="5"/>
      <c r="H2" s="5"/>
      <c r="I2" s="5"/>
      <c r="J2" s="5"/>
      <c r="K2" s="5"/>
    </row>
    <row r="3" customFormat="false" ht="12.4" hidden="false" customHeight="true" outlineLevel="0" collapsed="false">
      <c r="B3" s="7"/>
      <c r="C3" s="8"/>
      <c r="D3" s="9"/>
      <c r="E3" s="9"/>
      <c r="F3" s="9"/>
      <c r="G3" s="8"/>
      <c r="H3" s="10"/>
      <c r="I3" s="11"/>
      <c r="J3" s="11"/>
      <c r="K3" s="11"/>
    </row>
    <row r="4" customFormat="false" ht="14.9" hidden="false" customHeight="true" outlineLevel="0" collapsed="false">
      <c r="B4" s="132" t="s">
        <v>4</v>
      </c>
      <c r="C4" s="133" t="str">
        <f aca="false">'Saisie Deter.A'!$C$4</f>
        <v>06213800</v>
      </c>
      <c r="D4" s="134"/>
      <c r="E4" s="134"/>
      <c r="F4" s="135"/>
      <c r="G4" s="136" t="s">
        <v>6</v>
      </c>
      <c r="H4" s="137" t="s">
        <v>7</v>
      </c>
      <c r="I4" s="138" t="s">
        <v>8</v>
      </c>
      <c r="J4" s="138" t="s">
        <v>9</v>
      </c>
      <c r="K4" s="138"/>
    </row>
    <row r="5" customFormat="false" ht="15" hidden="false" customHeight="false" outlineLevel="0" collapsed="false">
      <c r="B5" s="139" t="s">
        <v>10</v>
      </c>
      <c r="C5" s="140" t="str">
        <f aca="false">VLOOKUP(C4,Stations!A1:E38,3,0)</f>
        <v>GOLO</v>
      </c>
      <c r="D5" s="141"/>
      <c r="E5" s="142"/>
      <c r="F5" s="143"/>
      <c r="G5" s="144" t="s">
        <v>11</v>
      </c>
      <c r="H5" s="145" t="n">
        <v>44225</v>
      </c>
      <c r="I5" s="146" t="str">
        <f aca="false">IF(F7="1,2,3,4"OR(F7=3)OR(F7=1)OR(F7=2)OR(F7=4),"1",IF(F7="5,6,7,8"OR(F7=5)OR(F7=6)OR(F7=7)OR(F7=8),"5","9"))</f>
        <v>9</v>
      </c>
      <c r="J5" s="147" t="s">
        <v>107</v>
      </c>
      <c r="K5" s="147"/>
    </row>
    <row r="6" customFormat="false" ht="15" hidden="false" customHeight="false" outlineLevel="0" collapsed="false">
      <c r="B6" s="139" t="s">
        <v>13</v>
      </c>
      <c r="C6" s="148" t="str">
        <f aca="false">VLOOKUP(C4,Stations!A1:E38,5,0)</f>
        <v>Barchetta - pont RD.15</v>
      </c>
      <c r="D6" s="141"/>
      <c r="E6" s="142"/>
      <c r="F6" s="143"/>
      <c r="G6" s="144" t="s">
        <v>14</v>
      </c>
      <c r="H6" s="142"/>
      <c r="I6" s="149" t="str">
        <f aca="false">IF(F7="1,2,3,4"OR(F7=3)OR(F7=1)OR(F7=2)OR(F7=4),"2",IF(F7="5,6,7,8"OR(F7=5)OR(F7=6)OR(F7=7)OR(F7=8),"6","10"))</f>
        <v>10</v>
      </c>
      <c r="J6" s="150" t="s">
        <v>108</v>
      </c>
      <c r="K6" s="150"/>
    </row>
    <row r="7" customFormat="false" ht="15" hidden="false" customHeight="false" outlineLevel="0" collapsed="false">
      <c r="B7" s="139" t="s">
        <v>16</v>
      </c>
      <c r="C7" s="151" t="str">
        <f aca="false">IF(F7="1,2,3,4"OR(F7=3)OR(F7=1)OR(F7=2)OR(F7=4),"A",IF(F7="5,6,7,8"OR(F7=5)OR(F7=6)OR(F7=7)OR(F7=8),"B","C"))</f>
        <v>C</v>
      </c>
      <c r="D7" s="152" t="s">
        <v>17</v>
      </c>
      <c r="E7" s="152"/>
      <c r="F7" s="153" t="s">
        <v>109</v>
      </c>
      <c r="G7" s="144"/>
      <c r="H7" s="142"/>
      <c r="I7" s="149" t="str">
        <f aca="false">IF(F7="1,2,3,4"OR(F7=3)OR(F7=1)OR(F7=2)OR(F7=4),"3",IF(F7="5,6,7,8"OR(F7=5)OR(F7=6)OR(F7=7)OR(F7=8),"7","11"))</f>
        <v>11</v>
      </c>
      <c r="J7" s="150" t="s">
        <v>99</v>
      </c>
      <c r="K7" s="150"/>
    </row>
    <row r="8" customFormat="false" ht="15" hidden="false" customHeight="false" outlineLevel="0" collapsed="false">
      <c r="B8" s="154" t="s">
        <v>20</v>
      </c>
      <c r="C8" s="155" t="n">
        <f aca="false">'Saisie Deter.A'!C8</f>
        <v>44062</v>
      </c>
      <c r="D8" s="156"/>
      <c r="E8" s="157"/>
      <c r="F8" s="158"/>
      <c r="G8" s="159" t="s">
        <v>21</v>
      </c>
      <c r="H8" s="160" t="n">
        <v>7</v>
      </c>
      <c r="I8" s="161" t="str">
        <f aca="false">IF(F7="1,2,3,4"OR(F7=3)OR(F7=1)OR(F7=2)OR(F7=4),"4",IF(F7="5,6,7,8"OR(F7=5)OR(F7=6)OR(F7=7)OR(F7=8),"8","12"))</f>
        <v>12</v>
      </c>
      <c r="J8" s="162" t="s">
        <v>110</v>
      </c>
      <c r="K8" s="162"/>
    </row>
    <row r="9" customFormat="false" ht="15" hidden="false" customHeight="false" outlineLevel="0" collapsed="false">
      <c r="B9" s="142"/>
      <c r="C9" s="142"/>
      <c r="D9" s="141"/>
      <c r="E9" s="142"/>
      <c r="F9" s="142"/>
      <c r="G9" s="163"/>
      <c r="H9" s="164"/>
      <c r="I9" s="164"/>
      <c r="J9" s="164"/>
      <c r="K9" s="164"/>
    </row>
    <row r="10" customFormat="false" ht="15" hidden="false" customHeight="false" outlineLevel="0" collapsed="false">
      <c r="A10" s="45" t="s">
        <v>23</v>
      </c>
      <c r="B10" s="165" t="s">
        <v>24</v>
      </c>
      <c r="C10" s="165"/>
      <c r="D10" s="165"/>
      <c r="E10" s="165"/>
      <c r="F10" s="165"/>
      <c r="G10" s="165" t="s">
        <v>25</v>
      </c>
      <c r="H10" s="165"/>
      <c r="I10" s="165"/>
      <c r="J10" s="165"/>
      <c r="K10" s="165"/>
      <c r="L10" s="45" t="s">
        <v>23</v>
      </c>
    </row>
    <row r="11" customFormat="false" ht="15" hidden="false" customHeight="false" outlineLevel="0" collapsed="false">
      <c r="A11" s="47"/>
      <c r="B11" s="166"/>
      <c r="C11" s="167" t="n">
        <f aca="false">LEN(D11)</f>
        <v>0</v>
      </c>
      <c r="D11" s="168"/>
      <c r="E11" s="167"/>
      <c r="F11" s="51" t="n">
        <f aca="false">SUM(C11,E11)</f>
        <v>0</v>
      </c>
      <c r="G11" s="166" t="s">
        <v>33</v>
      </c>
      <c r="H11" s="167" t="n">
        <f aca="false">LEN(I11)</f>
        <v>4</v>
      </c>
      <c r="I11" s="169" t="n">
        <v>1111</v>
      </c>
      <c r="J11" s="167" t="n">
        <v>5</v>
      </c>
      <c r="K11" s="51" t="n">
        <f aca="false">SUM(H11,J11)</f>
        <v>9</v>
      </c>
      <c r="L11" s="55"/>
      <c r="N11" s="0"/>
      <c r="O11" s="0"/>
      <c r="P11" s="0"/>
    </row>
    <row r="12" customFormat="false" ht="15" hidden="false" customHeight="false" outlineLevel="0" collapsed="false">
      <c r="A12" s="47"/>
      <c r="B12" s="170"/>
      <c r="C12" s="171" t="n">
        <f aca="false">LEN(D12)</f>
        <v>0</v>
      </c>
      <c r="D12" s="172"/>
      <c r="E12" s="171"/>
      <c r="F12" s="116" t="n">
        <f aca="false">SUM(C12,E12)</f>
        <v>0</v>
      </c>
      <c r="G12" s="170" t="s">
        <v>29</v>
      </c>
      <c r="H12" s="171" t="n">
        <f aca="false">LEN(I12)</f>
        <v>3</v>
      </c>
      <c r="I12" s="173" t="n">
        <v>111</v>
      </c>
      <c r="J12" s="171"/>
      <c r="K12" s="116" t="n">
        <f aca="false">SUM(H12,J12)</f>
        <v>3</v>
      </c>
      <c r="L12" s="55"/>
      <c r="N12" s="0"/>
      <c r="O12" s="0"/>
      <c r="P12" s="0"/>
    </row>
    <row r="13" customFormat="false" ht="15" hidden="false" customHeight="false" outlineLevel="0" collapsed="false">
      <c r="A13" s="47"/>
      <c r="B13" s="170"/>
      <c r="C13" s="171" t="n">
        <f aca="false">LEN(D13)</f>
        <v>0</v>
      </c>
      <c r="D13" s="172"/>
      <c r="E13" s="171"/>
      <c r="F13" s="116" t="n">
        <f aca="false">SUM(C13,E13)</f>
        <v>0</v>
      </c>
      <c r="G13" s="170" t="s">
        <v>30</v>
      </c>
      <c r="H13" s="171" t="n">
        <f aca="false">LEN(I13)</f>
        <v>4</v>
      </c>
      <c r="I13" s="173" t="n">
        <v>1111</v>
      </c>
      <c r="J13" s="171" t="n">
        <v>18</v>
      </c>
      <c r="K13" s="116" t="n">
        <f aca="false">SUM(H13,J13)</f>
        <v>22</v>
      </c>
      <c r="L13" s="55"/>
      <c r="N13" s="0"/>
      <c r="O13" s="0"/>
      <c r="P13" s="0"/>
    </row>
    <row r="14" customFormat="false" ht="15" hidden="false" customHeight="false" outlineLevel="0" collapsed="false">
      <c r="A14" s="47"/>
      <c r="B14" s="170"/>
      <c r="C14" s="171" t="n">
        <f aca="false">LEN(D14)</f>
        <v>0</v>
      </c>
      <c r="D14" s="172"/>
      <c r="E14" s="171"/>
      <c r="F14" s="116" t="n">
        <f aca="false">SUM(C14,E14)</f>
        <v>0</v>
      </c>
      <c r="G14" s="170" t="s">
        <v>111</v>
      </c>
      <c r="H14" s="171" t="n">
        <f aca="false">LEN(I14)</f>
        <v>2</v>
      </c>
      <c r="I14" s="173" t="n">
        <v>11</v>
      </c>
      <c r="J14" s="171"/>
      <c r="K14" s="116" t="n">
        <f aca="false">SUM(H14,J14)</f>
        <v>2</v>
      </c>
      <c r="L14" s="55"/>
      <c r="N14" s="0"/>
      <c r="O14" s="0"/>
      <c r="P14" s="0"/>
    </row>
    <row r="15" customFormat="false" ht="15" hidden="false" customHeight="false" outlineLevel="0" collapsed="false">
      <c r="A15" s="47"/>
      <c r="B15" s="170"/>
      <c r="C15" s="171" t="n">
        <f aca="false">LEN(D15)</f>
        <v>0</v>
      </c>
      <c r="D15" s="172"/>
      <c r="E15" s="171"/>
      <c r="F15" s="116" t="n">
        <f aca="false">SUM(C15,E15)</f>
        <v>0</v>
      </c>
      <c r="G15" s="170" t="s">
        <v>31</v>
      </c>
      <c r="H15" s="171" t="n">
        <f aca="false">LEN(I15)</f>
        <v>4</v>
      </c>
      <c r="I15" s="173" t="n">
        <v>1111</v>
      </c>
      <c r="J15" s="171" t="n">
        <v>1</v>
      </c>
      <c r="K15" s="116" t="n">
        <f aca="false">SUM(H15,J15)</f>
        <v>5</v>
      </c>
      <c r="L15" s="55" t="s">
        <v>28</v>
      </c>
      <c r="N15" s="0"/>
      <c r="O15" s="0"/>
      <c r="P15" s="0"/>
    </row>
    <row r="16" customFormat="false" ht="15" hidden="false" customHeight="false" outlineLevel="0" collapsed="false">
      <c r="A16" s="47"/>
      <c r="B16" s="170"/>
      <c r="C16" s="171" t="n">
        <f aca="false">LEN(D16)</f>
        <v>0</v>
      </c>
      <c r="D16" s="172"/>
      <c r="E16" s="171"/>
      <c r="F16" s="116" t="n">
        <f aca="false">SUM(C16,E16)</f>
        <v>0</v>
      </c>
      <c r="G16" s="170"/>
      <c r="H16" s="171" t="n">
        <f aca="false">LEN(I16)</f>
        <v>0</v>
      </c>
      <c r="I16" s="173"/>
      <c r="J16" s="171"/>
      <c r="K16" s="116" t="n">
        <f aca="false">SUM(H16,J16)</f>
        <v>0</v>
      </c>
      <c r="L16" s="55"/>
    </row>
    <row r="17" customFormat="false" ht="15" hidden="false" customHeight="false" outlineLevel="0" collapsed="false">
      <c r="A17" s="47"/>
      <c r="B17" s="170"/>
      <c r="C17" s="171" t="n">
        <f aca="false">LEN(D17)</f>
        <v>0</v>
      </c>
      <c r="D17" s="172"/>
      <c r="E17" s="171"/>
      <c r="F17" s="116" t="n">
        <f aca="false">SUM(C17,E17)</f>
        <v>0</v>
      </c>
      <c r="G17" s="170"/>
      <c r="H17" s="171" t="n">
        <f aca="false">LEN(I17)</f>
        <v>0</v>
      </c>
      <c r="I17" s="173"/>
      <c r="J17" s="171"/>
      <c r="K17" s="116" t="n">
        <f aca="false">SUM(H17,J17)</f>
        <v>0</v>
      </c>
      <c r="L17" s="55"/>
    </row>
    <row r="18" customFormat="false" ht="15" hidden="false" customHeight="false" outlineLevel="0" collapsed="false">
      <c r="A18" s="47"/>
      <c r="B18" s="170"/>
      <c r="C18" s="171" t="n">
        <f aca="false">LEN(D18)</f>
        <v>0</v>
      </c>
      <c r="D18" s="172"/>
      <c r="E18" s="171"/>
      <c r="F18" s="116" t="n">
        <f aca="false">SUM(C18,E18)</f>
        <v>0</v>
      </c>
      <c r="G18" s="170"/>
      <c r="H18" s="171" t="n">
        <f aca="false">LEN(I18)</f>
        <v>0</v>
      </c>
      <c r="I18" s="173"/>
      <c r="J18" s="171"/>
      <c r="K18" s="116" t="n">
        <f aca="false">SUM(H18,J18)</f>
        <v>0</v>
      </c>
      <c r="L18" s="55"/>
    </row>
    <row r="19" customFormat="false" ht="15" hidden="false" customHeight="false" outlineLevel="0" collapsed="false">
      <c r="A19" s="47"/>
      <c r="B19" s="170"/>
      <c r="C19" s="171" t="n">
        <f aca="false">LEN(D19)</f>
        <v>0</v>
      </c>
      <c r="D19" s="172"/>
      <c r="E19" s="171"/>
      <c r="F19" s="116" t="n">
        <f aca="false">SUM(C19,E19)</f>
        <v>0</v>
      </c>
      <c r="G19" s="170"/>
      <c r="H19" s="171" t="n">
        <f aca="false">LEN(I19)</f>
        <v>0</v>
      </c>
      <c r="I19" s="173"/>
      <c r="J19" s="171"/>
      <c r="K19" s="116" t="n">
        <f aca="false">SUM(H19,J19)</f>
        <v>0</v>
      </c>
      <c r="L19" s="55"/>
    </row>
    <row r="20" customFormat="false" ht="15" hidden="false" customHeight="false" outlineLevel="0" collapsed="false">
      <c r="A20" s="47"/>
      <c r="B20" s="170"/>
      <c r="C20" s="171" t="n">
        <f aca="false">LEN(D20)</f>
        <v>0</v>
      </c>
      <c r="D20" s="172"/>
      <c r="E20" s="171"/>
      <c r="F20" s="116" t="n">
        <f aca="false">SUM(C20,E20)</f>
        <v>0</v>
      </c>
      <c r="G20" s="170"/>
      <c r="H20" s="171" t="n">
        <f aca="false">LEN(I20)</f>
        <v>0</v>
      </c>
      <c r="I20" s="173"/>
      <c r="J20" s="171"/>
      <c r="K20" s="116" t="n">
        <f aca="false">SUM(H20,J20)</f>
        <v>0</v>
      </c>
      <c r="L20" s="55"/>
    </row>
    <row r="21" customFormat="false" ht="15" hidden="false" customHeight="false" outlineLevel="0" collapsed="false">
      <c r="A21" s="47"/>
      <c r="B21" s="166"/>
      <c r="C21" s="167" t="n">
        <f aca="false">LEN(D21)</f>
        <v>0</v>
      </c>
      <c r="D21" s="174"/>
      <c r="E21" s="175"/>
      <c r="F21" s="51" t="n">
        <f aca="false">SUM(C21,E21)</f>
        <v>0</v>
      </c>
      <c r="G21" s="170"/>
      <c r="H21" s="171" t="n">
        <f aca="false">LEN(I21)</f>
        <v>0</v>
      </c>
      <c r="I21" s="173"/>
      <c r="J21" s="171"/>
      <c r="K21" s="116" t="n">
        <f aca="false">SUM(H21,J21)</f>
        <v>0</v>
      </c>
      <c r="L21" s="55"/>
    </row>
    <row r="22" customFormat="false" ht="15" hidden="false" customHeight="false" outlineLevel="0" collapsed="false">
      <c r="A22" s="47"/>
      <c r="B22" s="165" t="s">
        <v>35</v>
      </c>
      <c r="C22" s="165"/>
      <c r="D22" s="165"/>
      <c r="E22" s="165"/>
      <c r="F22" s="165"/>
      <c r="G22" s="170"/>
      <c r="H22" s="171" t="n">
        <f aca="false">LEN(I22)</f>
        <v>0</v>
      </c>
      <c r="I22" s="173"/>
      <c r="J22" s="171"/>
      <c r="K22" s="116" t="n">
        <f aca="false">SUM(H22,J22)</f>
        <v>0</v>
      </c>
      <c r="L22" s="55"/>
    </row>
    <row r="23" customFormat="false" ht="15" hidden="false" customHeight="false" outlineLevel="0" collapsed="false">
      <c r="A23" s="47"/>
      <c r="B23" s="166" t="s">
        <v>37</v>
      </c>
      <c r="C23" s="167" t="n">
        <f aca="false">LEN(D23)</f>
        <v>4</v>
      </c>
      <c r="D23" s="168" t="n">
        <v>1111</v>
      </c>
      <c r="E23" s="167" t="n">
        <v>1</v>
      </c>
      <c r="F23" s="51" t="n">
        <f aca="false">SUM(C23,E23)</f>
        <v>5</v>
      </c>
      <c r="G23" s="170"/>
      <c r="H23" s="171" t="n">
        <f aca="false">LEN(I23)</f>
        <v>0</v>
      </c>
      <c r="I23" s="173"/>
      <c r="J23" s="171"/>
      <c r="K23" s="116" t="n">
        <f aca="false">SUM(H23,J23)</f>
        <v>0</v>
      </c>
      <c r="L23" s="55"/>
    </row>
    <row r="24" customFormat="false" ht="15" hidden="false" customHeight="false" outlineLevel="0" collapsed="false">
      <c r="A24" s="47"/>
      <c r="B24" s="170" t="s">
        <v>36</v>
      </c>
      <c r="C24" s="171" t="n">
        <f aca="false">LEN(D24)</f>
        <v>4</v>
      </c>
      <c r="D24" s="172" t="n">
        <v>1111</v>
      </c>
      <c r="E24" s="171" t="n">
        <v>33</v>
      </c>
      <c r="F24" s="116" t="n">
        <f aca="false">SUM(C24,E24)</f>
        <v>37</v>
      </c>
      <c r="G24" s="170"/>
      <c r="H24" s="171" t="n">
        <f aca="false">LEN(I24)</f>
        <v>0</v>
      </c>
      <c r="I24" s="173"/>
      <c r="J24" s="171"/>
      <c r="K24" s="116" t="n">
        <f aca="false">SUM(H24,J24)</f>
        <v>0</v>
      </c>
      <c r="L24" s="55"/>
    </row>
    <row r="25" customFormat="false" ht="15" hidden="false" customHeight="false" outlineLevel="0" collapsed="false">
      <c r="A25" s="47"/>
      <c r="B25" s="170" t="s">
        <v>38</v>
      </c>
      <c r="C25" s="171" t="n">
        <f aca="false">LEN(D25)</f>
        <v>1</v>
      </c>
      <c r="D25" s="172" t="n">
        <v>1</v>
      </c>
      <c r="E25" s="171"/>
      <c r="F25" s="116" t="n">
        <f aca="false">SUM(C25,E25)</f>
        <v>1</v>
      </c>
      <c r="G25" s="170"/>
      <c r="H25" s="171" t="n">
        <f aca="false">LEN(I25)</f>
        <v>0</v>
      </c>
      <c r="I25" s="173"/>
      <c r="J25" s="171"/>
      <c r="K25" s="116" t="n">
        <f aca="false">SUM(H25,J25)</f>
        <v>0</v>
      </c>
      <c r="L25" s="55"/>
    </row>
    <row r="26" customFormat="false" ht="15" hidden="false" customHeight="false" outlineLevel="0" collapsed="false">
      <c r="A26" s="47"/>
      <c r="B26" s="170" t="s">
        <v>40</v>
      </c>
      <c r="C26" s="171" t="n">
        <f aca="false">LEN(D26)</f>
        <v>5</v>
      </c>
      <c r="D26" s="172" t="n">
        <v>11111</v>
      </c>
      <c r="E26" s="171" t="n">
        <f aca="false">39+45</f>
        <v>84</v>
      </c>
      <c r="F26" s="116" t="n">
        <f aca="false">SUM(C26,E26)</f>
        <v>89</v>
      </c>
      <c r="G26" s="170"/>
      <c r="H26" s="171" t="n">
        <f aca="false">LEN(I26)</f>
        <v>0</v>
      </c>
      <c r="I26" s="173"/>
      <c r="J26" s="171"/>
      <c r="K26" s="116" t="n">
        <f aca="false">SUM(H26,J26)</f>
        <v>0</v>
      </c>
      <c r="L26" s="55"/>
    </row>
    <row r="27" customFormat="false" ht="15" hidden="false" customHeight="false" outlineLevel="0" collapsed="false">
      <c r="A27" s="47"/>
      <c r="B27" s="170"/>
      <c r="C27" s="171" t="n">
        <f aca="false">LEN(D27)</f>
        <v>0</v>
      </c>
      <c r="D27" s="172"/>
      <c r="E27" s="171"/>
      <c r="F27" s="116" t="n">
        <f aca="false">SUM(C27,E27)</f>
        <v>0</v>
      </c>
      <c r="G27" s="170"/>
      <c r="H27" s="171" t="n">
        <f aca="false">LEN(I27)</f>
        <v>0</v>
      </c>
      <c r="I27" s="173"/>
      <c r="J27" s="171"/>
      <c r="K27" s="116" t="n">
        <f aca="false">SUM(H27,J27)</f>
        <v>0</v>
      </c>
      <c r="L27" s="55"/>
    </row>
    <row r="28" customFormat="false" ht="15" hidden="false" customHeight="false" outlineLevel="0" collapsed="false">
      <c r="A28" s="47"/>
      <c r="B28" s="170"/>
      <c r="C28" s="171" t="n">
        <f aca="false">LEN(D28)</f>
        <v>0</v>
      </c>
      <c r="D28" s="172"/>
      <c r="E28" s="171"/>
      <c r="F28" s="116" t="n">
        <f aca="false">SUM(C28,E28)</f>
        <v>0</v>
      </c>
      <c r="G28" s="170"/>
      <c r="H28" s="171" t="n">
        <f aca="false">LEN(I28)</f>
        <v>0</v>
      </c>
      <c r="I28" s="173"/>
      <c r="J28" s="171"/>
      <c r="K28" s="116" t="n">
        <f aca="false">SUM(H28,J28)</f>
        <v>0</v>
      </c>
      <c r="L28" s="55"/>
    </row>
    <row r="29" customFormat="false" ht="15" hidden="false" customHeight="false" outlineLevel="0" collapsed="false">
      <c r="A29" s="47"/>
      <c r="B29" s="170"/>
      <c r="C29" s="171" t="n">
        <f aca="false">LEN(D29)</f>
        <v>0</v>
      </c>
      <c r="D29" s="172"/>
      <c r="E29" s="171"/>
      <c r="F29" s="116" t="n">
        <f aca="false">SUM(C29,E29)</f>
        <v>0</v>
      </c>
      <c r="G29" s="170"/>
      <c r="H29" s="171" t="n">
        <f aca="false">LEN(I29)</f>
        <v>0</v>
      </c>
      <c r="I29" s="173"/>
      <c r="J29" s="171"/>
      <c r="K29" s="116" t="n">
        <f aca="false">SUM(H29,J29)</f>
        <v>0</v>
      </c>
      <c r="L29" s="55"/>
    </row>
    <row r="30" customFormat="false" ht="15" hidden="false" customHeight="false" outlineLevel="0" collapsed="false">
      <c r="A30" s="47"/>
      <c r="B30" s="170"/>
      <c r="C30" s="171" t="n">
        <f aca="false">LEN(D30)</f>
        <v>0</v>
      </c>
      <c r="D30" s="172"/>
      <c r="E30" s="171"/>
      <c r="F30" s="116" t="n">
        <f aca="false">SUM(C30,E30)</f>
        <v>0</v>
      </c>
      <c r="G30" s="166"/>
      <c r="H30" s="167" t="n">
        <f aca="false">LEN(I30)</f>
        <v>0</v>
      </c>
      <c r="I30" s="176"/>
      <c r="J30" s="175"/>
      <c r="K30" s="51" t="n">
        <f aca="false">SUM(H30,J30)</f>
        <v>0</v>
      </c>
      <c r="L30" s="55"/>
    </row>
    <row r="31" customFormat="false" ht="15" hidden="false" customHeight="false" outlineLevel="0" collapsed="false">
      <c r="A31" s="47"/>
      <c r="B31" s="170"/>
      <c r="C31" s="171" t="n">
        <f aca="false">LEN(D31)</f>
        <v>0</v>
      </c>
      <c r="D31" s="172"/>
      <c r="E31" s="171"/>
      <c r="F31" s="116" t="n">
        <f aca="false">SUM(C31,E31)</f>
        <v>0</v>
      </c>
      <c r="G31" s="165" t="s">
        <v>43</v>
      </c>
      <c r="H31" s="165"/>
      <c r="I31" s="165"/>
      <c r="J31" s="165"/>
      <c r="K31" s="165"/>
      <c r="L31" s="55"/>
    </row>
    <row r="32" customFormat="false" ht="15" hidden="false" customHeight="false" outlineLevel="0" collapsed="false">
      <c r="A32" s="47"/>
      <c r="B32" s="170"/>
      <c r="C32" s="171" t="n">
        <f aca="false">LEN(D32)</f>
        <v>0</v>
      </c>
      <c r="D32" s="172"/>
      <c r="E32" s="171"/>
      <c r="F32" s="116" t="n">
        <f aca="false">SUM(C32,E32)</f>
        <v>0</v>
      </c>
      <c r="G32" s="166" t="s">
        <v>45</v>
      </c>
      <c r="H32" s="167" t="n">
        <f aca="false">LEN(I32)</f>
        <v>4</v>
      </c>
      <c r="I32" s="169" t="n">
        <v>1111</v>
      </c>
      <c r="J32" s="167" t="n">
        <f aca="false">52+55+9</f>
        <v>116</v>
      </c>
      <c r="K32" s="51" t="n">
        <f aca="false">SUM(H32,J32)</f>
        <v>120</v>
      </c>
      <c r="L32" s="55"/>
    </row>
    <row r="33" customFormat="false" ht="15" hidden="false" customHeight="false" outlineLevel="0" collapsed="false">
      <c r="A33" s="47"/>
      <c r="B33" s="170"/>
      <c r="C33" s="171" t="n">
        <f aca="false">LEN(D33)</f>
        <v>0</v>
      </c>
      <c r="D33" s="172"/>
      <c r="E33" s="171"/>
      <c r="F33" s="116" t="n">
        <f aca="false">SUM(C33,E33)</f>
        <v>0</v>
      </c>
      <c r="G33" s="170"/>
      <c r="H33" s="171" t="n">
        <f aca="false">LEN(I33)</f>
        <v>0</v>
      </c>
      <c r="I33" s="173"/>
      <c r="J33" s="171"/>
      <c r="K33" s="116" t="n">
        <f aca="false">SUM(H33,J33)</f>
        <v>0</v>
      </c>
      <c r="L33" s="55"/>
    </row>
    <row r="34" customFormat="false" ht="15" hidden="false" customHeight="false" outlineLevel="0" collapsed="false">
      <c r="A34" s="47"/>
      <c r="B34" s="170"/>
      <c r="C34" s="171" t="n">
        <f aca="false">LEN(D34)</f>
        <v>0</v>
      </c>
      <c r="D34" s="172"/>
      <c r="E34" s="171"/>
      <c r="F34" s="116" t="n">
        <f aca="false">SUM(C34,E34)</f>
        <v>0</v>
      </c>
      <c r="G34" s="170"/>
      <c r="H34" s="171" t="n">
        <f aca="false">LEN(I34)</f>
        <v>0</v>
      </c>
      <c r="I34" s="173"/>
      <c r="J34" s="171"/>
      <c r="K34" s="116" t="n">
        <f aca="false">SUM(H34,J34)</f>
        <v>0</v>
      </c>
      <c r="L34" s="55"/>
    </row>
    <row r="35" customFormat="false" ht="15" hidden="false" customHeight="false" outlineLevel="0" collapsed="false">
      <c r="A35" s="47"/>
      <c r="B35" s="170"/>
      <c r="C35" s="171" t="n">
        <f aca="false">LEN(D35)</f>
        <v>0</v>
      </c>
      <c r="D35" s="172"/>
      <c r="E35" s="171"/>
      <c r="F35" s="116" t="n">
        <f aca="false">SUM(C35,E35)</f>
        <v>0</v>
      </c>
      <c r="G35" s="170"/>
      <c r="H35" s="171" t="n">
        <f aca="false">LEN(I35)</f>
        <v>0</v>
      </c>
      <c r="I35" s="173"/>
      <c r="J35" s="171"/>
      <c r="K35" s="116" t="n">
        <f aca="false">SUM(H35,J35)</f>
        <v>0</v>
      </c>
      <c r="L35" s="55"/>
    </row>
    <row r="36" customFormat="false" ht="15" hidden="false" customHeight="false" outlineLevel="0" collapsed="false">
      <c r="A36" s="47"/>
      <c r="B36" s="170"/>
      <c r="C36" s="171" t="n">
        <f aca="false">LEN(D36)</f>
        <v>0</v>
      </c>
      <c r="D36" s="172"/>
      <c r="E36" s="171"/>
      <c r="F36" s="116" t="n">
        <f aca="false">SUM(C36,E36)</f>
        <v>0</v>
      </c>
      <c r="G36" s="166"/>
      <c r="H36" s="167" t="n">
        <f aca="false">LEN(I36)</f>
        <v>0</v>
      </c>
      <c r="I36" s="176"/>
      <c r="J36" s="175"/>
      <c r="K36" s="51" t="n">
        <f aca="false">SUM(H36,J36)</f>
        <v>0</v>
      </c>
      <c r="L36" s="55"/>
    </row>
    <row r="37" customFormat="false" ht="15" hidden="false" customHeight="true" outlineLevel="0" collapsed="false">
      <c r="A37" s="47"/>
      <c r="B37" s="170"/>
      <c r="C37" s="171" t="n">
        <f aca="false">LEN(D37)</f>
        <v>0</v>
      </c>
      <c r="D37" s="173"/>
      <c r="E37" s="171"/>
      <c r="F37" s="116" t="n">
        <f aca="false">SUM(C37,E37)</f>
        <v>0</v>
      </c>
      <c r="G37" s="177" t="s">
        <v>47</v>
      </c>
      <c r="H37" s="177"/>
      <c r="I37" s="177"/>
      <c r="J37" s="177"/>
      <c r="K37" s="177"/>
      <c r="L37" s="55"/>
    </row>
    <row r="38" customFormat="false" ht="15" hidden="false" customHeight="false" outlineLevel="0" collapsed="false">
      <c r="A38" s="47"/>
      <c r="B38" s="166"/>
      <c r="C38" s="167" t="n">
        <f aca="false">LEN(D38)</f>
        <v>0</v>
      </c>
      <c r="D38" s="174"/>
      <c r="E38" s="175"/>
      <c r="F38" s="51" t="n">
        <f aca="false">SUM(C38,E38)</f>
        <v>0</v>
      </c>
      <c r="G38" s="166" t="s">
        <v>51</v>
      </c>
      <c r="H38" s="167" t="n">
        <f aca="false">LEN(I38)</f>
        <v>3</v>
      </c>
      <c r="I38" s="169" t="n">
        <v>111</v>
      </c>
      <c r="J38" s="167" t="n">
        <v>3</v>
      </c>
      <c r="K38" s="51" t="n">
        <f aca="false">SUM(H38,J38)</f>
        <v>6</v>
      </c>
      <c r="L38" s="55" t="s">
        <v>49</v>
      </c>
    </row>
    <row r="39" customFormat="false" ht="15" hidden="false" customHeight="false" outlineLevel="0" collapsed="false">
      <c r="A39" s="47"/>
      <c r="B39" s="165" t="s">
        <v>50</v>
      </c>
      <c r="C39" s="165"/>
      <c r="D39" s="165"/>
      <c r="E39" s="165"/>
      <c r="F39" s="165"/>
      <c r="G39" s="170" t="s">
        <v>48</v>
      </c>
      <c r="H39" s="171" t="n">
        <f aca="false">LEN(I39)</f>
        <v>4</v>
      </c>
      <c r="I39" s="173" t="n">
        <v>1111</v>
      </c>
      <c r="J39" s="171" t="n">
        <v>9</v>
      </c>
      <c r="K39" s="116" t="n">
        <f aca="false">SUM(H39,J39)</f>
        <v>13</v>
      </c>
      <c r="L39" s="55" t="s">
        <v>49</v>
      </c>
    </row>
    <row r="40" customFormat="false" ht="15" hidden="false" customHeight="false" outlineLevel="0" collapsed="false">
      <c r="A40" s="47"/>
      <c r="B40" s="166" t="s">
        <v>58</v>
      </c>
      <c r="C40" s="167" t="n">
        <f aca="false">LEN(D40)</f>
        <v>1</v>
      </c>
      <c r="D40" s="168" t="n">
        <v>1</v>
      </c>
      <c r="E40" s="167"/>
      <c r="F40" s="51" t="n">
        <f aca="false">SUM(C40,E40)</f>
        <v>1</v>
      </c>
      <c r="G40" s="170" t="s">
        <v>48</v>
      </c>
      <c r="H40" s="171" t="n">
        <f aca="false">LEN(I40)</f>
        <v>1</v>
      </c>
      <c r="I40" s="173" t="n">
        <v>1</v>
      </c>
      <c r="J40" s="171"/>
      <c r="K40" s="116" t="n">
        <f aca="false">SUM(H40,J40)</f>
        <v>1</v>
      </c>
      <c r="L40" s="55" t="s">
        <v>54</v>
      </c>
    </row>
    <row r="41" customFormat="false" ht="15" hidden="false" customHeight="false" outlineLevel="0" collapsed="false">
      <c r="A41" s="47"/>
      <c r="B41" s="170" t="s">
        <v>60</v>
      </c>
      <c r="C41" s="171" t="n">
        <f aca="false">LEN(D41)</f>
        <v>3</v>
      </c>
      <c r="D41" s="172" t="n">
        <v>111</v>
      </c>
      <c r="E41" s="171"/>
      <c r="F41" s="116" t="n">
        <f aca="false">SUM(C41,E41)</f>
        <v>3</v>
      </c>
      <c r="G41" s="170" t="s">
        <v>51</v>
      </c>
      <c r="H41" s="171" t="n">
        <f aca="false">LEN(I41)</f>
        <v>1</v>
      </c>
      <c r="I41" s="173" t="n">
        <v>1</v>
      </c>
      <c r="J41" s="171"/>
      <c r="K41" s="116" t="n">
        <f aca="false">SUM(H41,J41)</f>
        <v>1</v>
      </c>
      <c r="L41" s="55" t="s">
        <v>54</v>
      </c>
    </row>
    <row r="42" customFormat="false" ht="15" hidden="false" customHeight="false" outlineLevel="0" collapsed="false">
      <c r="A42" s="47"/>
      <c r="B42" s="170" t="s">
        <v>56</v>
      </c>
      <c r="C42" s="171" t="n">
        <f aca="false">LEN(D42)</f>
        <v>3</v>
      </c>
      <c r="D42" s="172" t="n">
        <v>111</v>
      </c>
      <c r="E42" s="171" t="n">
        <v>6</v>
      </c>
      <c r="F42" s="116" t="n">
        <f aca="false">SUM(C42,E42)</f>
        <v>9</v>
      </c>
      <c r="G42" s="170"/>
      <c r="H42" s="171" t="n">
        <f aca="false">LEN(I42)</f>
        <v>0</v>
      </c>
      <c r="I42" s="173"/>
      <c r="J42" s="171"/>
      <c r="K42" s="116" t="n">
        <f aca="false">SUM(H42,J42)</f>
        <v>0</v>
      </c>
      <c r="L42" s="55"/>
    </row>
    <row r="43" customFormat="false" ht="15" hidden="false" customHeight="false" outlineLevel="0" collapsed="false">
      <c r="A43" s="47" t="s">
        <v>112</v>
      </c>
      <c r="B43" s="170" t="s">
        <v>52</v>
      </c>
      <c r="C43" s="171" t="n">
        <f aca="false">LEN(D43)</f>
        <v>2</v>
      </c>
      <c r="D43" s="172" t="n">
        <v>11</v>
      </c>
      <c r="E43" s="171"/>
      <c r="F43" s="116" t="n">
        <f aca="false">SUM(C43,E43)</f>
        <v>2</v>
      </c>
      <c r="G43" s="170"/>
      <c r="H43" s="171" t="n">
        <f aca="false">LEN(I43)</f>
        <v>0</v>
      </c>
      <c r="I43" s="173"/>
      <c r="J43" s="171"/>
      <c r="K43" s="116" t="n">
        <f aca="false">SUM(H43,J43)</f>
        <v>0</v>
      </c>
      <c r="L43" s="55"/>
    </row>
    <row r="44" customFormat="false" ht="15" hidden="false" customHeight="false" outlineLevel="0" collapsed="false">
      <c r="A44" s="47"/>
      <c r="B44" s="170"/>
      <c r="C44" s="171" t="n">
        <f aca="false">LEN(D44)</f>
        <v>0</v>
      </c>
      <c r="D44" s="172"/>
      <c r="E44" s="171"/>
      <c r="F44" s="116" t="n">
        <f aca="false">SUM(C44,E44)</f>
        <v>0</v>
      </c>
      <c r="G44" s="170"/>
      <c r="H44" s="171" t="n">
        <f aca="false">LEN(I44)</f>
        <v>0</v>
      </c>
      <c r="I44" s="173"/>
      <c r="J44" s="171"/>
      <c r="K44" s="116" t="n">
        <f aca="false">SUM(H44,J44)</f>
        <v>0</v>
      </c>
      <c r="L44" s="55"/>
    </row>
    <row r="45" customFormat="false" ht="15" hidden="false" customHeight="false" outlineLevel="0" collapsed="false">
      <c r="A45" s="47"/>
      <c r="B45" s="170"/>
      <c r="C45" s="171" t="n">
        <f aca="false">LEN(D45)</f>
        <v>0</v>
      </c>
      <c r="D45" s="172"/>
      <c r="E45" s="171"/>
      <c r="F45" s="116" t="n">
        <f aca="false">SUM(C45,E45)</f>
        <v>0</v>
      </c>
      <c r="G45" s="170"/>
      <c r="H45" s="171" t="n">
        <f aca="false">LEN(I45)</f>
        <v>0</v>
      </c>
      <c r="I45" s="173"/>
      <c r="J45" s="171"/>
      <c r="K45" s="116" t="n">
        <f aca="false">SUM(H45,J45)</f>
        <v>0</v>
      </c>
      <c r="L45" s="55"/>
    </row>
    <row r="46" customFormat="false" ht="15" hidden="false" customHeight="false" outlineLevel="0" collapsed="false">
      <c r="A46" s="47"/>
      <c r="B46" s="170"/>
      <c r="C46" s="171" t="n">
        <f aca="false">LEN(D46)</f>
        <v>0</v>
      </c>
      <c r="D46" s="172"/>
      <c r="E46" s="171"/>
      <c r="F46" s="116" t="n">
        <f aca="false">SUM(C46,E46)</f>
        <v>0</v>
      </c>
      <c r="G46" s="170"/>
      <c r="H46" s="171" t="n">
        <f aca="false">LEN(I46)</f>
        <v>0</v>
      </c>
      <c r="I46" s="173"/>
      <c r="J46" s="171"/>
      <c r="K46" s="116" t="n">
        <f aca="false">SUM(H46,J46)</f>
        <v>0</v>
      </c>
      <c r="L46" s="55"/>
    </row>
    <row r="47" customFormat="false" ht="15" hidden="false" customHeight="false" outlineLevel="0" collapsed="false">
      <c r="A47" s="47"/>
      <c r="B47" s="170"/>
      <c r="C47" s="171" t="n">
        <f aca="false">LEN(D47)</f>
        <v>0</v>
      </c>
      <c r="D47" s="172"/>
      <c r="E47" s="171"/>
      <c r="F47" s="116" t="n">
        <f aca="false">SUM(C47,E47)</f>
        <v>0</v>
      </c>
      <c r="G47" s="170"/>
      <c r="H47" s="171" t="n">
        <f aca="false">LEN(I47)</f>
        <v>0</v>
      </c>
      <c r="I47" s="173"/>
      <c r="J47" s="171"/>
      <c r="K47" s="116" t="n">
        <f aca="false">SUM(H47,J47)</f>
        <v>0</v>
      </c>
      <c r="L47" s="55"/>
    </row>
    <row r="48" customFormat="false" ht="15" hidden="false" customHeight="false" outlineLevel="0" collapsed="false">
      <c r="A48" s="47"/>
      <c r="B48" s="170"/>
      <c r="C48" s="171" t="n">
        <f aca="false">LEN(D48)</f>
        <v>0</v>
      </c>
      <c r="D48" s="172"/>
      <c r="E48" s="171"/>
      <c r="F48" s="116" t="n">
        <f aca="false">SUM(C48,E48)</f>
        <v>0</v>
      </c>
      <c r="G48" s="170"/>
      <c r="H48" s="171" t="n">
        <f aca="false">LEN(I48)</f>
        <v>0</v>
      </c>
      <c r="I48" s="173"/>
      <c r="J48" s="171"/>
      <c r="K48" s="116" t="n">
        <f aca="false">SUM(H48,J48)</f>
        <v>0</v>
      </c>
      <c r="L48" s="55"/>
    </row>
    <row r="49" customFormat="false" ht="15" hidden="false" customHeight="false" outlineLevel="0" collapsed="false">
      <c r="A49" s="47"/>
      <c r="B49" s="166"/>
      <c r="C49" s="167" t="n">
        <f aca="false">LEN(D49)</f>
        <v>0</v>
      </c>
      <c r="D49" s="174"/>
      <c r="E49" s="175"/>
      <c r="F49" s="51" t="n">
        <f aca="false">SUM(C49,E49)</f>
        <v>0</v>
      </c>
      <c r="G49" s="170"/>
      <c r="H49" s="171" t="n">
        <f aca="false">LEN(I49)</f>
        <v>0</v>
      </c>
      <c r="I49" s="173"/>
      <c r="J49" s="171"/>
      <c r="K49" s="116" t="n">
        <f aca="false">SUM(H49,J49)</f>
        <v>0</v>
      </c>
      <c r="L49" s="55"/>
    </row>
    <row r="50" customFormat="false" ht="17.7" hidden="false" customHeight="true" outlineLevel="0" collapsed="false">
      <c r="A50" s="47"/>
      <c r="B50" s="165" t="s">
        <v>64</v>
      </c>
      <c r="C50" s="165"/>
      <c r="D50" s="165"/>
      <c r="E50" s="165"/>
      <c r="F50" s="165"/>
      <c r="G50" s="170"/>
      <c r="H50" s="171" t="n">
        <f aca="false">LEN(I50)</f>
        <v>0</v>
      </c>
      <c r="I50" s="178"/>
      <c r="J50" s="171"/>
      <c r="K50" s="116" t="n">
        <f aca="false">SUM(H50,J50)</f>
        <v>0</v>
      </c>
      <c r="L50" s="55"/>
    </row>
    <row r="51" customFormat="false" ht="15" hidden="false" customHeight="false" outlineLevel="0" collapsed="false">
      <c r="A51" s="47"/>
      <c r="B51" s="166"/>
      <c r="C51" s="167" t="n">
        <f aca="false">LEN(D51)</f>
        <v>0</v>
      </c>
      <c r="D51" s="179"/>
      <c r="E51" s="167"/>
      <c r="F51" s="51" t="n">
        <f aca="false">SUM(C51,E51)</f>
        <v>0</v>
      </c>
      <c r="G51" s="170"/>
      <c r="H51" s="171" t="n">
        <f aca="false">LEN(I51)</f>
        <v>0</v>
      </c>
      <c r="I51" s="178"/>
      <c r="J51" s="171"/>
      <c r="K51" s="116" t="n">
        <f aca="false">SUM(H51,J51)</f>
        <v>0</v>
      </c>
      <c r="L51" s="55"/>
    </row>
    <row r="52" customFormat="false" ht="15" hidden="false" customHeight="false" outlineLevel="0" collapsed="false">
      <c r="A52" s="47"/>
      <c r="B52" s="166"/>
      <c r="C52" s="167" t="n">
        <f aca="false">LEN(D52)</f>
        <v>0</v>
      </c>
      <c r="D52" s="169"/>
      <c r="E52" s="167"/>
      <c r="F52" s="51" t="n">
        <f aca="false">SUM(C52,E52)</f>
        <v>0</v>
      </c>
      <c r="G52" s="166"/>
      <c r="H52" s="167" t="n">
        <f aca="false">LEN(I52)</f>
        <v>0</v>
      </c>
      <c r="I52" s="176"/>
      <c r="J52" s="175"/>
      <c r="K52" s="51" t="n">
        <f aca="false">SUM(H52,J52)</f>
        <v>0</v>
      </c>
      <c r="L52" s="55"/>
    </row>
    <row r="53" customFormat="false" ht="15" hidden="false" customHeight="false" outlineLevel="0" collapsed="false">
      <c r="A53" s="47"/>
      <c r="B53" s="165" t="s">
        <v>65</v>
      </c>
      <c r="C53" s="165"/>
      <c r="D53" s="165"/>
      <c r="E53" s="165"/>
      <c r="F53" s="165"/>
      <c r="G53" s="165" t="s">
        <v>66</v>
      </c>
      <c r="H53" s="165"/>
      <c r="I53" s="165"/>
      <c r="J53" s="165"/>
      <c r="K53" s="165"/>
      <c r="L53" s="55"/>
    </row>
    <row r="54" customFormat="false" ht="15" hidden="false" customHeight="false" outlineLevel="0" collapsed="false">
      <c r="A54" s="47"/>
      <c r="B54" s="166" t="s">
        <v>69</v>
      </c>
      <c r="C54" s="167" t="n">
        <f aca="false">LEN(D54)</f>
        <v>4</v>
      </c>
      <c r="D54" s="169" t="n">
        <v>1111</v>
      </c>
      <c r="E54" s="167" t="n">
        <v>21</v>
      </c>
      <c r="F54" s="51" t="n">
        <f aca="false">SUM(C54,E54)</f>
        <v>25</v>
      </c>
      <c r="G54" s="166"/>
      <c r="H54" s="167" t="n">
        <f aca="false">LEN(I54)</f>
        <v>0</v>
      </c>
      <c r="I54" s="169"/>
      <c r="J54" s="167"/>
      <c r="K54" s="51" t="n">
        <f aca="false">SUM(H54,J54)</f>
        <v>0</v>
      </c>
      <c r="L54" s="55"/>
    </row>
    <row r="55" customFormat="false" ht="15" hidden="false" customHeight="false" outlineLevel="0" collapsed="false">
      <c r="A55" s="47" t="s">
        <v>113</v>
      </c>
      <c r="B55" s="170" t="s">
        <v>114</v>
      </c>
      <c r="C55" s="171" t="n">
        <f aca="false">LEN(D55)</f>
        <v>1</v>
      </c>
      <c r="D55" s="173" t="n">
        <v>1</v>
      </c>
      <c r="E55" s="171"/>
      <c r="F55" s="116" t="n">
        <f aca="false">SUM(C55,E55)</f>
        <v>1</v>
      </c>
      <c r="G55" s="170"/>
      <c r="H55" s="171" t="n">
        <f aca="false">LEN(I55)</f>
        <v>0</v>
      </c>
      <c r="I55" s="173"/>
      <c r="J55" s="171"/>
      <c r="K55" s="116" t="n">
        <f aca="false">SUM(H55,J55)</f>
        <v>0</v>
      </c>
      <c r="L55" s="55"/>
    </row>
    <row r="56" customFormat="false" ht="15" hidden="false" customHeight="false" outlineLevel="0" collapsed="false">
      <c r="A56" s="47"/>
      <c r="B56" s="170"/>
      <c r="C56" s="171" t="n">
        <f aca="false">LEN(D56)</f>
        <v>0</v>
      </c>
      <c r="D56" s="173"/>
      <c r="E56" s="171"/>
      <c r="F56" s="116" t="n">
        <f aca="false">SUM(C56,E56)</f>
        <v>0</v>
      </c>
      <c r="G56" s="170"/>
      <c r="H56" s="171" t="n">
        <f aca="false">LEN(I56)</f>
        <v>0</v>
      </c>
      <c r="I56" s="173"/>
      <c r="J56" s="171"/>
      <c r="K56" s="116" t="n">
        <f aca="false">SUM(H56,J56)</f>
        <v>0</v>
      </c>
      <c r="L56" s="55"/>
    </row>
    <row r="57" customFormat="false" ht="15" hidden="false" customHeight="false" outlineLevel="0" collapsed="false">
      <c r="A57" s="47"/>
      <c r="B57" s="170"/>
      <c r="C57" s="171" t="n">
        <f aca="false">LEN(D57)</f>
        <v>0</v>
      </c>
      <c r="D57" s="173"/>
      <c r="E57" s="171"/>
      <c r="F57" s="116" t="n">
        <f aca="false">SUM(C57,E57)</f>
        <v>0</v>
      </c>
      <c r="G57" s="166"/>
      <c r="H57" s="167" t="n">
        <f aca="false">LEN(I57)</f>
        <v>0</v>
      </c>
      <c r="I57" s="176"/>
      <c r="J57" s="175"/>
      <c r="K57" s="51" t="n">
        <f aca="false">SUM(H57,J57)</f>
        <v>0</v>
      </c>
      <c r="L57" s="55"/>
    </row>
    <row r="58" customFormat="false" ht="15" hidden="false" customHeight="false" outlineLevel="0" collapsed="false">
      <c r="A58" s="47"/>
      <c r="B58" s="170"/>
      <c r="C58" s="171" t="n">
        <f aca="false">LEN(D58)</f>
        <v>0</v>
      </c>
      <c r="D58" s="173"/>
      <c r="E58" s="171"/>
      <c r="F58" s="116" t="n">
        <f aca="false">SUM(C58,E58)</f>
        <v>0</v>
      </c>
      <c r="G58" s="165" t="s">
        <v>73</v>
      </c>
      <c r="H58" s="165"/>
      <c r="I58" s="165"/>
      <c r="J58" s="165"/>
      <c r="K58" s="165"/>
      <c r="L58" s="55"/>
    </row>
    <row r="59" customFormat="false" ht="15" hidden="false" customHeight="false" outlineLevel="0" collapsed="false">
      <c r="A59" s="47"/>
      <c r="B59" s="170"/>
      <c r="C59" s="171" t="n">
        <f aca="false">LEN(D59)</f>
        <v>0</v>
      </c>
      <c r="D59" s="173"/>
      <c r="E59" s="171"/>
      <c r="F59" s="116" t="n">
        <f aca="false">SUM(C59,E59)</f>
        <v>0</v>
      </c>
      <c r="G59" s="166"/>
      <c r="H59" s="167" t="n">
        <f aca="false">LEN(I59)</f>
        <v>0</v>
      </c>
      <c r="I59" s="169"/>
      <c r="J59" s="167"/>
      <c r="K59" s="51" t="n">
        <f aca="false">SUM(H59,J59)</f>
        <v>0</v>
      </c>
      <c r="L59" s="55"/>
    </row>
    <row r="60" customFormat="false" ht="15" hidden="false" customHeight="false" outlineLevel="0" collapsed="false">
      <c r="A60" s="47"/>
      <c r="B60" s="170"/>
      <c r="C60" s="171" t="n">
        <f aca="false">LEN(D60)</f>
        <v>0</v>
      </c>
      <c r="D60" s="173"/>
      <c r="E60" s="171"/>
      <c r="F60" s="116" t="n">
        <f aca="false">SUM(C60,E60)</f>
        <v>0</v>
      </c>
      <c r="G60" s="166"/>
      <c r="H60" s="167" t="n">
        <f aca="false">LEN(I60)</f>
        <v>0</v>
      </c>
      <c r="I60" s="176"/>
      <c r="J60" s="175"/>
      <c r="K60" s="51" t="n">
        <f aca="false">SUM(H60,J60)</f>
        <v>0</v>
      </c>
      <c r="L60" s="55"/>
    </row>
    <row r="61" customFormat="false" ht="15" hidden="false" customHeight="false" outlineLevel="0" collapsed="false">
      <c r="A61" s="47"/>
      <c r="B61" s="166"/>
      <c r="C61" s="167" t="n">
        <f aca="false">LEN(D61)</f>
        <v>0</v>
      </c>
      <c r="D61" s="176"/>
      <c r="E61" s="175"/>
      <c r="F61" s="51" t="n">
        <f aca="false">SUM(C61,E61)</f>
        <v>0</v>
      </c>
      <c r="G61" s="180" t="s">
        <v>78</v>
      </c>
      <c r="H61" s="180"/>
      <c r="I61" s="180"/>
      <c r="J61" s="180"/>
      <c r="K61" s="180"/>
      <c r="L61" s="55"/>
    </row>
    <row r="62" customFormat="false" ht="15" hidden="false" customHeight="false" outlineLevel="0" collapsed="false">
      <c r="A62" s="47"/>
      <c r="B62" s="165" t="s">
        <v>79</v>
      </c>
      <c r="C62" s="165"/>
      <c r="D62" s="165"/>
      <c r="E62" s="165"/>
      <c r="F62" s="165"/>
      <c r="G62" s="166"/>
      <c r="H62" s="167" t="n">
        <f aca="false">LEN(I62)</f>
        <v>0</v>
      </c>
      <c r="I62" s="169"/>
      <c r="J62" s="167"/>
      <c r="K62" s="51" t="n">
        <f aca="false">SUM(H62,J62)</f>
        <v>0</v>
      </c>
      <c r="L62" s="55"/>
    </row>
    <row r="63" customFormat="false" ht="15" hidden="false" customHeight="false" outlineLevel="0" collapsed="false">
      <c r="A63" s="47"/>
      <c r="B63" s="166"/>
      <c r="C63" s="167" t="n">
        <f aca="false">LEN(D63)</f>
        <v>0</v>
      </c>
      <c r="D63" s="169"/>
      <c r="E63" s="167"/>
      <c r="F63" s="51" t="n">
        <f aca="false">SUM(C63,E63)</f>
        <v>0</v>
      </c>
      <c r="G63" s="170"/>
      <c r="H63" s="171" t="n">
        <f aca="false">LEN(I63)</f>
        <v>0</v>
      </c>
      <c r="I63" s="173"/>
      <c r="J63" s="171"/>
      <c r="K63" s="116" t="n">
        <f aca="false">SUM(H63,J63)</f>
        <v>0</v>
      </c>
      <c r="L63" s="55"/>
    </row>
    <row r="64" customFormat="false" ht="15" hidden="false" customHeight="false" outlineLevel="0" collapsed="false">
      <c r="A64" s="47"/>
      <c r="B64" s="166"/>
      <c r="C64" s="167" t="n">
        <f aca="false">LEN(D64)</f>
        <v>0</v>
      </c>
      <c r="D64" s="169"/>
      <c r="E64" s="167"/>
      <c r="F64" s="51" t="n">
        <f aca="false">SUM(C64,E64)</f>
        <v>0</v>
      </c>
      <c r="G64" s="181"/>
      <c r="H64" s="175" t="n">
        <f aca="false">LEN(I64)</f>
        <v>0</v>
      </c>
      <c r="I64" s="176"/>
      <c r="J64" s="175"/>
      <c r="K64" s="126" t="n">
        <f aca="false">SUM(H64,J64)</f>
        <v>0</v>
      </c>
      <c r="L64" s="55"/>
    </row>
    <row r="65" customFormat="false" ht="15" hidden="false" customHeight="false" outlineLevel="0" collapsed="false">
      <c r="A65" s="47"/>
      <c r="B65" s="165" t="s">
        <v>83</v>
      </c>
      <c r="C65" s="165"/>
      <c r="D65" s="165"/>
      <c r="E65" s="165"/>
      <c r="F65" s="165"/>
      <c r="G65" s="182"/>
      <c r="H65" s="164"/>
      <c r="I65" s="164"/>
      <c r="J65" s="164"/>
      <c r="K65" s="164"/>
    </row>
    <row r="66" customFormat="false" ht="15" hidden="false" customHeight="false" outlineLevel="0" collapsed="false">
      <c r="A66" s="47"/>
      <c r="B66" s="166" t="s">
        <v>86</v>
      </c>
      <c r="C66" s="167" t="n">
        <f aca="false">LEN(D66)</f>
        <v>4</v>
      </c>
      <c r="D66" s="169" t="n">
        <v>1111</v>
      </c>
      <c r="E66" s="167" t="s">
        <v>75</v>
      </c>
      <c r="F66" s="51" t="n">
        <f aca="false">SUM(C66,E66)</f>
        <v>4</v>
      </c>
      <c r="G66" s="182"/>
      <c r="H66" s="164"/>
      <c r="I66" s="164"/>
      <c r="J66" s="164"/>
      <c r="K66" s="164"/>
    </row>
    <row r="67" customFormat="false" ht="15" hidden="false" customHeight="false" outlineLevel="0" collapsed="false">
      <c r="A67" s="47"/>
      <c r="B67" s="170" t="s">
        <v>85</v>
      </c>
      <c r="C67" s="171" t="n">
        <f aca="false">LEN(D67)</f>
        <v>4</v>
      </c>
      <c r="D67" s="173" t="n">
        <v>1111</v>
      </c>
      <c r="E67" s="171" t="n">
        <v>133</v>
      </c>
      <c r="F67" s="116" t="n">
        <f aca="false">SUM(C67,E67)</f>
        <v>137</v>
      </c>
      <c r="G67" s="182"/>
      <c r="H67" s="164"/>
      <c r="I67" s="164"/>
      <c r="J67" s="164"/>
      <c r="K67" s="164"/>
    </row>
    <row r="68" customFormat="false" ht="15" hidden="false" customHeight="false" outlineLevel="0" collapsed="false">
      <c r="A68" s="47"/>
      <c r="B68" s="170"/>
      <c r="C68" s="171" t="n">
        <f aca="false">LEN(D68)</f>
        <v>0</v>
      </c>
      <c r="D68" s="173"/>
      <c r="E68" s="171"/>
      <c r="F68" s="116" t="n">
        <f aca="false">SUM(C68,E68)</f>
        <v>0</v>
      </c>
      <c r="G68" s="182"/>
      <c r="H68" s="164"/>
      <c r="I68" s="164"/>
      <c r="J68" s="164"/>
      <c r="K68" s="164"/>
    </row>
    <row r="69" customFormat="false" ht="15" hidden="false" customHeight="false" outlineLevel="0" collapsed="false">
      <c r="A69" s="47"/>
      <c r="B69" s="170"/>
      <c r="C69" s="171" t="n">
        <f aca="false">LEN(D69)</f>
        <v>0</v>
      </c>
      <c r="D69" s="173"/>
      <c r="E69" s="171"/>
      <c r="F69" s="116" t="n">
        <f aca="false">SUM(C69,E69)</f>
        <v>0</v>
      </c>
      <c r="G69" s="182"/>
      <c r="H69" s="164"/>
      <c r="I69" s="164"/>
      <c r="J69" s="164"/>
      <c r="K69" s="164"/>
    </row>
    <row r="70" customFormat="false" ht="15" hidden="false" customHeight="false" outlineLevel="0" collapsed="false">
      <c r="A70" s="47"/>
      <c r="B70" s="181"/>
      <c r="C70" s="175" t="n">
        <f aca="false">LEN(D70)</f>
        <v>0</v>
      </c>
      <c r="D70" s="176"/>
      <c r="E70" s="175"/>
      <c r="F70" s="126" t="n">
        <f aca="false">SUM(C70,E70)</f>
        <v>0</v>
      </c>
      <c r="G70" s="182"/>
      <c r="H70" s="164"/>
      <c r="I70" s="164"/>
      <c r="J70" s="164"/>
      <c r="K70" s="164"/>
    </row>
    <row r="71" customFormat="false" ht="12.8" hidden="false" customHeight="false" outlineLevel="0" collapsed="false">
      <c r="B71" s="182"/>
      <c r="C71" s="182"/>
      <c r="D71" s="182"/>
      <c r="E71" s="182"/>
      <c r="F71" s="182"/>
      <c r="G71" s="182"/>
      <c r="H71" s="182"/>
      <c r="I71" s="182"/>
      <c r="J71" s="182"/>
      <c r="K71" s="182"/>
    </row>
    <row r="72" customFormat="false" ht="17.15" hidden="false" customHeight="false" outlineLevel="0" collapsed="false">
      <c r="B72" s="182"/>
      <c r="C72" s="182"/>
      <c r="D72" s="182"/>
      <c r="E72" s="182"/>
      <c r="F72" s="183" t="s">
        <v>115</v>
      </c>
      <c r="G72" s="182"/>
      <c r="H72" s="182"/>
      <c r="I72" s="182"/>
      <c r="J72" s="182"/>
      <c r="K72" s="182"/>
    </row>
    <row r="73" customFormat="false" ht="15" hidden="false" customHeight="false" outlineLevel="0" collapsed="false">
      <c r="B73" s="182"/>
      <c r="C73" s="182"/>
      <c r="D73" s="182"/>
      <c r="E73" s="182"/>
      <c r="F73" s="183"/>
      <c r="G73" s="182"/>
      <c r="H73" s="182"/>
      <c r="I73" s="182"/>
      <c r="J73" s="182"/>
      <c r="K73" s="182"/>
    </row>
    <row r="74" customFormat="false" ht="15" hidden="false" customHeight="false" outlineLevel="0" collapsed="false">
      <c r="B74" s="184" t="s">
        <v>90</v>
      </c>
      <c r="C74" s="182"/>
      <c r="D74" s="182"/>
      <c r="E74" s="182"/>
      <c r="F74" s="182"/>
      <c r="G74" s="184" t="s">
        <v>91</v>
      </c>
      <c r="H74" s="182"/>
      <c r="I74" s="182"/>
      <c r="J74" s="182"/>
      <c r="K74" s="182"/>
    </row>
    <row r="75" customFormat="false" ht="15" hidden="false" customHeight="false" outlineLevel="0" collapsed="false">
      <c r="B75" s="185" t="s">
        <v>92</v>
      </c>
      <c r="C75" s="182"/>
      <c r="D75" s="182"/>
      <c r="E75" s="182"/>
      <c r="F75" s="182"/>
      <c r="G75" s="185" t="s">
        <v>92</v>
      </c>
      <c r="H75" s="182"/>
      <c r="I75" s="182"/>
      <c r="J75" s="182"/>
      <c r="K75" s="182"/>
    </row>
    <row r="76" customFormat="false" ht="15" hidden="false" customHeight="false" outlineLevel="0" collapsed="false">
      <c r="B76" s="185" t="s">
        <v>93</v>
      </c>
      <c r="C76" s="182"/>
      <c r="D76" s="182"/>
      <c r="E76" s="182"/>
      <c r="F76" s="182"/>
      <c r="G76" s="185" t="s">
        <v>14</v>
      </c>
      <c r="H76" s="182"/>
      <c r="I76" s="182"/>
      <c r="J76" s="182"/>
      <c r="K76" s="182"/>
    </row>
    <row r="77" customFormat="false" ht="12.8" hidden="false" customHeight="false" outlineLevel="0" collapsed="false">
      <c r="B77" s="182"/>
      <c r="C77" s="182"/>
      <c r="D77" s="182"/>
      <c r="E77" s="182"/>
      <c r="F77" s="182"/>
      <c r="G77" s="186" t="s">
        <v>94</v>
      </c>
      <c r="H77" s="186"/>
      <c r="I77" s="186"/>
      <c r="J77" s="186"/>
      <c r="K77" s="186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1693" colorId="64" zoomScale="75" zoomScaleNormal="75" zoomScalePageLayoutView="100" workbookViewId="0">
      <selection pane="topLeft" activeCell="E14" activeCellId="0" sqref="E14"/>
    </sheetView>
  </sheetViews>
  <sheetFormatPr defaultRowHeight="12.8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64" min="7" style="0" width="10.71"/>
    <col collapsed="false" customWidth="false" hidden="false" outlineLevel="0" max="1025" min="65" style="0" width="11.52"/>
  </cols>
  <sheetData>
    <row r="1" customFormat="false" ht="12.8" hidden="false" customHeight="false" outlineLevel="0" collapsed="false">
      <c r="A1" s="0" t="s">
        <v>116</v>
      </c>
      <c r="B1" s="0" t="s">
        <v>117</v>
      </c>
      <c r="C1" s="0" t="s">
        <v>118</v>
      </c>
      <c r="D1" s="0" t="s">
        <v>119</v>
      </c>
      <c r="E1" s="0" t="s">
        <v>120</v>
      </c>
    </row>
    <row r="2" customFormat="false" ht="12.8" hidden="false" customHeight="false" outlineLevel="0" collapsed="false">
      <c r="A2" s="0" t="s">
        <v>121</v>
      </c>
      <c r="B2" s="0" t="n">
        <v>29621</v>
      </c>
      <c r="C2" s="0" t="s">
        <v>122</v>
      </c>
      <c r="D2" s="0" t="s">
        <v>123</v>
      </c>
      <c r="E2" s="0" t="s">
        <v>124</v>
      </c>
    </row>
    <row r="3" customFormat="false" ht="12.8" hidden="false" customHeight="false" outlineLevel="0" collapsed="false">
      <c r="A3" s="0" t="s">
        <v>125</v>
      </c>
      <c r="B3" s="0" t="n">
        <v>29727</v>
      </c>
      <c r="C3" s="0" t="s">
        <v>126</v>
      </c>
      <c r="D3" s="0" t="s">
        <v>127</v>
      </c>
    </row>
    <row r="4" customFormat="false" ht="12.8" hidden="false" customHeight="false" outlineLevel="0" collapsed="false">
      <c r="A4" s="0" t="s">
        <v>128</v>
      </c>
      <c r="B4" s="0" t="n">
        <v>41522</v>
      </c>
      <c r="C4" s="0" t="s">
        <v>129</v>
      </c>
      <c r="D4" s="0" t="s">
        <v>123</v>
      </c>
    </row>
    <row r="5" customFormat="false" ht="12.8" hidden="false" customHeight="false" outlineLevel="0" collapsed="false">
      <c r="A5" s="0" t="s">
        <v>130</v>
      </c>
      <c r="B5" s="0" t="n">
        <v>41630</v>
      </c>
      <c r="C5" s="0" t="s">
        <v>131</v>
      </c>
      <c r="D5" s="0" t="s">
        <v>127</v>
      </c>
    </row>
    <row r="6" customFormat="false" ht="12.8" hidden="false" customHeight="false" outlineLevel="0" collapsed="false">
      <c r="A6" s="0" t="s">
        <v>132</v>
      </c>
      <c r="B6" s="0" t="n">
        <v>2899</v>
      </c>
      <c r="D6" s="0" t="s">
        <v>123</v>
      </c>
    </row>
    <row r="7" customFormat="false" ht="12.8" hidden="false" customHeight="false" outlineLevel="0" collapsed="false">
      <c r="A7" s="0" t="s">
        <v>133</v>
      </c>
      <c r="B7" s="0" t="n">
        <v>30121</v>
      </c>
      <c r="C7" s="0" t="s">
        <v>134</v>
      </c>
      <c r="D7" s="0" t="s">
        <v>123</v>
      </c>
    </row>
    <row r="8" customFormat="false" ht="12.8" hidden="false" customHeight="false" outlineLevel="0" collapsed="false">
      <c r="A8" s="0" t="s">
        <v>135</v>
      </c>
      <c r="B8" s="0" t="n">
        <v>30531</v>
      </c>
      <c r="C8" s="0" t="s">
        <v>136</v>
      </c>
      <c r="D8" s="0" t="s">
        <v>127</v>
      </c>
    </row>
    <row r="9" customFormat="false" ht="12.8" hidden="false" customHeight="false" outlineLevel="0" collapsed="false">
      <c r="A9" s="0" t="s">
        <v>137</v>
      </c>
      <c r="B9" s="0" t="n">
        <v>19194</v>
      </c>
      <c r="D9" s="0" t="s">
        <v>123</v>
      </c>
    </row>
    <row r="10" customFormat="false" ht="12.8" hidden="false" customHeight="false" outlineLevel="0" collapsed="false">
      <c r="A10" s="0" t="s">
        <v>138</v>
      </c>
      <c r="B10" s="0" t="n">
        <v>2781</v>
      </c>
      <c r="C10" s="0" t="s">
        <v>139</v>
      </c>
      <c r="D10" s="0" t="s">
        <v>123</v>
      </c>
    </row>
    <row r="11" customFormat="false" ht="12.8" hidden="false" customHeight="false" outlineLevel="0" collapsed="false">
      <c r="A11" s="0" t="s">
        <v>140</v>
      </c>
      <c r="B11" s="0" t="n">
        <v>23980</v>
      </c>
      <c r="C11" s="0" t="s">
        <v>141</v>
      </c>
      <c r="D11" s="0" t="s">
        <v>123</v>
      </c>
    </row>
    <row r="12" customFormat="false" ht="12.8" hidden="false" customHeight="false" outlineLevel="0" collapsed="false">
      <c r="A12" s="0" t="s">
        <v>142</v>
      </c>
      <c r="B12" s="0" t="n">
        <v>41074</v>
      </c>
      <c r="C12" s="0" t="s">
        <v>143</v>
      </c>
      <c r="D12" s="0" t="s">
        <v>127</v>
      </c>
    </row>
    <row r="13" customFormat="false" ht="12.8" hidden="false" customHeight="false" outlineLevel="0" collapsed="false">
      <c r="A13" s="0" t="s">
        <v>144</v>
      </c>
      <c r="B13" s="0" t="n">
        <v>24010</v>
      </c>
      <c r="C13" s="0" t="s">
        <v>145</v>
      </c>
      <c r="D13" s="0" t="s">
        <v>127</v>
      </c>
    </row>
    <row r="14" customFormat="false" ht="12.8" hidden="false" customHeight="false" outlineLevel="0" collapsed="false">
      <c r="A14" s="0" t="s">
        <v>146</v>
      </c>
      <c r="B14" s="0" t="n">
        <v>24011</v>
      </c>
      <c r="C14" s="0" t="s">
        <v>147</v>
      </c>
      <c r="D14" s="0" t="s">
        <v>127</v>
      </c>
    </row>
    <row r="15" customFormat="false" ht="12.8" hidden="false" customHeight="false" outlineLevel="0" collapsed="false">
      <c r="A15" s="0" t="s">
        <v>148</v>
      </c>
      <c r="B15" s="0" t="n">
        <v>21532</v>
      </c>
      <c r="C15" s="0" t="s">
        <v>149</v>
      </c>
      <c r="D15" s="0" t="s">
        <v>123</v>
      </c>
    </row>
    <row r="16" customFormat="false" ht="12.8" hidden="false" customHeight="false" outlineLevel="0" collapsed="false">
      <c r="A16" s="0" t="s">
        <v>150</v>
      </c>
      <c r="B16" s="0" t="n">
        <v>21533</v>
      </c>
      <c r="C16" s="0" t="s">
        <v>151</v>
      </c>
      <c r="D16" s="0" t="s">
        <v>127</v>
      </c>
    </row>
    <row r="17" customFormat="false" ht="12.8" hidden="false" customHeight="false" outlineLevel="0" collapsed="false">
      <c r="A17" s="0" t="s">
        <v>152</v>
      </c>
      <c r="B17" s="0" t="n">
        <v>23490</v>
      </c>
      <c r="C17" s="0" t="s">
        <v>153</v>
      </c>
      <c r="D17" s="0" t="s">
        <v>127</v>
      </c>
    </row>
    <row r="18" customFormat="false" ht="12.8" hidden="false" customHeight="false" outlineLevel="0" collapsed="false">
      <c r="A18" s="0" t="s">
        <v>154</v>
      </c>
      <c r="B18" s="0" t="n">
        <v>21534</v>
      </c>
      <c r="C18" s="0" t="s">
        <v>155</v>
      </c>
      <c r="D18" s="0" t="s">
        <v>127</v>
      </c>
    </row>
    <row r="19" customFormat="false" ht="12.8" hidden="false" customHeight="false" outlineLevel="0" collapsed="false">
      <c r="A19" s="0" t="s">
        <v>156</v>
      </c>
      <c r="B19" s="0" t="n">
        <v>24481</v>
      </c>
      <c r="C19" s="0" t="s">
        <v>157</v>
      </c>
      <c r="D19" s="0" t="s">
        <v>127</v>
      </c>
    </row>
    <row r="20" customFormat="false" ht="12.8" hidden="false" customHeight="false" outlineLevel="0" collapsed="false">
      <c r="A20" s="0" t="s">
        <v>158</v>
      </c>
      <c r="B20" s="0" t="n">
        <v>27394</v>
      </c>
      <c r="C20" s="0" t="s">
        <v>159</v>
      </c>
      <c r="D20" s="0" t="s">
        <v>127</v>
      </c>
    </row>
    <row r="21" customFormat="false" ht="12.8" hidden="false" customHeight="false" outlineLevel="0" collapsed="false">
      <c r="A21" s="0" t="s">
        <v>160</v>
      </c>
      <c r="B21" s="0" t="n">
        <v>27418</v>
      </c>
      <c r="C21" s="0" t="s">
        <v>161</v>
      </c>
      <c r="D21" s="0" t="s">
        <v>127</v>
      </c>
    </row>
    <row r="22" customFormat="false" ht="12.8" hidden="false" customHeight="false" outlineLevel="0" collapsed="false">
      <c r="A22" s="0" t="s">
        <v>162</v>
      </c>
      <c r="B22" s="0" t="n">
        <v>23491</v>
      </c>
      <c r="C22" s="0" t="s">
        <v>163</v>
      </c>
      <c r="D22" s="0" t="s">
        <v>127</v>
      </c>
    </row>
    <row r="23" customFormat="false" ht="12.8" hidden="false" customHeight="false" outlineLevel="0" collapsed="false">
      <c r="A23" s="0" t="s">
        <v>164</v>
      </c>
      <c r="B23" s="0" t="n">
        <v>23509</v>
      </c>
      <c r="C23" s="0" t="s">
        <v>165</v>
      </c>
      <c r="D23" s="0" t="s">
        <v>127</v>
      </c>
    </row>
    <row r="24" customFormat="false" ht="12.8" hidden="false" customHeight="false" outlineLevel="0" collapsed="false">
      <c r="A24" s="0" t="s">
        <v>166</v>
      </c>
      <c r="B24" s="0" t="n">
        <v>23493</v>
      </c>
      <c r="C24" s="0" t="s">
        <v>167</v>
      </c>
      <c r="D24" s="0" t="s">
        <v>127</v>
      </c>
    </row>
    <row r="25" customFormat="false" ht="12.8" hidden="false" customHeight="false" outlineLevel="0" collapsed="false">
      <c r="A25" s="0" t="s">
        <v>168</v>
      </c>
      <c r="B25" s="0" t="n">
        <v>24482</v>
      </c>
      <c r="C25" s="0" t="s">
        <v>169</v>
      </c>
      <c r="D25" s="0" t="s">
        <v>123</v>
      </c>
    </row>
    <row r="26" customFormat="false" ht="12.8" hidden="false" customHeight="false" outlineLevel="0" collapsed="false">
      <c r="A26" s="0" t="s">
        <v>170</v>
      </c>
      <c r="B26" s="0" t="n">
        <v>30123</v>
      </c>
      <c r="C26" s="0" t="s">
        <v>171</v>
      </c>
      <c r="D26" s="0" t="s">
        <v>127</v>
      </c>
    </row>
    <row r="27" customFormat="false" ht="12.8" hidden="false" customHeight="false" outlineLevel="0" collapsed="false">
      <c r="A27" s="0" t="s">
        <v>172</v>
      </c>
      <c r="B27" s="0" t="n">
        <v>25036</v>
      </c>
      <c r="C27" s="0" t="s">
        <v>173</v>
      </c>
      <c r="D27" s="0" t="s">
        <v>127</v>
      </c>
    </row>
    <row r="28" customFormat="false" ht="12.8" hidden="false" customHeight="false" outlineLevel="0" collapsed="false">
      <c r="A28" s="0" t="s">
        <v>174</v>
      </c>
      <c r="B28" s="0" t="n">
        <v>19250</v>
      </c>
      <c r="D28" s="0" t="s">
        <v>123</v>
      </c>
    </row>
    <row r="29" customFormat="false" ht="12.8" hidden="false" customHeight="false" outlineLevel="0" collapsed="false">
      <c r="A29" s="0" t="s">
        <v>175</v>
      </c>
      <c r="B29" s="0" t="n">
        <v>43324</v>
      </c>
      <c r="D29" s="0" t="s">
        <v>176</v>
      </c>
    </row>
    <row r="30" customFormat="false" ht="12.8" hidden="false" customHeight="false" outlineLevel="0" collapsed="false">
      <c r="A30" s="0" t="s">
        <v>177</v>
      </c>
      <c r="B30" s="0" t="n">
        <v>19184</v>
      </c>
      <c r="D30" s="0" t="s">
        <v>123</v>
      </c>
    </row>
    <row r="31" customFormat="false" ht="12.8" hidden="false" customHeight="false" outlineLevel="0" collapsed="false">
      <c r="A31" s="0" t="s">
        <v>178</v>
      </c>
      <c r="B31" s="0" t="n">
        <v>21535</v>
      </c>
      <c r="C31" s="0" t="s">
        <v>179</v>
      </c>
      <c r="D31" s="0" t="s">
        <v>123</v>
      </c>
    </row>
    <row r="32" customFormat="false" ht="12.8" hidden="false" customHeight="false" outlineLevel="0" collapsed="false">
      <c r="A32" s="0" t="s">
        <v>180</v>
      </c>
      <c r="B32" s="0" t="n">
        <v>21536</v>
      </c>
      <c r="C32" s="0" t="s">
        <v>179</v>
      </c>
      <c r="D32" s="0" t="s">
        <v>127</v>
      </c>
    </row>
    <row r="33" customFormat="false" ht="12.8" hidden="false" customHeight="false" outlineLevel="0" collapsed="false">
      <c r="A33" s="0" t="s">
        <v>181</v>
      </c>
      <c r="B33" s="0" t="n">
        <v>21537</v>
      </c>
      <c r="C33" s="0" t="s">
        <v>182</v>
      </c>
      <c r="D33" s="0" t="s">
        <v>127</v>
      </c>
    </row>
    <row r="34" customFormat="false" ht="12.8" hidden="false" customHeight="false" outlineLevel="0" collapsed="false">
      <c r="A34" s="0" t="s">
        <v>183</v>
      </c>
      <c r="B34" s="0" t="n">
        <v>21538</v>
      </c>
      <c r="C34" s="0" t="s">
        <v>184</v>
      </c>
      <c r="D34" s="0" t="s">
        <v>127</v>
      </c>
    </row>
    <row r="35" customFormat="false" ht="12.8" hidden="false" customHeight="false" outlineLevel="0" collapsed="false">
      <c r="A35" s="0" t="s">
        <v>185</v>
      </c>
      <c r="B35" s="0" t="n">
        <v>21539</v>
      </c>
      <c r="C35" s="0" t="s">
        <v>186</v>
      </c>
      <c r="D35" s="0" t="s">
        <v>127</v>
      </c>
    </row>
    <row r="36" customFormat="false" ht="12.8" hidden="false" customHeight="false" outlineLevel="0" collapsed="false">
      <c r="A36" s="0" t="s">
        <v>187</v>
      </c>
      <c r="B36" s="0" t="n">
        <v>27365</v>
      </c>
      <c r="C36" s="0" t="s">
        <v>188</v>
      </c>
      <c r="D36" s="0" t="s">
        <v>127</v>
      </c>
    </row>
    <row r="37" customFormat="false" ht="12.8" hidden="false" customHeight="false" outlineLevel="0" collapsed="false">
      <c r="A37" s="0" t="s">
        <v>189</v>
      </c>
      <c r="B37" s="0" t="n">
        <v>21540</v>
      </c>
      <c r="C37" s="0" t="s">
        <v>186</v>
      </c>
      <c r="D37" s="0" t="s">
        <v>127</v>
      </c>
    </row>
    <row r="38" customFormat="false" ht="12.8" hidden="false" customHeight="false" outlineLevel="0" collapsed="false">
      <c r="A38" s="0" t="s">
        <v>190</v>
      </c>
      <c r="B38" s="0" t="n">
        <v>21541</v>
      </c>
      <c r="C38" s="0" t="s">
        <v>186</v>
      </c>
      <c r="D38" s="0" t="s">
        <v>127</v>
      </c>
    </row>
    <row r="39" customFormat="false" ht="12.8" hidden="false" customHeight="false" outlineLevel="0" collapsed="false">
      <c r="A39" s="0" t="s">
        <v>191</v>
      </c>
      <c r="B39" s="0" t="n">
        <v>21542</v>
      </c>
      <c r="C39" s="0" t="s">
        <v>192</v>
      </c>
      <c r="D39" s="0" t="s">
        <v>123</v>
      </c>
    </row>
    <row r="40" customFormat="false" ht="12.8" hidden="false" customHeight="false" outlineLevel="0" collapsed="false">
      <c r="A40" s="0" t="s">
        <v>193</v>
      </c>
      <c r="B40" s="0" t="n">
        <v>21543</v>
      </c>
      <c r="C40" s="0" t="s">
        <v>194</v>
      </c>
      <c r="D40" s="0" t="s">
        <v>127</v>
      </c>
    </row>
    <row r="41" customFormat="false" ht="12.8" hidden="false" customHeight="false" outlineLevel="0" collapsed="false">
      <c r="A41" s="0" t="s">
        <v>195</v>
      </c>
      <c r="B41" s="0" t="n">
        <v>43867</v>
      </c>
      <c r="C41" s="0" t="s">
        <v>196</v>
      </c>
      <c r="D41" s="0" t="s">
        <v>123</v>
      </c>
    </row>
    <row r="42" customFormat="false" ht="12.8" hidden="false" customHeight="false" outlineLevel="0" collapsed="false">
      <c r="A42" s="0" t="s">
        <v>197</v>
      </c>
      <c r="B42" s="0" t="n">
        <v>44001</v>
      </c>
      <c r="C42" s="0" t="s">
        <v>136</v>
      </c>
      <c r="D42" s="0" t="s">
        <v>127</v>
      </c>
    </row>
    <row r="43" customFormat="false" ht="12.8" hidden="false" customHeight="false" outlineLevel="0" collapsed="false">
      <c r="A43" s="0" t="s">
        <v>198</v>
      </c>
      <c r="B43" s="0" t="n">
        <v>43390</v>
      </c>
      <c r="D43" s="0" t="s">
        <v>199</v>
      </c>
    </row>
    <row r="44" customFormat="false" ht="12.8" hidden="false" customHeight="false" outlineLevel="0" collapsed="false">
      <c r="A44" s="0" t="s">
        <v>200</v>
      </c>
      <c r="B44" s="0" t="n">
        <v>35597</v>
      </c>
      <c r="C44" s="0" t="s">
        <v>201</v>
      </c>
      <c r="D44" s="0" t="s">
        <v>123</v>
      </c>
    </row>
    <row r="45" customFormat="false" ht="12.8" hidden="false" customHeight="false" outlineLevel="0" collapsed="false">
      <c r="A45" s="0" t="s">
        <v>202</v>
      </c>
      <c r="B45" s="0" t="n">
        <v>41076</v>
      </c>
      <c r="C45" s="0" t="s">
        <v>203</v>
      </c>
      <c r="D45" s="0" t="s">
        <v>127</v>
      </c>
    </row>
    <row r="46" customFormat="false" ht="12.8" hidden="false" customHeight="false" outlineLevel="0" collapsed="false">
      <c r="A46" s="0" t="s">
        <v>204</v>
      </c>
      <c r="B46" s="0" t="n">
        <v>35904</v>
      </c>
      <c r="C46" s="0" t="s">
        <v>205</v>
      </c>
      <c r="D46" s="0" t="s">
        <v>127</v>
      </c>
    </row>
    <row r="47" customFormat="false" ht="12.8" hidden="false" customHeight="false" outlineLevel="0" collapsed="false">
      <c r="A47" s="0" t="s">
        <v>206</v>
      </c>
      <c r="B47" s="0" t="n">
        <v>35905</v>
      </c>
      <c r="C47" s="0" t="s">
        <v>207</v>
      </c>
      <c r="D47" s="0" t="s">
        <v>127</v>
      </c>
    </row>
    <row r="48" customFormat="false" ht="12.8" hidden="false" customHeight="false" outlineLevel="0" collapsed="false">
      <c r="A48" s="0" t="s">
        <v>208</v>
      </c>
      <c r="B48" s="0" t="n">
        <v>3620</v>
      </c>
      <c r="C48" s="0" t="s">
        <v>209</v>
      </c>
      <c r="D48" s="0" t="s">
        <v>123</v>
      </c>
    </row>
    <row r="49" customFormat="false" ht="12.8" hidden="false" customHeight="false" outlineLevel="0" collapsed="false">
      <c r="A49" s="0" t="s">
        <v>210</v>
      </c>
      <c r="B49" s="0" t="n">
        <v>27281</v>
      </c>
      <c r="C49" s="0" t="s">
        <v>136</v>
      </c>
      <c r="D49" s="0" t="s">
        <v>127</v>
      </c>
    </row>
    <row r="50" customFormat="false" ht="12.8" hidden="false" customHeight="false" outlineLevel="0" collapsed="false">
      <c r="A50" s="0" t="s">
        <v>211</v>
      </c>
      <c r="B50" s="0" t="n">
        <v>4187</v>
      </c>
      <c r="C50" s="0" t="s">
        <v>212</v>
      </c>
      <c r="D50" s="0" t="s">
        <v>127</v>
      </c>
    </row>
    <row r="51" customFormat="false" ht="12.8" hidden="false" customHeight="false" outlineLevel="0" collapsed="false">
      <c r="A51" s="0" t="s">
        <v>213</v>
      </c>
      <c r="B51" s="0" t="n">
        <v>3621</v>
      </c>
      <c r="C51" s="0" t="s">
        <v>136</v>
      </c>
      <c r="D51" s="0" t="s">
        <v>127</v>
      </c>
    </row>
    <row r="52" customFormat="false" ht="12.8" hidden="false" customHeight="false" outlineLevel="0" collapsed="false">
      <c r="A52" s="0" t="s">
        <v>214</v>
      </c>
      <c r="B52" s="0" t="n">
        <v>22861</v>
      </c>
      <c r="C52" s="0" t="s">
        <v>215</v>
      </c>
      <c r="D52" s="0" t="s">
        <v>127</v>
      </c>
    </row>
    <row r="53" customFormat="false" ht="12.8" hidden="false" customHeight="false" outlineLevel="0" collapsed="false">
      <c r="A53" s="0" t="s">
        <v>216</v>
      </c>
      <c r="B53" s="0" t="n">
        <v>27282</v>
      </c>
      <c r="D53" s="0" t="s">
        <v>127</v>
      </c>
    </row>
    <row r="54" customFormat="false" ht="12.8" hidden="false" customHeight="false" outlineLevel="0" collapsed="false">
      <c r="A54" s="0" t="s">
        <v>217</v>
      </c>
      <c r="B54" s="0" t="n">
        <v>4186</v>
      </c>
      <c r="C54" s="0" t="s">
        <v>136</v>
      </c>
      <c r="D54" s="0" t="s">
        <v>127</v>
      </c>
    </row>
    <row r="55" customFormat="false" ht="12.8" hidden="false" customHeight="false" outlineLevel="0" collapsed="false">
      <c r="A55" s="0" t="s">
        <v>218</v>
      </c>
      <c r="B55" s="0" t="n">
        <v>25393</v>
      </c>
      <c r="C55" s="0" t="s">
        <v>219</v>
      </c>
      <c r="D55" s="0" t="s">
        <v>123</v>
      </c>
    </row>
    <row r="56" customFormat="false" ht="12.8" hidden="false" customHeight="false" outlineLevel="0" collapsed="false">
      <c r="A56" s="0" t="s">
        <v>220</v>
      </c>
      <c r="B56" s="0" t="n">
        <v>25440</v>
      </c>
      <c r="C56" s="0" t="s">
        <v>221</v>
      </c>
      <c r="D56" s="0" t="s">
        <v>127</v>
      </c>
    </row>
    <row r="57" customFormat="false" ht="12.8" hidden="false" customHeight="false" outlineLevel="0" collapsed="false">
      <c r="A57" s="0" t="s">
        <v>222</v>
      </c>
      <c r="B57" s="0" t="n">
        <v>29194</v>
      </c>
      <c r="C57" s="0" t="s">
        <v>223</v>
      </c>
      <c r="D57" s="0" t="s">
        <v>127</v>
      </c>
    </row>
    <row r="58" customFormat="false" ht="12.8" hidden="false" customHeight="false" outlineLevel="0" collapsed="false">
      <c r="A58" s="0" t="s">
        <v>224</v>
      </c>
      <c r="B58" s="0" t="n">
        <v>25292</v>
      </c>
      <c r="C58" s="0" t="s">
        <v>225</v>
      </c>
      <c r="D58" s="0" t="s">
        <v>199</v>
      </c>
    </row>
    <row r="59" customFormat="false" ht="12.8" hidden="false" customHeight="false" outlineLevel="0" collapsed="false">
      <c r="A59" s="0" t="s">
        <v>226</v>
      </c>
      <c r="B59" s="0" t="n">
        <v>24483</v>
      </c>
      <c r="C59" s="0" t="s">
        <v>227</v>
      </c>
      <c r="D59" s="0" t="s">
        <v>228</v>
      </c>
    </row>
    <row r="60" customFormat="false" ht="12.8" hidden="false" customHeight="false" outlineLevel="0" collapsed="false">
      <c r="A60" s="0" t="s">
        <v>229</v>
      </c>
      <c r="B60" s="0" t="n">
        <v>2941</v>
      </c>
      <c r="D60" s="0" t="s">
        <v>123</v>
      </c>
    </row>
    <row r="61" customFormat="false" ht="12.8" hidden="false" customHeight="false" outlineLevel="0" collapsed="false">
      <c r="A61" s="0" t="s">
        <v>230</v>
      </c>
      <c r="B61" s="0" t="n">
        <v>3782</v>
      </c>
      <c r="C61" s="0" t="s">
        <v>231</v>
      </c>
      <c r="D61" s="0" t="s">
        <v>123</v>
      </c>
    </row>
    <row r="62" customFormat="false" ht="12.8" hidden="false" customHeight="false" outlineLevel="0" collapsed="false">
      <c r="A62" s="0" t="s">
        <v>232</v>
      </c>
      <c r="B62" s="0" t="n">
        <v>3783</v>
      </c>
      <c r="C62" s="0" t="s">
        <v>233</v>
      </c>
      <c r="D62" s="0" t="s">
        <v>127</v>
      </c>
    </row>
    <row r="63" customFormat="false" ht="12.8" hidden="false" customHeight="false" outlineLevel="0" collapsed="false">
      <c r="A63" s="0" t="s">
        <v>234</v>
      </c>
      <c r="B63" s="0" t="n">
        <v>29273</v>
      </c>
      <c r="C63" s="0" t="s">
        <v>235</v>
      </c>
      <c r="D63" s="0" t="s">
        <v>123</v>
      </c>
    </row>
    <row r="64" customFormat="false" ht="12.8" hidden="false" customHeight="false" outlineLevel="0" collapsed="false">
      <c r="A64" s="0" t="s">
        <v>236</v>
      </c>
      <c r="B64" s="0" t="n">
        <v>29642</v>
      </c>
      <c r="C64" s="0" t="s">
        <v>237</v>
      </c>
      <c r="D64" s="0" t="s">
        <v>127</v>
      </c>
    </row>
    <row r="65" customFormat="false" ht="12.8" hidden="false" customHeight="false" outlineLevel="0" collapsed="false">
      <c r="A65" s="0" t="s">
        <v>238</v>
      </c>
      <c r="B65" s="0" t="n">
        <v>4325</v>
      </c>
      <c r="C65" s="0" t="s">
        <v>239</v>
      </c>
      <c r="D65" s="0" t="s">
        <v>123</v>
      </c>
    </row>
    <row r="66" customFormat="false" ht="12.8" hidden="false" customHeight="false" outlineLevel="0" collapsed="false">
      <c r="A66" s="0" t="s">
        <v>240</v>
      </c>
      <c r="B66" s="0" t="n">
        <v>4326</v>
      </c>
      <c r="C66" s="0" t="s">
        <v>241</v>
      </c>
      <c r="D66" s="0" t="s">
        <v>127</v>
      </c>
    </row>
    <row r="67" customFormat="false" ht="12.8" hidden="false" customHeight="false" outlineLevel="0" collapsed="false">
      <c r="A67" s="0" t="s">
        <v>242</v>
      </c>
      <c r="B67" s="0" t="n">
        <v>35712</v>
      </c>
      <c r="C67" s="0" t="s">
        <v>243</v>
      </c>
      <c r="D67" s="0" t="s">
        <v>123</v>
      </c>
    </row>
    <row r="68" customFormat="false" ht="12.8" hidden="false" customHeight="false" outlineLevel="0" collapsed="false">
      <c r="A68" s="0" t="s">
        <v>244</v>
      </c>
      <c r="B68" s="0" t="n">
        <v>35913</v>
      </c>
      <c r="C68" s="0" t="s">
        <v>136</v>
      </c>
      <c r="D68" s="0" t="s">
        <v>127</v>
      </c>
    </row>
    <row r="69" customFormat="false" ht="12.8" hidden="false" customHeight="false" outlineLevel="0" collapsed="false">
      <c r="A69" s="0" t="s">
        <v>245</v>
      </c>
      <c r="B69" s="0" t="n">
        <v>21544</v>
      </c>
      <c r="C69" s="0" t="s">
        <v>246</v>
      </c>
      <c r="D69" s="0" t="s">
        <v>123</v>
      </c>
    </row>
    <row r="70" customFormat="false" ht="12.8" hidden="false" customHeight="false" outlineLevel="0" collapsed="false">
      <c r="A70" s="0" t="s">
        <v>247</v>
      </c>
      <c r="B70" s="0" t="n">
        <v>21545</v>
      </c>
      <c r="C70" s="0" t="s">
        <v>248</v>
      </c>
      <c r="D70" s="0" t="s">
        <v>127</v>
      </c>
    </row>
    <row r="71" customFormat="false" ht="12.8" hidden="false" customHeight="false" outlineLevel="0" collapsed="false">
      <c r="A71" s="0" t="s">
        <v>249</v>
      </c>
      <c r="B71" s="0" t="n">
        <v>39514</v>
      </c>
      <c r="C71" s="0" t="s">
        <v>250</v>
      </c>
      <c r="D71" s="0" t="s">
        <v>251</v>
      </c>
    </row>
    <row r="72" customFormat="false" ht="12.8" hidden="false" customHeight="false" outlineLevel="0" collapsed="false">
      <c r="A72" s="0" t="s">
        <v>252</v>
      </c>
      <c r="B72" s="0" t="n">
        <v>41524</v>
      </c>
      <c r="D72" s="0" t="s">
        <v>253</v>
      </c>
    </row>
    <row r="73" customFormat="false" ht="12.8" hidden="false" customHeight="false" outlineLevel="0" collapsed="false">
      <c r="A73" s="0" t="s">
        <v>254</v>
      </c>
      <c r="B73" s="0" t="n">
        <v>35008</v>
      </c>
      <c r="D73" s="0" t="s">
        <v>255</v>
      </c>
    </row>
    <row r="74" customFormat="false" ht="12.8" hidden="false" customHeight="false" outlineLevel="0" collapsed="false">
      <c r="A74" s="0" t="s">
        <v>256</v>
      </c>
      <c r="B74" s="0" t="n">
        <v>41525</v>
      </c>
      <c r="C74" s="0" t="s">
        <v>257</v>
      </c>
      <c r="D74" s="0" t="s">
        <v>199</v>
      </c>
    </row>
    <row r="75" customFormat="false" ht="12.8" hidden="false" customHeight="false" outlineLevel="0" collapsed="false">
      <c r="A75" s="0" t="s">
        <v>258</v>
      </c>
      <c r="B75" s="0" t="n">
        <v>3667</v>
      </c>
      <c r="C75" s="0" t="s">
        <v>259</v>
      </c>
      <c r="D75" s="0" t="s">
        <v>123</v>
      </c>
    </row>
    <row r="76" customFormat="false" ht="12.8" hidden="false" customHeight="false" outlineLevel="0" collapsed="false">
      <c r="A76" s="0" t="s">
        <v>260</v>
      </c>
      <c r="B76" s="0" t="n">
        <v>39585</v>
      </c>
      <c r="C76" s="0" t="s">
        <v>261</v>
      </c>
      <c r="D76" s="0" t="s">
        <v>262</v>
      </c>
    </row>
    <row r="77" customFormat="false" ht="12.8" hidden="false" customHeight="false" outlineLevel="0" collapsed="false">
      <c r="A77" s="0" t="s">
        <v>263</v>
      </c>
      <c r="B77" s="0" t="n">
        <v>31777</v>
      </c>
      <c r="C77" s="0" t="s">
        <v>264</v>
      </c>
      <c r="D77" s="0" t="s">
        <v>127</v>
      </c>
    </row>
    <row r="78" customFormat="false" ht="12.8" hidden="false" customHeight="false" outlineLevel="0" collapsed="false">
      <c r="A78" s="0" t="s">
        <v>265</v>
      </c>
      <c r="B78" s="0" t="n">
        <v>31781</v>
      </c>
      <c r="C78" s="0" t="s">
        <v>266</v>
      </c>
      <c r="D78" s="0" t="s">
        <v>127</v>
      </c>
    </row>
    <row r="79" customFormat="false" ht="12.8" hidden="false" customHeight="false" outlineLevel="0" collapsed="false">
      <c r="A79" s="0" t="s">
        <v>267</v>
      </c>
      <c r="B79" s="0" t="n">
        <v>39586</v>
      </c>
      <c r="C79" s="0" t="s">
        <v>261</v>
      </c>
      <c r="D79" s="0" t="s">
        <v>262</v>
      </c>
    </row>
    <row r="80" customFormat="false" ht="12.8" hidden="false" customHeight="false" outlineLevel="0" collapsed="false">
      <c r="A80" s="0" t="s">
        <v>268</v>
      </c>
      <c r="B80" s="0" t="n">
        <v>31778</v>
      </c>
      <c r="C80" s="0" t="s">
        <v>269</v>
      </c>
      <c r="D80" s="0" t="s">
        <v>127</v>
      </c>
    </row>
    <row r="81" customFormat="false" ht="12.8" hidden="false" customHeight="false" outlineLevel="0" collapsed="false">
      <c r="A81" s="0" t="s">
        <v>270</v>
      </c>
      <c r="B81" s="0" t="n">
        <v>31779</v>
      </c>
      <c r="C81" s="0" t="s">
        <v>264</v>
      </c>
      <c r="D81" s="0" t="s">
        <v>127</v>
      </c>
    </row>
    <row r="82" customFormat="false" ht="12.8" hidden="false" customHeight="false" outlineLevel="0" collapsed="false">
      <c r="A82" s="0" t="s">
        <v>271</v>
      </c>
      <c r="B82" s="0" t="n">
        <v>31780</v>
      </c>
      <c r="C82" s="0" t="s">
        <v>272</v>
      </c>
      <c r="D82" s="0" t="s">
        <v>127</v>
      </c>
    </row>
    <row r="83" customFormat="false" ht="12.8" hidden="false" customHeight="false" outlineLevel="0" collapsed="false">
      <c r="A83" s="0" t="s">
        <v>273</v>
      </c>
      <c r="B83" s="0" t="n">
        <v>3668</v>
      </c>
      <c r="C83" s="0" t="s">
        <v>264</v>
      </c>
      <c r="D83" s="0" t="s">
        <v>127</v>
      </c>
    </row>
    <row r="84" customFormat="false" ht="12.8" hidden="false" customHeight="false" outlineLevel="0" collapsed="false">
      <c r="A84" s="0" t="s">
        <v>274</v>
      </c>
      <c r="B84" s="0" t="n">
        <v>3669</v>
      </c>
      <c r="C84" s="0" t="s">
        <v>269</v>
      </c>
      <c r="D84" s="0" t="s">
        <v>127</v>
      </c>
    </row>
    <row r="85" customFormat="false" ht="12.8" hidden="false" customHeight="false" outlineLevel="0" collapsed="false">
      <c r="A85" s="0" t="s">
        <v>275</v>
      </c>
      <c r="B85" s="0" t="n">
        <v>3670</v>
      </c>
      <c r="C85" s="0" t="s">
        <v>264</v>
      </c>
      <c r="D85" s="0" t="s">
        <v>127</v>
      </c>
    </row>
    <row r="86" customFormat="false" ht="12.8" hidden="false" customHeight="false" outlineLevel="0" collapsed="false">
      <c r="A86" s="0" t="s">
        <v>276</v>
      </c>
      <c r="B86" s="0" t="n">
        <v>3671</v>
      </c>
      <c r="C86" s="0" t="s">
        <v>277</v>
      </c>
      <c r="D86" s="0" t="s">
        <v>127</v>
      </c>
    </row>
    <row r="87" customFormat="false" ht="12.8" hidden="false" customHeight="false" outlineLevel="0" collapsed="false">
      <c r="A87" s="0" t="s">
        <v>278</v>
      </c>
      <c r="B87" s="0" t="n">
        <v>3672</v>
      </c>
      <c r="C87" s="0" t="s">
        <v>272</v>
      </c>
      <c r="D87" s="0" t="s">
        <v>127</v>
      </c>
    </row>
    <row r="88" customFormat="false" ht="12.8" hidden="false" customHeight="false" outlineLevel="0" collapsed="false">
      <c r="A88" s="0" t="s">
        <v>279</v>
      </c>
      <c r="B88" s="0" t="n">
        <v>3673</v>
      </c>
      <c r="C88" s="0" t="s">
        <v>266</v>
      </c>
      <c r="D88" s="0" t="s">
        <v>127</v>
      </c>
    </row>
    <row r="89" customFormat="false" ht="12.8" hidden="false" customHeight="false" outlineLevel="0" collapsed="false">
      <c r="A89" s="0" t="s">
        <v>280</v>
      </c>
      <c r="B89" s="0" t="n">
        <v>3666</v>
      </c>
      <c r="C89" s="0" t="s">
        <v>281</v>
      </c>
      <c r="D89" s="0" t="s">
        <v>199</v>
      </c>
    </row>
    <row r="90" customFormat="false" ht="12.8" hidden="false" customHeight="false" outlineLevel="0" collapsed="false">
      <c r="A90" s="0" t="s">
        <v>282</v>
      </c>
      <c r="B90" s="0" t="n">
        <v>43394</v>
      </c>
      <c r="C90" s="0" t="s">
        <v>250</v>
      </c>
      <c r="D90" s="0" t="s">
        <v>123</v>
      </c>
    </row>
    <row r="91" customFormat="false" ht="12.8" hidden="false" customHeight="false" outlineLevel="0" collapsed="false">
      <c r="A91" s="0" t="s">
        <v>283</v>
      </c>
      <c r="B91" s="0" t="n">
        <v>43868</v>
      </c>
      <c r="C91" s="0" t="s">
        <v>284</v>
      </c>
      <c r="D91" s="0" t="s">
        <v>127</v>
      </c>
    </row>
    <row r="92" customFormat="false" ht="12.8" hidden="false" customHeight="false" outlineLevel="0" collapsed="false">
      <c r="A92" s="0" t="s">
        <v>285</v>
      </c>
      <c r="B92" s="0" t="n">
        <v>42938</v>
      </c>
      <c r="C92" s="0" t="s">
        <v>286</v>
      </c>
      <c r="D92" s="0" t="s">
        <v>287</v>
      </c>
    </row>
    <row r="93" customFormat="false" ht="12.8" hidden="false" customHeight="false" outlineLevel="0" collapsed="false">
      <c r="A93" s="0" t="s">
        <v>288</v>
      </c>
      <c r="B93" s="0" t="n">
        <v>42727</v>
      </c>
      <c r="C93" s="0" t="s">
        <v>289</v>
      </c>
      <c r="D93" s="0" t="s">
        <v>123</v>
      </c>
    </row>
    <row r="94" customFormat="false" ht="12.8" hidden="false" customHeight="false" outlineLevel="0" collapsed="false">
      <c r="A94" s="0" t="s">
        <v>290</v>
      </c>
      <c r="B94" s="0" t="n">
        <v>5151</v>
      </c>
      <c r="C94" s="0" t="s">
        <v>291</v>
      </c>
      <c r="D94" s="0" t="s">
        <v>123</v>
      </c>
    </row>
    <row r="95" customFormat="false" ht="12.8" hidden="false" customHeight="false" outlineLevel="0" collapsed="false">
      <c r="A95" s="0" t="s">
        <v>292</v>
      </c>
      <c r="B95" s="0" t="n">
        <v>43634</v>
      </c>
      <c r="C95" s="0" t="s">
        <v>293</v>
      </c>
      <c r="D95" s="0" t="s">
        <v>127</v>
      </c>
    </row>
    <row r="96" customFormat="false" ht="12.8" hidden="false" customHeight="false" outlineLevel="0" collapsed="false">
      <c r="A96" s="0" t="s">
        <v>294</v>
      </c>
      <c r="B96" s="0" t="n">
        <v>25547</v>
      </c>
      <c r="C96" s="0" t="s">
        <v>295</v>
      </c>
      <c r="D96" s="0" t="s">
        <v>127</v>
      </c>
    </row>
    <row r="97" customFormat="false" ht="12.8" hidden="false" customHeight="false" outlineLevel="0" collapsed="false">
      <c r="A97" s="0" t="s">
        <v>296</v>
      </c>
      <c r="B97" s="0" t="n">
        <v>378</v>
      </c>
      <c r="C97" s="0" t="s">
        <v>297</v>
      </c>
      <c r="D97" s="0" t="s">
        <v>127</v>
      </c>
    </row>
    <row r="98" customFormat="false" ht="12.8" hidden="false" customHeight="false" outlineLevel="0" collapsed="false">
      <c r="A98" s="0" t="s">
        <v>298</v>
      </c>
      <c r="B98" s="0" t="n">
        <v>5127</v>
      </c>
      <c r="C98" s="0" t="s">
        <v>299</v>
      </c>
      <c r="D98" s="0" t="s">
        <v>123</v>
      </c>
    </row>
    <row r="99" customFormat="false" ht="12.8" hidden="false" customHeight="false" outlineLevel="0" collapsed="false">
      <c r="A99" s="0" t="s">
        <v>300</v>
      </c>
      <c r="B99" s="0" t="n">
        <v>5128</v>
      </c>
      <c r="C99" s="0" t="s">
        <v>301</v>
      </c>
      <c r="D99" s="0" t="s">
        <v>127</v>
      </c>
    </row>
    <row r="100" customFormat="false" ht="12.8" hidden="false" customHeight="false" outlineLevel="0" collapsed="false">
      <c r="A100" s="0" t="s">
        <v>302</v>
      </c>
      <c r="B100" s="0" t="n">
        <v>25537</v>
      </c>
      <c r="C100" s="0" t="s">
        <v>303</v>
      </c>
      <c r="D100" s="0" t="s">
        <v>127</v>
      </c>
    </row>
    <row r="101" customFormat="false" ht="12.8" hidden="false" customHeight="false" outlineLevel="0" collapsed="false">
      <c r="A101" s="0" t="s">
        <v>304</v>
      </c>
      <c r="B101" s="0" t="n">
        <v>851</v>
      </c>
      <c r="D101" s="0" t="s">
        <v>199</v>
      </c>
    </row>
    <row r="102" customFormat="false" ht="12.8" hidden="false" customHeight="false" outlineLevel="0" collapsed="false">
      <c r="A102" s="0" t="s">
        <v>305</v>
      </c>
      <c r="B102" s="0" t="n">
        <v>2945</v>
      </c>
      <c r="C102" s="0" t="s">
        <v>306</v>
      </c>
      <c r="D102" s="0" t="s">
        <v>123</v>
      </c>
    </row>
    <row r="103" customFormat="false" ht="12.8" hidden="false" customHeight="false" outlineLevel="0" collapsed="false">
      <c r="A103" s="0" t="s">
        <v>307</v>
      </c>
      <c r="B103" s="0" t="n">
        <v>2946</v>
      </c>
      <c r="C103" s="0" t="s">
        <v>308</v>
      </c>
      <c r="D103" s="0" t="s">
        <v>127</v>
      </c>
    </row>
    <row r="104" customFormat="false" ht="12.8" hidden="false" customHeight="false" outlineLevel="0" collapsed="false">
      <c r="A104" s="0" t="s">
        <v>309</v>
      </c>
      <c r="B104" s="0" t="n">
        <v>44498</v>
      </c>
      <c r="C104" s="0" t="s">
        <v>310</v>
      </c>
      <c r="D104" s="0" t="s">
        <v>123</v>
      </c>
    </row>
    <row r="105" customFormat="false" ht="12.8" hidden="false" customHeight="false" outlineLevel="0" collapsed="false">
      <c r="A105" s="0" t="s">
        <v>311</v>
      </c>
      <c r="B105" s="0" t="n">
        <v>19235</v>
      </c>
      <c r="C105" s="0" t="s">
        <v>312</v>
      </c>
      <c r="D105" s="0" t="s">
        <v>123</v>
      </c>
    </row>
    <row r="106" customFormat="false" ht="12.8" hidden="false" customHeight="false" outlineLevel="0" collapsed="false">
      <c r="A106" s="0" t="s">
        <v>313</v>
      </c>
      <c r="B106" s="0" t="n">
        <v>20356</v>
      </c>
      <c r="C106" s="0" t="s">
        <v>314</v>
      </c>
      <c r="D106" s="0" t="s">
        <v>127</v>
      </c>
    </row>
    <row r="107" customFormat="false" ht="12.8" hidden="false" customHeight="false" outlineLevel="0" collapsed="false">
      <c r="A107" s="0" t="s">
        <v>315</v>
      </c>
      <c r="B107" s="0" t="n">
        <v>19367</v>
      </c>
      <c r="C107" s="0" t="s">
        <v>316</v>
      </c>
      <c r="D107" s="0" t="s">
        <v>127</v>
      </c>
    </row>
    <row r="108" customFormat="false" ht="12.8" hidden="false" customHeight="false" outlineLevel="0" collapsed="false">
      <c r="A108" s="0" t="s">
        <v>317</v>
      </c>
      <c r="B108" s="0" t="n">
        <v>19368</v>
      </c>
      <c r="C108" s="0" t="s">
        <v>318</v>
      </c>
      <c r="D108" s="0" t="s">
        <v>127</v>
      </c>
    </row>
    <row r="109" customFormat="false" ht="12.8" hidden="false" customHeight="false" outlineLevel="0" collapsed="false">
      <c r="A109" s="0" t="s">
        <v>319</v>
      </c>
      <c r="B109" s="0" t="n">
        <v>20357</v>
      </c>
      <c r="C109" s="0" t="s">
        <v>320</v>
      </c>
      <c r="D109" s="0" t="s">
        <v>127</v>
      </c>
    </row>
    <row r="110" customFormat="false" ht="12.8" hidden="false" customHeight="false" outlineLevel="0" collapsed="false">
      <c r="A110" s="0" t="s">
        <v>321</v>
      </c>
      <c r="B110" s="0" t="n">
        <v>3985</v>
      </c>
      <c r="C110" s="0" t="s">
        <v>250</v>
      </c>
      <c r="D110" s="0" t="s">
        <v>123</v>
      </c>
    </row>
    <row r="111" customFormat="false" ht="12.8" hidden="false" customHeight="false" outlineLevel="0" collapsed="false">
      <c r="A111" s="0" t="s">
        <v>322</v>
      </c>
      <c r="B111" s="0" t="n">
        <v>3986</v>
      </c>
      <c r="C111" s="0" t="s">
        <v>250</v>
      </c>
      <c r="D111" s="0" t="s">
        <v>127</v>
      </c>
    </row>
    <row r="112" customFormat="false" ht="12.8" hidden="false" customHeight="false" outlineLevel="0" collapsed="false">
      <c r="A112" s="0" t="s">
        <v>323</v>
      </c>
      <c r="B112" s="0" t="n">
        <v>3987</v>
      </c>
      <c r="C112" s="0" t="s">
        <v>324</v>
      </c>
      <c r="D112" s="0" t="s">
        <v>127</v>
      </c>
    </row>
    <row r="113" customFormat="false" ht="12.8" hidden="false" customHeight="false" outlineLevel="0" collapsed="false">
      <c r="A113" s="0" t="s">
        <v>325</v>
      </c>
      <c r="B113" s="0" t="n">
        <v>29644</v>
      </c>
      <c r="C113" s="0" t="s">
        <v>326</v>
      </c>
      <c r="D113" s="0" t="s">
        <v>327</v>
      </c>
    </row>
    <row r="114" customFormat="false" ht="12.8" hidden="false" customHeight="false" outlineLevel="0" collapsed="false">
      <c r="A114" s="0" t="s">
        <v>328</v>
      </c>
      <c r="B114" s="0" t="n">
        <v>29471</v>
      </c>
      <c r="C114" s="0" t="s">
        <v>329</v>
      </c>
      <c r="D114" s="0" t="s">
        <v>123</v>
      </c>
    </row>
    <row r="115" customFormat="false" ht="12.8" hidden="false" customHeight="false" outlineLevel="0" collapsed="false">
      <c r="A115" s="0" t="s">
        <v>330</v>
      </c>
      <c r="B115" s="0" t="n">
        <v>29635</v>
      </c>
      <c r="C115" s="0" t="s">
        <v>329</v>
      </c>
      <c r="D115" s="0" t="s">
        <v>127</v>
      </c>
    </row>
    <row r="116" customFormat="false" ht="12.8" hidden="false" customHeight="false" outlineLevel="0" collapsed="false">
      <c r="A116" s="0" t="s">
        <v>331</v>
      </c>
      <c r="B116" s="0" t="n">
        <v>33857</v>
      </c>
      <c r="C116" s="0" t="s">
        <v>329</v>
      </c>
      <c r="D116" s="0" t="s">
        <v>127</v>
      </c>
    </row>
    <row r="117" customFormat="false" ht="12.8" hidden="false" customHeight="false" outlineLevel="0" collapsed="false">
      <c r="A117" s="0" t="s">
        <v>332</v>
      </c>
      <c r="B117" s="0" t="n">
        <v>29631</v>
      </c>
      <c r="C117" s="0" t="s">
        <v>329</v>
      </c>
      <c r="D117" s="0" t="s">
        <v>127</v>
      </c>
    </row>
    <row r="118" customFormat="false" ht="12.8" hidden="false" customHeight="false" outlineLevel="0" collapsed="false">
      <c r="A118" s="0" t="s">
        <v>333</v>
      </c>
      <c r="B118" s="0" t="n">
        <v>43869</v>
      </c>
      <c r="C118" s="0" t="s">
        <v>334</v>
      </c>
      <c r="D118" s="0" t="s">
        <v>127</v>
      </c>
    </row>
    <row r="119" customFormat="false" ht="12.8" hidden="false" customHeight="false" outlineLevel="0" collapsed="false">
      <c r="A119" s="0" t="s">
        <v>335</v>
      </c>
      <c r="B119" s="0" t="n">
        <v>44307</v>
      </c>
      <c r="C119" s="0" t="s">
        <v>336</v>
      </c>
      <c r="D119" s="0" t="s">
        <v>127</v>
      </c>
    </row>
    <row r="120" customFormat="false" ht="12.8" hidden="false" customHeight="false" outlineLevel="0" collapsed="false">
      <c r="A120" s="0" t="s">
        <v>337</v>
      </c>
      <c r="B120" s="0" t="n">
        <v>34989</v>
      </c>
      <c r="C120" s="0" t="s">
        <v>338</v>
      </c>
      <c r="D120" s="0" t="s">
        <v>123</v>
      </c>
    </row>
    <row r="121" customFormat="false" ht="12.8" hidden="false" customHeight="false" outlineLevel="0" collapsed="false">
      <c r="A121" s="0" t="s">
        <v>339</v>
      </c>
      <c r="B121" s="0" t="n">
        <v>35656</v>
      </c>
      <c r="C121" s="0" t="s">
        <v>340</v>
      </c>
      <c r="D121" s="0" t="s">
        <v>127</v>
      </c>
    </row>
    <row r="122" customFormat="false" ht="12.8" hidden="false" customHeight="false" outlineLevel="0" collapsed="false">
      <c r="A122" s="0" t="s">
        <v>341</v>
      </c>
      <c r="B122" s="0" t="n">
        <v>4234</v>
      </c>
      <c r="C122" s="0" t="s">
        <v>342</v>
      </c>
      <c r="D122" s="0" t="s">
        <v>251</v>
      </c>
    </row>
    <row r="123" customFormat="false" ht="12.8" hidden="false" customHeight="false" outlineLevel="0" collapsed="false">
      <c r="A123" s="0" t="s">
        <v>343</v>
      </c>
      <c r="B123" s="0" t="n">
        <v>24013</v>
      </c>
      <c r="C123" s="0" t="s">
        <v>344</v>
      </c>
      <c r="D123" s="0" t="s">
        <v>123</v>
      </c>
    </row>
    <row r="124" customFormat="false" ht="12.8" hidden="false" customHeight="false" outlineLevel="0" collapsed="false">
      <c r="A124" s="0" t="s">
        <v>345</v>
      </c>
      <c r="B124" s="0" t="n">
        <v>45920</v>
      </c>
      <c r="C124" s="0" t="s">
        <v>346</v>
      </c>
      <c r="D124" s="0" t="s">
        <v>127</v>
      </c>
    </row>
    <row r="125" customFormat="false" ht="12.8" hidden="false" customHeight="false" outlineLevel="0" collapsed="false">
      <c r="A125" s="0" t="s">
        <v>347</v>
      </c>
      <c r="B125" s="0" t="n">
        <v>33858</v>
      </c>
      <c r="C125" s="0" t="s">
        <v>348</v>
      </c>
      <c r="D125" s="0" t="s">
        <v>127</v>
      </c>
    </row>
    <row r="126" customFormat="false" ht="12.8" hidden="false" customHeight="false" outlineLevel="0" collapsed="false">
      <c r="A126" s="0" t="s">
        <v>349</v>
      </c>
      <c r="B126" s="0" t="n">
        <v>24485</v>
      </c>
      <c r="C126" s="0" t="s">
        <v>346</v>
      </c>
      <c r="D126" s="0" t="s">
        <v>127</v>
      </c>
    </row>
    <row r="127" customFormat="false" ht="12.8" hidden="false" customHeight="false" outlineLevel="0" collapsed="false">
      <c r="A127" s="0" t="s">
        <v>350</v>
      </c>
      <c r="B127" s="0" t="n">
        <v>39773</v>
      </c>
      <c r="C127" s="0" t="s">
        <v>351</v>
      </c>
      <c r="D127" s="0" t="s">
        <v>199</v>
      </c>
    </row>
    <row r="128" customFormat="false" ht="12.8" hidden="false" customHeight="false" outlineLevel="0" collapsed="false">
      <c r="A128" s="0" t="s">
        <v>352</v>
      </c>
      <c r="B128" s="0" t="n">
        <v>21546</v>
      </c>
      <c r="C128" s="0" t="s">
        <v>353</v>
      </c>
      <c r="D128" s="0" t="s">
        <v>354</v>
      </c>
    </row>
    <row r="129" customFormat="false" ht="12.8" hidden="false" customHeight="false" outlineLevel="0" collapsed="false">
      <c r="A129" s="0" t="s">
        <v>355</v>
      </c>
      <c r="B129" s="0" t="n">
        <v>567</v>
      </c>
      <c r="C129" s="0" t="s">
        <v>250</v>
      </c>
      <c r="D129" s="0" t="s">
        <v>123</v>
      </c>
    </row>
    <row r="130" customFormat="false" ht="12.8" hidden="false" customHeight="false" outlineLevel="0" collapsed="false">
      <c r="A130" s="0" t="s">
        <v>356</v>
      </c>
      <c r="B130" s="0" t="n">
        <v>29466</v>
      </c>
      <c r="C130" s="0" t="s">
        <v>357</v>
      </c>
      <c r="D130" s="0" t="s">
        <v>199</v>
      </c>
    </row>
    <row r="131" customFormat="false" ht="12.8" hidden="false" customHeight="false" outlineLevel="0" collapsed="false">
      <c r="A131" s="0" t="s">
        <v>358</v>
      </c>
      <c r="B131" s="0" t="n">
        <v>29614</v>
      </c>
      <c r="C131" s="0" t="s">
        <v>359</v>
      </c>
      <c r="D131" s="0" t="s">
        <v>123</v>
      </c>
    </row>
    <row r="132" customFormat="false" ht="12.8" hidden="false" customHeight="false" outlineLevel="0" collapsed="false">
      <c r="A132" s="0" t="s">
        <v>360</v>
      </c>
      <c r="B132" s="0" t="n">
        <v>29749</v>
      </c>
      <c r="C132" s="0" t="s">
        <v>361</v>
      </c>
      <c r="D132" s="0" t="s">
        <v>127</v>
      </c>
    </row>
    <row r="133" customFormat="false" ht="12.8" hidden="false" customHeight="false" outlineLevel="0" collapsed="false">
      <c r="A133" s="0" t="s">
        <v>362</v>
      </c>
      <c r="B133" s="0" t="n">
        <v>40602</v>
      </c>
      <c r="C133" s="0" t="s">
        <v>363</v>
      </c>
      <c r="D133" s="0" t="s">
        <v>127</v>
      </c>
    </row>
    <row r="134" customFormat="false" ht="12.8" hidden="false" customHeight="false" outlineLevel="0" collapsed="false">
      <c r="A134" s="0" t="s">
        <v>364</v>
      </c>
      <c r="B134" s="0" t="n">
        <v>24486</v>
      </c>
      <c r="C134" s="0" t="s">
        <v>365</v>
      </c>
      <c r="D134" s="0" t="s">
        <v>123</v>
      </c>
    </row>
    <row r="135" customFormat="false" ht="12.8" hidden="false" customHeight="false" outlineLevel="0" collapsed="false">
      <c r="A135" s="0" t="s">
        <v>366</v>
      </c>
      <c r="B135" s="0" t="n">
        <v>25693</v>
      </c>
      <c r="C135" s="0" t="s">
        <v>157</v>
      </c>
      <c r="D135" s="0" t="s">
        <v>127</v>
      </c>
    </row>
    <row r="136" customFormat="false" ht="12.8" hidden="false" customHeight="false" outlineLevel="0" collapsed="false">
      <c r="A136" s="0" t="s">
        <v>367</v>
      </c>
      <c r="B136" s="0" t="n">
        <v>24014</v>
      </c>
      <c r="C136" s="0" t="s">
        <v>368</v>
      </c>
      <c r="D136" s="0" t="s">
        <v>199</v>
      </c>
    </row>
    <row r="137" customFormat="false" ht="12.8" hidden="false" customHeight="false" outlineLevel="0" collapsed="false">
      <c r="A137" s="0" t="s">
        <v>369</v>
      </c>
      <c r="B137" s="0" t="n">
        <v>23265</v>
      </c>
      <c r="D137" s="0" t="s">
        <v>255</v>
      </c>
    </row>
    <row r="138" customFormat="false" ht="12.8" hidden="false" customHeight="false" outlineLevel="0" collapsed="false">
      <c r="A138" s="0" t="s">
        <v>370</v>
      </c>
      <c r="B138" s="0" t="n">
        <v>45315</v>
      </c>
      <c r="C138" s="0" t="s">
        <v>371</v>
      </c>
      <c r="D138" s="0" t="s">
        <v>123</v>
      </c>
    </row>
    <row r="139" customFormat="false" ht="12.8" hidden="false" customHeight="false" outlineLevel="0" collapsed="false">
      <c r="A139" s="0" t="s">
        <v>372</v>
      </c>
      <c r="B139" s="0" t="n">
        <v>45467</v>
      </c>
      <c r="C139" s="0" t="s">
        <v>373</v>
      </c>
      <c r="D139" s="0" t="s">
        <v>127</v>
      </c>
    </row>
    <row r="140" customFormat="false" ht="12.8" hidden="false" customHeight="false" outlineLevel="0" collapsed="false">
      <c r="A140" s="0" t="s">
        <v>374</v>
      </c>
      <c r="B140" s="0" t="n">
        <v>31132</v>
      </c>
      <c r="C140" s="0" t="s">
        <v>375</v>
      </c>
      <c r="D140" s="0" t="s">
        <v>199</v>
      </c>
    </row>
    <row r="141" customFormat="false" ht="12.8" hidden="false" customHeight="false" outlineLevel="0" collapsed="false">
      <c r="A141" s="0" t="s">
        <v>376</v>
      </c>
      <c r="B141" s="0" t="n">
        <v>35914</v>
      </c>
      <c r="C141" s="0" t="s">
        <v>377</v>
      </c>
      <c r="D141" s="0" t="s">
        <v>378</v>
      </c>
    </row>
    <row r="142" customFormat="false" ht="12.8" hidden="false" customHeight="false" outlineLevel="0" collapsed="false">
      <c r="A142" s="0" t="s">
        <v>379</v>
      </c>
      <c r="B142" s="0" t="n">
        <v>23138</v>
      </c>
      <c r="C142" s="0" t="s">
        <v>380</v>
      </c>
      <c r="D142" s="0" t="s">
        <v>123</v>
      </c>
    </row>
    <row r="143" customFormat="false" ht="12.8" hidden="false" customHeight="false" outlineLevel="0" collapsed="false">
      <c r="A143" s="0" t="s">
        <v>381</v>
      </c>
      <c r="B143" s="0" t="n">
        <v>39532</v>
      </c>
      <c r="C143" s="0" t="s">
        <v>382</v>
      </c>
      <c r="D143" s="0" t="s">
        <v>228</v>
      </c>
    </row>
    <row r="144" customFormat="false" ht="12.8" hidden="false" customHeight="false" outlineLevel="0" collapsed="false">
      <c r="A144" s="0" t="s">
        <v>383</v>
      </c>
      <c r="B144" s="0" t="n">
        <v>2800</v>
      </c>
      <c r="C144" s="0" t="s">
        <v>384</v>
      </c>
      <c r="D144" s="0" t="s">
        <v>123</v>
      </c>
    </row>
    <row r="145" customFormat="false" ht="12.8" hidden="false" customHeight="false" outlineLevel="0" collapsed="false">
      <c r="A145" s="0" t="s">
        <v>385</v>
      </c>
      <c r="B145" s="0" t="n">
        <v>29476</v>
      </c>
      <c r="C145" s="0" t="s">
        <v>386</v>
      </c>
      <c r="D145" s="0" t="s">
        <v>199</v>
      </c>
    </row>
    <row r="146" customFormat="false" ht="12.8" hidden="false" customHeight="false" outlineLevel="0" collapsed="false">
      <c r="A146" s="0" t="s">
        <v>387</v>
      </c>
      <c r="B146" s="0" t="n">
        <v>24487</v>
      </c>
      <c r="C146" s="0" t="s">
        <v>388</v>
      </c>
      <c r="D146" s="0" t="s">
        <v>123</v>
      </c>
    </row>
    <row r="147" customFormat="false" ht="12.8" hidden="false" customHeight="false" outlineLevel="0" collapsed="false">
      <c r="A147" s="0" t="s">
        <v>389</v>
      </c>
      <c r="B147" s="0" t="n">
        <v>25038</v>
      </c>
      <c r="C147" s="0" t="s">
        <v>390</v>
      </c>
      <c r="D147" s="0" t="s">
        <v>127</v>
      </c>
    </row>
    <row r="148" customFormat="false" ht="12.8" hidden="false" customHeight="false" outlineLevel="0" collapsed="false">
      <c r="A148" s="0" t="s">
        <v>391</v>
      </c>
      <c r="B148" s="0" t="n">
        <v>35338</v>
      </c>
      <c r="C148" s="0" t="s">
        <v>392</v>
      </c>
      <c r="D148" s="0" t="s">
        <v>127</v>
      </c>
    </row>
    <row r="149" customFormat="false" ht="12.8" hidden="false" customHeight="false" outlineLevel="0" collapsed="false">
      <c r="A149" s="0" t="s">
        <v>393</v>
      </c>
      <c r="B149" s="0" t="n">
        <v>30124</v>
      </c>
      <c r="C149" s="0" t="s">
        <v>394</v>
      </c>
      <c r="D149" s="0" t="s">
        <v>395</v>
      </c>
    </row>
    <row r="150" customFormat="false" ht="12.8" hidden="false" customHeight="false" outlineLevel="0" collapsed="false">
      <c r="A150" s="0" t="s">
        <v>396</v>
      </c>
      <c r="B150" s="0" t="n">
        <v>1032</v>
      </c>
      <c r="C150" s="0" t="s">
        <v>397</v>
      </c>
      <c r="D150" s="0" t="s">
        <v>199</v>
      </c>
    </row>
    <row r="151" customFormat="false" ht="12.8" hidden="false" customHeight="false" outlineLevel="0" collapsed="false">
      <c r="A151" s="0" t="s">
        <v>398</v>
      </c>
      <c r="B151" s="0" t="n">
        <v>41527</v>
      </c>
      <c r="C151" s="0" t="s">
        <v>397</v>
      </c>
      <c r="D151" s="0" t="s">
        <v>378</v>
      </c>
    </row>
    <row r="152" customFormat="false" ht="12.8" hidden="false" customHeight="false" outlineLevel="0" collapsed="false">
      <c r="A152" s="0" t="s">
        <v>399</v>
      </c>
      <c r="B152" s="0" t="n">
        <v>1033</v>
      </c>
      <c r="C152" s="0" t="s">
        <v>400</v>
      </c>
      <c r="D152" s="0" t="s">
        <v>123</v>
      </c>
    </row>
    <row r="153" customFormat="false" ht="12.8" hidden="false" customHeight="false" outlineLevel="0" collapsed="false">
      <c r="A153" s="0" t="s">
        <v>401</v>
      </c>
      <c r="B153" s="0" t="n">
        <v>1034</v>
      </c>
      <c r="C153" s="0" t="s">
        <v>136</v>
      </c>
      <c r="D153" s="0" t="s">
        <v>127</v>
      </c>
    </row>
    <row r="154" customFormat="false" ht="12.8" hidden="false" customHeight="false" outlineLevel="0" collapsed="false">
      <c r="A154" s="0" t="s">
        <v>402</v>
      </c>
      <c r="B154" s="0" t="n">
        <v>45316</v>
      </c>
      <c r="C154" s="0" t="s">
        <v>403</v>
      </c>
      <c r="D154" s="0" t="s">
        <v>123</v>
      </c>
    </row>
    <row r="155" customFormat="false" ht="12.8" hidden="false" customHeight="false" outlineLevel="0" collapsed="false">
      <c r="A155" s="0" t="s">
        <v>404</v>
      </c>
      <c r="B155" s="0" t="n">
        <v>46830</v>
      </c>
      <c r="C155" s="0" t="s">
        <v>405</v>
      </c>
      <c r="D155" s="0" t="s">
        <v>127</v>
      </c>
    </row>
    <row r="156" customFormat="false" ht="12.8" hidden="false" customHeight="false" outlineLevel="0" collapsed="false">
      <c r="A156" s="0" t="s">
        <v>406</v>
      </c>
      <c r="B156" s="0" t="n">
        <v>45712</v>
      </c>
      <c r="C156" s="0" t="s">
        <v>407</v>
      </c>
      <c r="D156" s="0" t="s">
        <v>127</v>
      </c>
    </row>
    <row r="157" customFormat="false" ht="12.8" hidden="false" customHeight="false" outlineLevel="0" collapsed="false">
      <c r="A157" s="0" t="s">
        <v>408</v>
      </c>
      <c r="B157" s="0" t="n">
        <v>45713</v>
      </c>
      <c r="C157" s="0" t="s">
        <v>409</v>
      </c>
      <c r="D157" s="0" t="s">
        <v>127</v>
      </c>
    </row>
    <row r="158" customFormat="false" ht="12.8" hidden="false" customHeight="false" outlineLevel="0" collapsed="false">
      <c r="A158" s="0" t="s">
        <v>410</v>
      </c>
      <c r="B158" s="0" t="n">
        <v>45468</v>
      </c>
      <c r="C158" s="0" t="s">
        <v>411</v>
      </c>
      <c r="D158" s="0" t="s">
        <v>127</v>
      </c>
    </row>
    <row r="159" customFormat="false" ht="12.8" hidden="false" customHeight="false" outlineLevel="0" collapsed="false">
      <c r="A159" s="0" t="s">
        <v>412</v>
      </c>
      <c r="B159" s="0" t="n">
        <v>46831</v>
      </c>
      <c r="C159" s="0" t="s">
        <v>147</v>
      </c>
      <c r="D159" s="0" t="s">
        <v>127</v>
      </c>
    </row>
    <row r="160" customFormat="false" ht="12.8" hidden="false" customHeight="false" outlineLevel="0" collapsed="false">
      <c r="A160" s="0" t="s">
        <v>413</v>
      </c>
      <c r="B160" s="0" t="n">
        <v>21587</v>
      </c>
      <c r="C160" s="0" t="s">
        <v>414</v>
      </c>
      <c r="D160" s="0" t="s">
        <v>287</v>
      </c>
    </row>
    <row r="161" customFormat="false" ht="12.8" hidden="false" customHeight="false" outlineLevel="0" collapsed="false">
      <c r="A161" s="0" t="s">
        <v>415</v>
      </c>
      <c r="B161" s="0" t="n">
        <v>35595</v>
      </c>
      <c r="C161" s="0" t="s">
        <v>416</v>
      </c>
      <c r="D161" s="0" t="s">
        <v>123</v>
      </c>
    </row>
    <row r="162" customFormat="false" ht="12.8" hidden="false" customHeight="false" outlineLevel="0" collapsed="false">
      <c r="A162" s="0" t="s">
        <v>417</v>
      </c>
      <c r="B162" s="0" t="n">
        <v>35915</v>
      </c>
      <c r="C162" s="0" t="s">
        <v>418</v>
      </c>
      <c r="D162" s="0" t="s">
        <v>127</v>
      </c>
    </row>
    <row r="163" customFormat="false" ht="12.8" hidden="false" customHeight="false" outlineLevel="0" collapsed="false">
      <c r="A163" s="0" t="s">
        <v>419</v>
      </c>
      <c r="B163" s="0" t="n">
        <v>35916</v>
      </c>
      <c r="C163" s="0" t="s">
        <v>420</v>
      </c>
      <c r="D163" s="0" t="s">
        <v>127</v>
      </c>
    </row>
    <row r="164" customFormat="false" ht="12.8" hidden="false" customHeight="false" outlineLevel="0" collapsed="false">
      <c r="A164" s="0" t="s">
        <v>421</v>
      </c>
      <c r="B164" s="0" t="n">
        <v>44216</v>
      </c>
      <c r="C164" s="0" t="s">
        <v>207</v>
      </c>
      <c r="D164" s="0" t="s">
        <v>127</v>
      </c>
    </row>
    <row r="165" customFormat="false" ht="12.8" hidden="false" customHeight="false" outlineLevel="0" collapsed="false">
      <c r="A165" s="0" t="s">
        <v>422</v>
      </c>
      <c r="B165" s="0" t="n">
        <v>35917</v>
      </c>
      <c r="C165" s="0" t="s">
        <v>205</v>
      </c>
      <c r="D165" s="0" t="s">
        <v>127</v>
      </c>
    </row>
    <row r="166" customFormat="false" ht="12.8" hidden="false" customHeight="false" outlineLevel="0" collapsed="false">
      <c r="A166" s="0" t="s">
        <v>423</v>
      </c>
      <c r="B166" s="0" t="n">
        <v>41993</v>
      </c>
      <c r="C166" s="0" t="s">
        <v>205</v>
      </c>
      <c r="D166" s="0" t="s">
        <v>127</v>
      </c>
    </row>
    <row r="167" customFormat="false" ht="12.8" hidden="false" customHeight="false" outlineLevel="0" collapsed="false">
      <c r="A167" s="0" t="s">
        <v>424</v>
      </c>
      <c r="B167" s="0" t="n">
        <v>45714</v>
      </c>
      <c r="C167" s="0" t="s">
        <v>420</v>
      </c>
      <c r="D167" s="0" t="s">
        <v>127</v>
      </c>
    </row>
    <row r="168" customFormat="false" ht="12.8" hidden="false" customHeight="false" outlineLevel="0" collapsed="false">
      <c r="A168" s="0" t="s">
        <v>425</v>
      </c>
      <c r="B168" s="0" t="n">
        <v>41084</v>
      </c>
      <c r="C168" s="0" t="s">
        <v>426</v>
      </c>
      <c r="D168" s="0" t="s">
        <v>127</v>
      </c>
    </row>
    <row r="169" customFormat="false" ht="12.8" hidden="false" customHeight="false" outlineLevel="0" collapsed="false">
      <c r="A169" s="0" t="s">
        <v>427</v>
      </c>
      <c r="B169" s="0" t="n">
        <v>35919</v>
      </c>
      <c r="C169" s="0" t="s">
        <v>205</v>
      </c>
      <c r="D169" s="0" t="s">
        <v>127</v>
      </c>
    </row>
    <row r="170" customFormat="false" ht="12.8" hidden="false" customHeight="false" outlineLevel="0" collapsed="false">
      <c r="A170" s="0" t="s">
        <v>428</v>
      </c>
      <c r="B170" s="0" t="n">
        <v>35920</v>
      </c>
      <c r="C170" s="0" t="s">
        <v>429</v>
      </c>
      <c r="D170" s="0" t="s">
        <v>127</v>
      </c>
    </row>
    <row r="171" customFormat="false" ht="12.8" hidden="false" customHeight="false" outlineLevel="0" collapsed="false">
      <c r="A171" s="0" t="s">
        <v>430</v>
      </c>
      <c r="B171" s="0" t="n">
        <v>35922</v>
      </c>
      <c r="C171" s="0" t="s">
        <v>205</v>
      </c>
      <c r="D171" s="0" t="s">
        <v>127</v>
      </c>
    </row>
    <row r="172" customFormat="false" ht="12.8" hidden="false" customHeight="false" outlineLevel="0" collapsed="false">
      <c r="A172" s="0" t="s">
        <v>431</v>
      </c>
      <c r="B172" s="0" t="n">
        <v>35924</v>
      </c>
      <c r="C172" s="0" t="s">
        <v>205</v>
      </c>
      <c r="D172" s="0" t="s">
        <v>127</v>
      </c>
    </row>
    <row r="173" customFormat="false" ht="12.8" hidden="false" customHeight="false" outlineLevel="0" collapsed="false">
      <c r="A173" s="0" t="s">
        <v>432</v>
      </c>
      <c r="B173" s="0" t="n">
        <v>35925</v>
      </c>
      <c r="C173" s="0" t="s">
        <v>205</v>
      </c>
      <c r="D173" s="0" t="s">
        <v>127</v>
      </c>
    </row>
    <row r="174" customFormat="false" ht="12.8" hidden="false" customHeight="false" outlineLevel="0" collapsed="false">
      <c r="A174" s="0" t="s">
        <v>433</v>
      </c>
      <c r="B174" s="0" t="n">
        <v>35927</v>
      </c>
      <c r="C174" s="0" t="s">
        <v>205</v>
      </c>
      <c r="D174" s="0" t="s">
        <v>127</v>
      </c>
    </row>
    <row r="175" customFormat="false" ht="12.8" hidden="false" customHeight="false" outlineLevel="0" collapsed="false">
      <c r="A175" s="0" t="s">
        <v>434</v>
      </c>
      <c r="B175" s="0" t="n">
        <v>35928</v>
      </c>
      <c r="C175" s="0" t="s">
        <v>435</v>
      </c>
      <c r="D175" s="0" t="s">
        <v>127</v>
      </c>
    </row>
    <row r="176" customFormat="false" ht="12.8" hidden="false" customHeight="false" outlineLevel="0" collapsed="false">
      <c r="A176" s="0" t="s">
        <v>436</v>
      </c>
      <c r="B176" s="0" t="n">
        <v>41085</v>
      </c>
      <c r="C176" s="0" t="s">
        <v>435</v>
      </c>
      <c r="D176" s="0" t="s">
        <v>127</v>
      </c>
    </row>
    <row r="177" customFormat="false" ht="12.8" hidden="false" customHeight="false" outlineLevel="0" collapsed="false">
      <c r="A177" s="0" t="s">
        <v>437</v>
      </c>
      <c r="B177" s="0" t="n">
        <v>41086</v>
      </c>
      <c r="C177" s="0" t="s">
        <v>429</v>
      </c>
      <c r="D177" s="0" t="s">
        <v>127</v>
      </c>
    </row>
    <row r="178" customFormat="false" ht="12.8" hidden="false" customHeight="false" outlineLevel="0" collapsed="false">
      <c r="A178" s="0" t="s">
        <v>438</v>
      </c>
      <c r="B178" s="0" t="n">
        <v>35929</v>
      </c>
      <c r="C178" s="0" t="s">
        <v>207</v>
      </c>
      <c r="D178" s="0" t="s">
        <v>127</v>
      </c>
    </row>
    <row r="179" customFormat="false" ht="12.8" hidden="false" customHeight="false" outlineLevel="0" collapsed="false">
      <c r="A179" s="0" t="s">
        <v>439</v>
      </c>
      <c r="B179" s="0" t="n">
        <v>35930</v>
      </c>
      <c r="C179" s="0" t="s">
        <v>205</v>
      </c>
      <c r="D179" s="0" t="s">
        <v>127</v>
      </c>
    </row>
    <row r="180" customFormat="false" ht="12.8" hidden="false" customHeight="false" outlineLevel="0" collapsed="false">
      <c r="A180" s="0" t="s">
        <v>440</v>
      </c>
      <c r="B180" s="0" t="n">
        <v>35931</v>
      </c>
      <c r="C180" s="0" t="s">
        <v>205</v>
      </c>
      <c r="D180" s="0" t="s">
        <v>127</v>
      </c>
    </row>
    <row r="181" customFormat="false" ht="12.8" hidden="false" customHeight="false" outlineLevel="0" collapsed="false">
      <c r="A181" s="0" t="s">
        <v>441</v>
      </c>
      <c r="B181" s="0" t="n">
        <v>41087</v>
      </c>
      <c r="C181" s="0" t="s">
        <v>435</v>
      </c>
      <c r="D181" s="0" t="s">
        <v>127</v>
      </c>
    </row>
    <row r="182" customFormat="false" ht="12.8" hidden="false" customHeight="false" outlineLevel="0" collapsed="false">
      <c r="A182" s="0" t="s">
        <v>442</v>
      </c>
      <c r="B182" s="0" t="n">
        <v>41088</v>
      </c>
      <c r="C182" s="0" t="s">
        <v>435</v>
      </c>
      <c r="D182" s="0" t="s">
        <v>127</v>
      </c>
    </row>
    <row r="183" customFormat="false" ht="12.8" hidden="false" customHeight="false" outlineLevel="0" collapsed="false">
      <c r="A183" s="0" t="s">
        <v>443</v>
      </c>
      <c r="B183" s="0" t="n">
        <v>43099</v>
      </c>
      <c r="C183" s="0" t="s">
        <v>444</v>
      </c>
      <c r="D183" s="0" t="s">
        <v>127</v>
      </c>
    </row>
    <row r="184" customFormat="false" ht="12.8" hidden="false" customHeight="false" outlineLevel="0" collapsed="false">
      <c r="A184" s="0" t="s">
        <v>445</v>
      </c>
      <c r="B184" s="0" t="n">
        <v>41089</v>
      </c>
      <c r="C184" s="0" t="s">
        <v>446</v>
      </c>
      <c r="D184" s="0" t="s">
        <v>127</v>
      </c>
    </row>
    <row r="185" customFormat="false" ht="12.8" hidden="false" customHeight="false" outlineLevel="0" collapsed="false">
      <c r="A185" s="0" t="s">
        <v>447</v>
      </c>
      <c r="B185" s="0" t="n">
        <v>41090</v>
      </c>
      <c r="C185" s="0" t="s">
        <v>448</v>
      </c>
      <c r="D185" s="0" t="s">
        <v>127</v>
      </c>
    </row>
    <row r="186" customFormat="false" ht="12.8" hidden="false" customHeight="false" outlineLevel="0" collapsed="false">
      <c r="A186" s="0" t="s">
        <v>449</v>
      </c>
      <c r="B186" s="0" t="n">
        <v>35932</v>
      </c>
      <c r="C186" s="0" t="s">
        <v>450</v>
      </c>
      <c r="D186" s="0" t="s">
        <v>127</v>
      </c>
    </row>
    <row r="187" customFormat="false" ht="12.8" hidden="false" customHeight="false" outlineLevel="0" collapsed="false">
      <c r="A187" s="0" t="s">
        <v>451</v>
      </c>
      <c r="B187" s="0" t="n">
        <v>35926</v>
      </c>
      <c r="C187" s="0" t="s">
        <v>136</v>
      </c>
      <c r="D187" s="0" t="s">
        <v>127</v>
      </c>
    </row>
    <row r="188" customFormat="false" ht="12.8" hidden="false" customHeight="false" outlineLevel="0" collapsed="false">
      <c r="A188" s="0" t="s">
        <v>452</v>
      </c>
      <c r="B188" s="0" t="n">
        <v>41091</v>
      </c>
      <c r="C188" s="0" t="s">
        <v>205</v>
      </c>
      <c r="D188" s="0" t="s">
        <v>127</v>
      </c>
    </row>
    <row r="189" customFormat="false" ht="12.8" hidden="false" customHeight="false" outlineLevel="0" collapsed="false">
      <c r="A189" s="0" t="s">
        <v>453</v>
      </c>
      <c r="B189" s="0" t="n">
        <v>41092</v>
      </c>
      <c r="C189" s="0" t="s">
        <v>420</v>
      </c>
      <c r="D189" s="0" t="s">
        <v>127</v>
      </c>
    </row>
    <row r="190" customFormat="false" ht="12.8" hidden="false" customHeight="false" outlineLevel="0" collapsed="false">
      <c r="A190" s="0" t="s">
        <v>454</v>
      </c>
      <c r="B190" s="0" t="n">
        <v>41093</v>
      </c>
      <c r="C190" s="0" t="s">
        <v>455</v>
      </c>
      <c r="D190" s="0" t="s">
        <v>127</v>
      </c>
    </row>
    <row r="191" customFormat="false" ht="12.8" hidden="false" customHeight="false" outlineLevel="0" collapsed="false">
      <c r="A191" s="0" t="s">
        <v>456</v>
      </c>
      <c r="B191" s="0" t="n">
        <v>41994</v>
      </c>
      <c r="C191" s="0" t="s">
        <v>420</v>
      </c>
      <c r="D191" s="0" t="s">
        <v>127</v>
      </c>
    </row>
    <row r="192" customFormat="false" ht="12.8" hidden="false" customHeight="false" outlineLevel="0" collapsed="false">
      <c r="A192" s="0" t="s">
        <v>457</v>
      </c>
      <c r="B192" s="0" t="n">
        <v>35933</v>
      </c>
      <c r="C192" s="0" t="s">
        <v>205</v>
      </c>
      <c r="D192" s="0" t="s">
        <v>127</v>
      </c>
    </row>
    <row r="193" customFormat="false" ht="12.8" hidden="false" customHeight="false" outlineLevel="0" collapsed="false">
      <c r="A193" s="0" t="s">
        <v>458</v>
      </c>
      <c r="B193" s="0" t="n">
        <v>41995</v>
      </c>
      <c r="C193" s="0" t="s">
        <v>426</v>
      </c>
      <c r="D193" s="0" t="s">
        <v>127</v>
      </c>
    </row>
    <row r="194" customFormat="false" ht="12.8" hidden="false" customHeight="false" outlineLevel="0" collapsed="false">
      <c r="A194" s="0" t="s">
        <v>459</v>
      </c>
      <c r="B194" s="0" t="n">
        <v>41094</v>
      </c>
      <c r="C194" s="0" t="s">
        <v>205</v>
      </c>
      <c r="D194" s="0" t="s">
        <v>127</v>
      </c>
    </row>
    <row r="195" customFormat="false" ht="12.8" hidden="false" customHeight="false" outlineLevel="0" collapsed="false">
      <c r="A195" s="0" t="s">
        <v>460</v>
      </c>
      <c r="B195" s="0" t="n">
        <v>41095</v>
      </c>
      <c r="C195" s="0" t="s">
        <v>435</v>
      </c>
      <c r="D195" s="0" t="s">
        <v>127</v>
      </c>
    </row>
    <row r="196" customFormat="false" ht="12.8" hidden="false" customHeight="false" outlineLevel="0" collapsed="false">
      <c r="A196" s="0" t="s">
        <v>461</v>
      </c>
      <c r="B196" s="0" t="n">
        <v>35934</v>
      </c>
      <c r="C196" s="0" t="s">
        <v>205</v>
      </c>
      <c r="D196" s="0" t="s">
        <v>127</v>
      </c>
    </row>
    <row r="197" customFormat="false" ht="12.8" hidden="false" customHeight="false" outlineLevel="0" collapsed="false">
      <c r="A197" s="0" t="s">
        <v>462</v>
      </c>
      <c r="B197" s="0" t="n">
        <v>35935</v>
      </c>
      <c r="C197" s="0" t="s">
        <v>205</v>
      </c>
      <c r="D197" s="0" t="s">
        <v>127</v>
      </c>
    </row>
    <row r="198" customFormat="false" ht="12.8" hidden="false" customHeight="false" outlineLevel="0" collapsed="false">
      <c r="A198" s="0" t="s">
        <v>463</v>
      </c>
      <c r="B198" s="0" t="n">
        <v>35010</v>
      </c>
      <c r="C198" s="0" t="s">
        <v>455</v>
      </c>
      <c r="D198" s="0" t="s">
        <v>199</v>
      </c>
    </row>
    <row r="199" customFormat="false" ht="12.8" hidden="false" customHeight="false" outlineLevel="0" collapsed="false">
      <c r="A199" s="0" t="s">
        <v>464</v>
      </c>
      <c r="B199" s="0" t="n">
        <v>2902</v>
      </c>
      <c r="C199" s="0" t="s">
        <v>465</v>
      </c>
      <c r="D199" s="0" t="s">
        <v>123</v>
      </c>
    </row>
    <row r="200" customFormat="false" ht="12.8" hidden="false" customHeight="false" outlineLevel="0" collapsed="false">
      <c r="A200" s="0" t="s">
        <v>466</v>
      </c>
      <c r="B200" s="0" t="n">
        <v>21547</v>
      </c>
      <c r="C200" s="0" t="s">
        <v>467</v>
      </c>
      <c r="D200" s="0" t="s">
        <v>123</v>
      </c>
    </row>
    <row r="201" customFormat="false" ht="12.8" hidden="false" customHeight="false" outlineLevel="0" collapsed="false">
      <c r="A201" s="0" t="s">
        <v>468</v>
      </c>
      <c r="B201" s="0" t="n">
        <v>21548</v>
      </c>
      <c r="C201" s="0" t="s">
        <v>469</v>
      </c>
      <c r="D201" s="0" t="s">
        <v>127</v>
      </c>
    </row>
    <row r="202" customFormat="false" ht="12.8" hidden="false" customHeight="false" outlineLevel="0" collapsed="false">
      <c r="A202" s="0" t="s">
        <v>470</v>
      </c>
      <c r="B202" s="0" t="n">
        <v>21549</v>
      </c>
      <c r="C202" s="0" t="s">
        <v>471</v>
      </c>
      <c r="D202" s="0" t="s">
        <v>127</v>
      </c>
    </row>
    <row r="203" customFormat="false" ht="12.8" hidden="false" customHeight="false" outlineLevel="0" collapsed="false">
      <c r="A203" s="0" t="s">
        <v>472</v>
      </c>
      <c r="B203" s="0" t="n">
        <v>31261</v>
      </c>
      <c r="C203" s="0" t="s">
        <v>473</v>
      </c>
      <c r="D203" s="0" t="s">
        <v>127</v>
      </c>
    </row>
    <row r="204" customFormat="false" ht="12.8" hidden="false" customHeight="false" outlineLevel="0" collapsed="false">
      <c r="A204" s="0" t="s">
        <v>474</v>
      </c>
      <c r="B204" s="0" t="n">
        <v>35297</v>
      </c>
      <c r="C204" s="0" t="s">
        <v>475</v>
      </c>
      <c r="D204" s="0" t="s">
        <v>127</v>
      </c>
    </row>
    <row r="205" customFormat="false" ht="12.8" hidden="false" customHeight="false" outlineLevel="0" collapsed="false">
      <c r="A205" s="0" t="s">
        <v>476</v>
      </c>
      <c r="B205" s="0" t="n">
        <v>42730</v>
      </c>
      <c r="C205" s="0" t="s">
        <v>477</v>
      </c>
      <c r="D205" s="0" t="s">
        <v>127</v>
      </c>
    </row>
    <row r="206" customFormat="false" ht="12.8" hidden="false" customHeight="false" outlineLevel="0" collapsed="false">
      <c r="A206" s="0" t="s">
        <v>478</v>
      </c>
      <c r="B206" s="0" t="n">
        <v>23981</v>
      </c>
      <c r="C206" s="0" t="s">
        <v>479</v>
      </c>
      <c r="D206" s="0" t="s">
        <v>123</v>
      </c>
    </row>
    <row r="207" customFormat="false" ht="12.8" hidden="false" customHeight="false" outlineLevel="0" collapsed="false">
      <c r="A207" s="0" t="s">
        <v>480</v>
      </c>
      <c r="B207" s="0" t="n">
        <v>24015</v>
      </c>
      <c r="C207" s="0" t="s">
        <v>136</v>
      </c>
      <c r="D207" s="0" t="s">
        <v>127</v>
      </c>
    </row>
    <row r="208" customFormat="false" ht="12.8" hidden="false" customHeight="false" outlineLevel="0" collapsed="false">
      <c r="A208" s="0" t="s">
        <v>481</v>
      </c>
      <c r="B208" s="0" t="n">
        <v>23218</v>
      </c>
      <c r="C208" s="0" t="s">
        <v>482</v>
      </c>
      <c r="D208" s="0" t="s">
        <v>199</v>
      </c>
    </row>
    <row r="209" customFormat="false" ht="12.8" hidden="false" customHeight="false" outlineLevel="0" collapsed="false">
      <c r="A209" s="0" t="s">
        <v>483</v>
      </c>
      <c r="B209" s="0" t="n">
        <v>21550</v>
      </c>
      <c r="D209" s="0" t="s">
        <v>378</v>
      </c>
    </row>
    <row r="210" customFormat="false" ht="12.8" hidden="false" customHeight="false" outlineLevel="0" collapsed="false">
      <c r="A210" s="0" t="s">
        <v>484</v>
      </c>
      <c r="B210" s="0" t="n">
        <v>24489</v>
      </c>
      <c r="C210" s="0" t="s">
        <v>223</v>
      </c>
      <c r="D210" s="0" t="s">
        <v>123</v>
      </c>
    </row>
    <row r="211" customFormat="false" ht="12.8" hidden="false" customHeight="false" outlineLevel="0" collapsed="false">
      <c r="A211" s="0" t="s">
        <v>485</v>
      </c>
      <c r="B211" s="0" t="n">
        <v>25040</v>
      </c>
      <c r="C211" s="0" t="s">
        <v>136</v>
      </c>
      <c r="D211" s="0" t="s">
        <v>127</v>
      </c>
    </row>
    <row r="212" customFormat="false" ht="12.8" hidden="false" customHeight="false" outlineLevel="0" collapsed="false">
      <c r="A212" s="0" t="s">
        <v>486</v>
      </c>
      <c r="B212" s="0" t="n">
        <v>38742</v>
      </c>
      <c r="C212" s="0" t="s">
        <v>487</v>
      </c>
      <c r="D212" s="0" t="s">
        <v>127</v>
      </c>
    </row>
    <row r="213" customFormat="false" ht="12.8" hidden="false" customHeight="false" outlineLevel="0" collapsed="false">
      <c r="A213" s="0" t="s">
        <v>488</v>
      </c>
      <c r="B213" s="0" t="n">
        <v>23258</v>
      </c>
      <c r="C213" s="0" t="s">
        <v>489</v>
      </c>
      <c r="D213" s="0" t="s">
        <v>255</v>
      </c>
    </row>
    <row r="214" customFormat="false" ht="12.8" hidden="false" customHeight="false" outlineLevel="0" collapsed="false">
      <c r="A214" s="0" t="s">
        <v>490</v>
      </c>
      <c r="B214" s="0" t="n">
        <v>35748</v>
      </c>
      <c r="D214" s="0" t="s">
        <v>378</v>
      </c>
    </row>
    <row r="215" customFormat="false" ht="12.8" hidden="false" customHeight="false" outlineLevel="0" collapsed="false">
      <c r="A215" s="0" t="s">
        <v>491</v>
      </c>
      <c r="B215" s="0" t="n">
        <v>23982</v>
      </c>
      <c r="C215" s="0" t="s">
        <v>492</v>
      </c>
      <c r="D215" s="0" t="s">
        <v>199</v>
      </c>
    </row>
    <row r="216" customFormat="false" ht="12.8" hidden="false" customHeight="false" outlineLevel="0" collapsed="false">
      <c r="A216" s="0" t="s">
        <v>493</v>
      </c>
      <c r="B216" s="0" t="n">
        <v>30534</v>
      </c>
      <c r="C216" s="0" t="s">
        <v>494</v>
      </c>
      <c r="D216" s="0" t="s">
        <v>123</v>
      </c>
    </row>
    <row r="217" customFormat="false" ht="12.8" hidden="false" customHeight="false" outlineLevel="0" collapsed="false">
      <c r="A217" s="0" t="s">
        <v>495</v>
      </c>
      <c r="B217" s="0" t="n">
        <v>43870</v>
      </c>
      <c r="C217" s="0" t="s">
        <v>496</v>
      </c>
      <c r="D217" s="0" t="s">
        <v>127</v>
      </c>
    </row>
    <row r="218" customFormat="false" ht="12.8" hidden="false" customHeight="false" outlineLevel="0" collapsed="false">
      <c r="A218" s="0" t="s">
        <v>497</v>
      </c>
      <c r="B218" s="0" t="n">
        <v>30742</v>
      </c>
      <c r="C218" s="0" t="s">
        <v>498</v>
      </c>
      <c r="D218" s="0" t="s">
        <v>127</v>
      </c>
    </row>
    <row r="219" customFormat="false" ht="12.8" hidden="false" customHeight="false" outlineLevel="0" collapsed="false">
      <c r="A219" s="0" t="s">
        <v>499</v>
      </c>
      <c r="B219" s="0" t="n">
        <v>29465</v>
      </c>
      <c r="C219" s="0" t="s">
        <v>500</v>
      </c>
      <c r="D219" s="0" t="s">
        <v>123</v>
      </c>
    </row>
    <row r="220" customFormat="false" ht="12.8" hidden="false" customHeight="false" outlineLevel="0" collapsed="false">
      <c r="A220" s="0" t="s">
        <v>501</v>
      </c>
      <c r="B220" s="0" t="n">
        <v>29618</v>
      </c>
      <c r="C220" s="0" t="s">
        <v>502</v>
      </c>
      <c r="D220" s="0" t="s">
        <v>127</v>
      </c>
    </row>
    <row r="221" customFormat="false" ht="12.8" hidden="false" customHeight="false" outlineLevel="0" collapsed="false">
      <c r="A221" s="0" t="s">
        <v>503</v>
      </c>
      <c r="B221" s="0" t="n">
        <v>25441</v>
      </c>
      <c r="C221" s="0" t="s">
        <v>504</v>
      </c>
      <c r="D221" s="0" t="s">
        <v>123</v>
      </c>
    </row>
    <row r="222" customFormat="false" ht="12.8" hidden="false" customHeight="false" outlineLevel="0" collapsed="false">
      <c r="A222" s="0" t="s">
        <v>505</v>
      </c>
      <c r="B222" s="0" t="n">
        <v>29467</v>
      </c>
      <c r="C222" s="0" t="s">
        <v>506</v>
      </c>
      <c r="D222" s="0" t="s">
        <v>127</v>
      </c>
    </row>
    <row r="223" customFormat="false" ht="12.8" hidden="false" customHeight="false" outlineLevel="0" collapsed="false">
      <c r="A223" s="0" t="s">
        <v>507</v>
      </c>
      <c r="B223" s="0" t="n">
        <v>42926</v>
      </c>
      <c r="C223" s="0" t="s">
        <v>508</v>
      </c>
      <c r="D223" s="0" t="s">
        <v>127</v>
      </c>
    </row>
    <row r="224" customFormat="false" ht="12.8" hidden="false" customHeight="false" outlineLevel="0" collapsed="false">
      <c r="A224" s="0" t="s">
        <v>509</v>
      </c>
      <c r="B224" s="0" t="n">
        <v>23170</v>
      </c>
      <c r="C224" s="0" t="s">
        <v>510</v>
      </c>
      <c r="D224" s="0" t="s">
        <v>123</v>
      </c>
    </row>
    <row r="225" customFormat="false" ht="12.8" hidden="false" customHeight="false" outlineLevel="0" collapsed="false">
      <c r="A225" s="0" t="s">
        <v>511</v>
      </c>
      <c r="B225" s="0" t="n">
        <v>3171</v>
      </c>
      <c r="C225" s="0" t="s">
        <v>512</v>
      </c>
      <c r="D225" s="0" t="s">
        <v>123</v>
      </c>
    </row>
    <row r="226" customFormat="false" ht="12.8" hidden="false" customHeight="false" outlineLevel="0" collapsed="false">
      <c r="A226" s="0" t="s">
        <v>513</v>
      </c>
      <c r="B226" s="0" t="n">
        <v>21551</v>
      </c>
      <c r="C226" s="0" t="s">
        <v>514</v>
      </c>
      <c r="D226" s="0" t="s">
        <v>123</v>
      </c>
    </row>
    <row r="227" customFormat="false" ht="12.8" hidden="false" customHeight="false" outlineLevel="0" collapsed="false">
      <c r="A227" s="0" t="s">
        <v>515</v>
      </c>
      <c r="B227" s="0" t="n">
        <v>21552</v>
      </c>
      <c r="C227" s="0" t="s">
        <v>516</v>
      </c>
      <c r="D227" s="0" t="s">
        <v>127</v>
      </c>
    </row>
    <row r="228" customFormat="false" ht="12.8" hidden="false" customHeight="false" outlineLevel="0" collapsed="false">
      <c r="A228" s="0" t="s">
        <v>517</v>
      </c>
      <c r="B228" s="0" t="n">
        <v>9820</v>
      </c>
      <c r="C228" s="0" t="s">
        <v>518</v>
      </c>
      <c r="D228" s="0" t="s">
        <v>228</v>
      </c>
    </row>
    <row r="229" customFormat="false" ht="12.8" hidden="false" customHeight="false" outlineLevel="0" collapsed="false">
      <c r="A229" s="0" t="s">
        <v>519</v>
      </c>
      <c r="B229" s="0" t="n">
        <v>320</v>
      </c>
      <c r="C229" s="0" t="s">
        <v>520</v>
      </c>
      <c r="D229" s="0" t="s">
        <v>123</v>
      </c>
    </row>
    <row r="230" customFormat="false" ht="12.8" hidden="false" customHeight="false" outlineLevel="0" collapsed="false">
      <c r="A230" s="0" t="s">
        <v>521</v>
      </c>
      <c r="B230" s="0" t="n">
        <v>2373</v>
      </c>
      <c r="C230" s="0" t="s">
        <v>522</v>
      </c>
      <c r="D230" s="0" t="s">
        <v>127</v>
      </c>
    </row>
    <row r="231" customFormat="false" ht="12.8" hidden="false" customHeight="false" outlineLevel="0" collapsed="false">
      <c r="A231" s="0" t="s">
        <v>523</v>
      </c>
      <c r="B231" s="0" t="n">
        <v>2374</v>
      </c>
      <c r="C231" s="0" t="s">
        <v>524</v>
      </c>
      <c r="D231" s="0" t="s">
        <v>127</v>
      </c>
    </row>
    <row r="232" customFormat="false" ht="12.8" hidden="false" customHeight="false" outlineLevel="0" collapsed="false">
      <c r="A232" s="0" t="s">
        <v>525</v>
      </c>
      <c r="B232" s="0" t="n">
        <v>21553</v>
      </c>
      <c r="C232" s="0" t="s">
        <v>526</v>
      </c>
      <c r="D232" s="0" t="s">
        <v>123</v>
      </c>
    </row>
    <row r="233" customFormat="false" ht="12.8" hidden="false" customHeight="false" outlineLevel="0" collapsed="false">
      <c r="A233" s="0" t="s">
        <v>527</v>
      </c>
      <c r="B233" s="0" t="n">
        <v>21554</v>
      </c>
      <c r="C233" s="0" t="s">
        <v>528</v>
      </c>
      <c r="D233" s="0" t="s">
        <v>127</v>
      </c>
    </row>
    <row r="234" customFormat="false" ht="12.8" hidden="false" customHeight="false" outlineLevel="0" collapsed="false">
      <c r="A234" s="0" t="s">
        <v>529</v>
      </c>
      <c r="B234" s="0" t="n">
        <v>21555</v>
      </c>
      <c r="C234" s="0" t="s">
        <v>530</v>
      </c>
      <c r="D234" s="0" t="s">
        <v>127</v>
      </c>
    </row>
    <row r="235" customFormat="false" ht="12.8" hidden="false" customHeight="false" outlineLevel="0" collapsed="false">
      <c r="A235" s="0" t="s">
        <v>531</v>
      </c>
      <c r="B235" s="0" t="n">
        <v>21556</v>
      </c>
      <c r="C235" s="0" t="s">
        <v>532</v>
      </c>
      <c r="D235" s="0" t="s">
        <v>127</v>
      </c>
    </row>
    <row r="236" customFormat="false" ht="12.8" hidden="false" customHeight="false" outlineLevel="0" collapsed="false">
      <c r="A236" s="0" t="s">
        <v>533</v>
      </c>
      <c r="B236" s="0" t="n">
        <v>30127</v>
      </c>
      <c r="C236" s="0" t="s">
        <v>122</v>
      </c>
      <c r="D236" s="0" t="s">
        <v>123</v>
      </c>
    </row>
    <row r="237" customFormat="false" ht="12.8" hidden="false" customHeight="false" outlineLevel="0" collapsed="false">
      <c r="A237" s="0" t="s">
        <v>534</v>
      </c>
      <c r="B237" s="0" t="n">
        <v>30533</v>
      </c>
      <c r="C237" s="0" t="s">
        <v>535</v>
      </c>
      <c r="D237" s="0" t="s">
        <v>127</v>
      </c>
    </row>
    <row r="238" customFormat="false" ht="12.8" hidden="false" customHeight="false" outlineLevel="0" collapsed="false">
      <c r="A238" s="0" t="s">
        <v>536</v>
      </c>
      <c r="B238" s="0" t="n">
        <v>798</v>
      </c>
      <c r="C238" s="0" t="s">
        <v>537</v>
      </c>
      <c r="D238" s="0" t="s">
        <v>123</v>
      </c>
    </row>
    <row r="239" customFormat="false" ht="12.8" hidden="false" customHeight="false" outlineLevel="0" collapsed="false">
      <c r="A239" s="0" t="s">
        <v>538</v>
      </c>
      <c r="B239" s="0" t="n">
        <v>31131</v>
      </c>
      <c r="C239" s="0" t="s">
        <v>539</v>
      </c>
      <c r="D239" s="0" t="s">
        <v>199</v>
      </c>
    </row>
    <row r="240" customFormat="false" ht="12.8" hidden="false" customHeight="false" outlineLevel="0" collapsed="false">
      <c r="A240" s="0" t="s">
        <v>540</v>
      </c>
      <c r="B240" s="0" t="n">
        <v>4522</v>
      </c>
      <c r="C240" s="0" t="s">
        <v>541</v>
      </c>
      <c r="D240" s="0" t="s">
        <v>199</v>
      </c>
    </row>
    <row r="241" customFormat="false" ht="12.8" hidden="false" customHeight="false" outlineLevel="0" collapsed="false">
      <c r="A241" s="0" t="s">
        <v>542</v>
      </c>
      <c r="B241" s="0" t="n">
        <v>43397</v>
      </c>
      <c r="C241" s="0" t="s">
        <v>543</v>
      </c>
      <c r="D241" s="0" t="s">
        <v>199</v>
      </c>
    </row>
    <row r="242" customFormat="false" ht="12.8" hidden="false" customHeight="false" outlineLevel="0" collapsed="false">
      <c r="A242" s="0" t="s">
        <v>544</v>
      </c>
      <c r="B242" s="0" t="n">
        <v>45318</v>
      </c>
      <c r="C242" s="0" t="s">
        <v>545</v>
      </c>
      <c r="D242" s="0" t="s">
        <v>287</v>
      </c>
    </row>
    <row r="243" customFormat="false" ht="12.8" hidden="false" customHeight="false" outlineLevel="0" collapsed="false">
      <c r="A243" s="0" t="s">
        <v>546</v>
      </c>
      <c r="B243" s="0" t="n">
        <v>21557</v>
      </c>
      <c r="C243" s="0" t="s">
        <v>547</v>
      </c>
      <c r="D243" s="0" t="s">
        <v>123</v>
      </c>
    </row>
    <row r="244" customFormat="false" ht="12.8" hidden="false" customHeight="false" outlineLevel="0" collapsed="false">
      <c r="A244" s="0" t="s">
        <v>548</v>
      </c>
      <c r="B244" s="0" t="n">
        <v>27366</v>
      </c>
      <c r="C244" s="0" t="s">
        <v>549</v>
      </c>
      <c r="D244" s="0" t="s">
        <v>127</v>
      </c>
    </row>
    <row r="245" customFormat="false" ht="12.8" hidden="false" customHeight="false" outlineLevel="0" collapsed="false">
      <c r="A245" s="0" t="s">
        <v>550</v>
      </c>
      <c r="B245" s="0" t="n">
        <v>21558</v>
      </c>
      <c r="C245" s="0" t="s">
        <v>551</v>
      </c>
      <c r="D245" s="0" t="s">
        <v>127</v>
      </c>
    </row>
    <row r="246" customFormat="false" ht="12.8" hidden="false" customHeight="false" outlineLevel="0" collapsed="false">
      <c r="A246" s="0" t="s">
        <v>552</v>
      </c>
      <c r="B246" s="0" t="n">
        <v>25293</v>
      </c>
      <c r="D246" s="0" t="s">
        <v>327</v>
      </c>
    </row>
    <row r="247" customFormat="false" ht="12.8" hidden="false" customHeight="false" outlineLevel="0" collapsed="false">
      <c r="A247" s="0" t="s">
        <v>553</v>
      </c>
      <c r="B247" s="0" t="n">
        <v>24016</v>
      </c>
      <c r="C247" s="0" t="s">
        <v>554</v>
      </c>
      <c r="D247" s="0" t="s">
        <v>378</v>
      </c>
    </row>
    <row r="248" customFormat="false" ht="12.8" hidden="false" customHeight="false" outlineLevel="0" collapsed="false">
      <c r="A248" s="0" t="s">
        <v>555</v>
      </c>
      <c r="B248" s="0" t="n">
        <v>43333</v>
      </c>
      <c r="C248" s="0" t="s">
        <v>556</v>
      </c>
      <c r="D248" s="0" t="s">
        <v>199</v>
      </c>
    </row>
    <row r="249" customFormat="false" ht="12.8" hidden="false" customHeight="false" outlineLevel="0" collapsed="false">
      <c r="A249" s="0" t="s">
        <v>557</v>
      </c>
      <c r="B249" s="0" t="n">
        <v>4559</v>
      </c>
      <c r="C249" s="0" t="s">
        <v>558</v>
      </c>
      <c r="D249" s="0" t="s">
        <v>123</v>
      </c>
    </row>
    <row r="250" customFormat="false" ht="12.8" hidden="false" customHeight="false" outlineLevel="0" collapsed="false">
      <c r="A250" s="0" t="s">
        <v>559</v>
      </c>
      <c r="B250" s="0" t="n">
        <v>27388</v>
      </c>
      <c r="C250" s="0" t="s">
        <v>560</v>
      </c>
      <c r="D250" s="0" t="s">
        <v>127</v>
      </c>
    </row>
    <row r="251" customFormat="false" ht="12.8" hidden="false" customHeight="false" outlineLevel="0" collapsed="false">
      <c r="A251" s="0" t="s">
        <v>561</v>
      </c>
      <c r="B251" s="0" t="n">
        <v>21559</v>
      </c>
      <c r="C251" s="0" t="s">
        <v>562</v>
      </c>
      <c r="D251" s="0" t="s">
        <v>127</v>
      </c>
    </row>
    <row r="252" customFormat="false" ht="12.8" hidden="false" customHeight="false" outlineLevel="0" collapsed="false">
      <c r="A252" s="0" t="s">
        <v>563</v>
      </c>
      <c r="B252" s="0" t="n">
        <v>4560</v>
      </c>
      <c r="C252" s="0" t="s">
        <v>136</v>
      </c>
      <c r="D252" s="0" t="s">
        <v>127</v>
      </c>
    </row>
    <row r="253" customFormat="false" ht="12.8" hidden="false" customHeight="false" outlineLevel="0" collapsed="false">
      <c r="A253" s="0" t="s">
        <v>564</v>
      </c>
      <c r="B253" s="0" t="n">
        <v>4462</v>
      </c>
      <c r="C253" s="0" t="s">
        <v>565</v>
      </c>
      <c r="D253" s="0" t="s">
        <v>123</v>
      </c>
    </row>
    <row r="254" customFormat="false" ht="12.8" hidden="false" customHeight="false" outlineLevel="0" collapsed="false">
      <c r="A254" s="0" t="s">
        <v>566</v>
      </c>
      <c r="B254" s="0" t="n">
        <v>4463</v>
      </c>
      <c r="C254" s="0" t="s">
        <v>567</v>
      </c>
      <c r="D254" s="0" t="s">
        <v>127</v>
      </c>
    </row>
    <row r="255" customFormat="false" ht="12.8" hidden="false" customHeight="false" outlineLevel="0" collapsed="false">
      <c r="A255" s="0" t="s">
        <v>568</v>
      </c>
      <c r="B255" s="0" t="n">
        <v>30767</v>
      </c>
      <c r="C255" s="0" t="s">
        <v>569</v>
      </c>
      <c r="D255" s="0" t="s">
        <v>127</v>
      </c>
    </row>
    <row r="256" customFormat="false" ht="12.8" hidden="false" customHeight="false" outlineLevel="0" collapsed="false">
      <c r="A256" s="0" t="s">
        <v>570</v>
      </c>
      <c r="B256" s="0" t="n">
        <v>4464</v>
      </c>
      <c r="C256" s="0" t="s">
        <v>571</v>
      </c>
      <c r="D256" s="0" t="s">
        <v>127</v>
      </c>
    </row>
    <row r="257" customFormat="false" ht="12.8" hidden="false" customHeight="false" outlineLevel="0" collapsed="false">
      <c r="A257" s="0" t="s">
        <v>572</v>
      </c>
      <c r="B257" s="0" t="n">
        <v>4461</v>
      </c>
      <c r="C257" s="0" t="s">
        <v>573</v>
      </c>
      <c r="D257" s="0" t="s">
        <v>199</v>
      </c>
    </row>
    <row r="258" customFormat="false" ht="12.8" hidden="false" customHeight="false" outlineLevel="0" collapsed="false">
      <c r="A258" s="0" t="s">
        <v>574</v>
      </c>
      <c r="B258" s="0" t="n">
        <v>27259</v>
      </c>
      <c r="C258" s="0" t="s">
        <v>551</v>
      </c>
      <c r="D258" s="0" t="s">
        <v>127</v>
      </c>
    </row>
    <row r="259" customFormat="false" ht="12.8" hidden="false" customHeight="false" outlineLevel="0" collapsed="false">
      <c r="A259" s="0" t="s">
        <v>575</v>
      </c>
      <c r="B259" s="0" t="n">
        <v>21560</v>
      </c>
      <c r="C259" s="0" t="s">
        <v>576</v>
      </c>
      <c r="D259" s="0" t="s">
        <v>123</v>
      </c>
    </row>
    <row r="260" customFormat="false" ht="12.8" hidden="false" customHeight="false" outlineLevel="0" collapsed="false">
      <c r="A260" s="0" t="s">
        <v>577</v>
      </c>
      <c r="B260" s="0" t="n">
        <v>21561</v>
      </c>
      <c r="C260" s="0" t="s">
        <v>578</v>
      </c>
      <c r="D260" s="0" t="s">
        <v>127</v>
      </c>
    </row>
    <row r="261" customFormat="false" ht="12.8" hidden="false" customHeight="false" outlineLevel="0" collapsed="false">
      <c r="A261" s="0" t="s">
        <v>579</v>
      </c>
      <c r="B261" s="0" t="n">
        <v>21562</v>
      </c>
      <c r="C261" s="0" t="s">
        <v>580</v>
      </c>
      <c r="D261" s="0" t="s">
        <v>127</v>
      </c>
    </row>
    <row r="262" customFormat="false" ht="12.8" hidden="false" customHeight="false" outlineLevel="0" collapsed="false">
      <c r="A262" s="0" t="s">
        <v>581</v>
      </c>
      <c r="B262" s="0" t="n">
        <v>674</v>
      </c>
      <c r="C262" s="0" t="s">
        <v>582</v>
      </c>
      <c r="D262" s="0" t="s">
        <v>123</v>
      </c>
    </row>
    <row r="263" customFormat="false" ht="12.8" hidden="false" customHeight="false" outlineLevel="0" collapsed="false">
      <c r="A263" s="0" t="s">
        <v>583</v>
      </c>
      <c r="B263" s="0" t="n">
        <v>2630</v>
      </c>
      <c r="C263" s="0" t="s">
        <v>584</v>
      </c>
      <c r="D263" s="0" t="s">
        <v>127</v>
      </c>
    </row>
    <row r="264" customFormat="false" ht="12.8" hidden="false" customHeight="false" outlineLevel="0" collapsed="false">
      <c r="A264" s="0" t="s">
        <v>585</v>
      </c>
      <c r="B264" s="0" t="n">
        <v>2631</v>
      </c>
      <c r="C264" s="0" t="s">
        <v>586</v>
      </c>
      <c r="D264" s="0" t="s">
        <v>127</v>
      </c>
    </row>
    <row r="265" customFormat="false" ht="12.8" hidden="false" customHeight="false" outlineLevel="0" collapsed="false">
      <c r="A265" s="0" t="s">
        <v>587</v>
      </c>
      <c r="B265" s="0" t="n">
        <v>2632</v>
      </c>
      <c r="C265" s="0" t="s">
        <v>588</v>
      </c>
      <c r="D265" s="0" t="s">
        <v>127</v>
      </c>
    </row>
    <row r="266" customFormat="false" ht="12.8" hidden="false" customHeight="false" outlineLevel="0" collapsed="false">
      <c r="A266" s="0" t="s">
        <v>589</v>
      </c>
      <c r="B266" s="0" t="n">
        <v>2633</v>
      </c>
      <c r="C266" s="0" t="s">
        <v>136</v>
      </c>
      <c r="D266" s="0" t="s">
        <v>127</v>
      </c>
    </row>
    <row r="267" customFormat="false" ht="12.8" hidden="false" customHeight="false" outlineLevel="0" collapsed="false">
      <c r="A267" s="0" t="s">
        <v>590</v>
      </c>
      <c r="B267" s="0" t="n">
        <v>31799</v>
      </c>
      <c r="C267" s="0" t="s">
        <v>591</v>
      </c>
      <c r="D267" s="0" t="s">
        <v>127</v>
      </c>
    </row>
    <row r="268" customFormat="false" ht="12.8" hidden="false" customHeight="false" outlineLevel="0" collapsed="false">
      <c r="A268" s="0" t="s">
        <v>592</v>
      </c>
      <c r="B268" s="0" t="n">
        <v>2634</v>
      </c>
      <c r="C268" s="0" t="s">
        <v>593</v>
      </c>
      <c r="D268" s="0" t="s">
        <v>127</v>
      </c>
    </row>
    <row r="269" customFormat="false" ht="12.8" hidden="false" customHeight="false" outlineLevel="0" collapsed="false">
      <c r="A269" s="0" t="s">
        <v>594</v>
      </c>
      <c r="B269" s="0" t="n">
        <v>2635</v>
      </c>
      <c r="C269" s="0" t="s">
        <v>136</v>
      </c>
      <c r="D269" s="0" t="s">
        <v>127</v>
      </c>
    </row>
    <row r="270" customFormat="false" ht="12.8" hidden="false" customHeight="false" outlineLevel="0" collapsed="false">
      <c r="A270" s="0" t="s">
        <v>595</v>
      </c>
      <c r="B270" s="0" t="n">
        <v>2636</v>
      </c>
      <c r="C270" s="0" t="s">
        <v>596</v>
      </c>
      <c r="D270" s="0" t="s">
        <v>127</v>
      </c>
    </row>
    <row r="271" customFormat="false" ht="12.8" hidden="false" customHeight="false" outlineLevel="0" collapsed="false">
      <c r="A271" s="0" t="s">
        <v>597</v>
      </c>
      <c r="B271" s="0" t="n">
        <v>2637</v>
      </c>
      <c r="C271" s="0" t="s">
        <v>598</v>
      </c>
      <c r="D271" s="0" t="s">
        <v>127</v>
      </c>
    </row>
    <row r="272" customFormat="false" ht="12.8" hidden="false" customHeight="false" outlineLevel="0" collapsed="false">
      <c r="A272" s="0" t="s">
        <v>599</v>
      </c>
      <c r="B272" s="0" t="n">
        <v>2638</v>
      </c>
      <c r="C272" s="0" t="s">
        <v>600</v>
      </c>
      <c r="D272" s="0" t="s">
        <v>601</v>
      </c>
    </row>
    <row r="273" customFormat="false" ht="12.8" hidden="false" customHeight="false" outlineLevel="0" collapsed="false">
      <c r="A273" s="0" t="s">
        <v>602</v>
      </c>
      <c r="B273" s="0" t="n">
        <v>669</v>
      </c>
      <c r="D273" s="0" t="s">
        <v>199</v>
      </c>
    </row>
    <row r="274" customFormat="false" ht="12.8" hidden="false" customHeight="false" outlineLevel="0" collapsed="false">
      <c r="A274" s="0" t="s">
        <v>603</v>
      </c>
      <c r="B274" s="0" t="n">
        <v>21563</v>
      </c>
      <c r="C274" s="0" t="s">
        <v>604</v>
      </c>
      <c r="D274" s="0" t="s">
        <v>287</v>
      </c>
    </row>
    <row r="275" customFormat="false" ht="12.8" hidden="false" customHeight="false" outlineLevel="0" collapsed="false">
      <c r="A275" s="0" t="s">
        <v>605</v>
      </c>
      <c r="B275" s="0" t="n">
        <v>21564</v>
      </c>
      <c r="C275" s="0" t="s">
        <v>606</v>
      </c>
      <c r="D275" s="0" t="s">
        <v>354</v>
      </c>
    </row>
    <row r="276" customFormat="false" ht="12.8" hidden="false" customHeight="false" outlineLevel="0" collapsed="false">
      <c r="A276" s="0" t="s">
        <v>607</v>
      </c>
      <c r="B276" s="0" t="n">
        <v>21565</v>
      </c>
      <c r="D276" s="0" t="s">
        <v>378</v>
      </c>
    </row>
    <row r="277" customFormat="false" ht="12.8" hidden="false" customHeight="false" outlineLevel="0" collapsed="false">
      <c r="A277" s="0" t="s">
        <v>608</v>
      </c>
      <c r="B277" s="0" t="n">
        <v>30870</v>
      </c>
      <c r="C277" s="0" t="s">
        <v>609</v>
      </c>
      <c r="D277" s="0" t="s">
        <v>123</v>
      </c>
    </row>
    <row r="278" customFormat="false" ht="12.8" hidden="false" customHeight="false" outlineLevel="0" collapsed="false">
      <c r="A278" s="0" t="s">
        <v>610</v>
      </c>
      <c r="B278" s="0" t="n">
        <v>30901</v>
      </c>
      <c r="C278" s="0" t="s">
        <v>136</v>
      </c>
      <c r="D278" s="0" t="s">
        <v>127</v>
      </c>
    </row>
    <row r="279" customFormat="false" ht="12.8" hidden="false" customHeight="false" outlineLevel="0" collapsed="false">
      <c r="A279" s="0" t="s">
        <v>611</v>
      </c>
      <c r="B279" s="0" t="n">
        <v>43398</v>
      </c>
      <c r="C279" s="0" t="s">
        <v>612</v>
      </c>
      <c r="D279" s="0" t="s">
        <v>127</v>
      </c>
    </row>
    <row r="280" customFormat="false" ht="12.8" hidden="false" customHeight="false" outlineLevel="0" collapsed="false">
      <c r="A280" s="0" t="s">
        <v>613</v>
      </c>
      <c r="B280" s="0" t="n">
        <v>30803</v>
      </c>
      <c r="C280" s="0" t="s">
        <v>614</v>
      </c>
      <c r="D280" s="0" t="s">
        <v>199</v>
      </c>
    </row>
    <row r="281" customFormat="false" ht="12.8" hidden="false" customHeight="false" outlineLevel="0" collapsed="false">
      <c r="A281" s="0" t="s">
        <v>615</v>
      </c>
      <c r="B281" s="0" t="n">
        <v>30545</v>
      </c>
      <c r="C281" s="0" t="s">
        <v>616</v>
      </c>
      <c r="D281" s="0" t="s">
        <v>378</v>
      </c>
    </row>
    <row r="282" customFormat="false" ht="12.8" hidden="false" customHeight="false" outlineLevel="0" collapsed="false">
      <c r="A282" s="0" t="s">
        <v>617</v>
      </c>
      <c r="B282" s="0" t="n">
        <v>3674</v>
      </c>
      <c r="C282" s="0" t="s">
        <v>618</v>
      </c>
      <c r="D282" s="0" t="s">
        <v>199</v>
      </c>
    </row>
    <row r="283" customFormat="false" ht="12.8" hidden="false" customHeight="false" outlineLevel="0" collapsed="false">
      <c r="A283" s="0" t="s">
        <v>619</v>
      </c>
      <c r="B283" s="0" t="n">
        <v>32836</v>
      </c>
      <c r="C283" s="0" t="s">
        <v>620</v>
      </c>
      <c r="D283" s="0" t="s">
        <v>123</v>
      </c>
    </row>
    <row r="284" customFormat="false" ht="12.8" hidden="false" customHeight="false" outlineLevel="0" collapsed="false">
      <c r="A284" s="0" t="s">
        <v>621</v>
      </c>
      <c r="B284" s="0" t="n">
        <v>32837</v>
      </c>
      <c r="C284" s="0" t="s">
        <v>622</v>
      </c>
      <c r="D284" s="0" t="s">
        <v>127</v>
      </c>
    </row>
    <row r="285" customFormat="false" ht="12.8" hidden="false" customHeight="false" outlineLevel="0" collapsed="false">
      <c r="A285" s="0" t="s">
        <v>623</v>
      </c>
      <c r="B285" s="0" t="n">
        <v>3675</v>
      </c>
      <c r="C285" s="0" t="s">
        <v>620</v>
      </c>
      <c r="D285" s="0" t="s">
        <v>123</v>
      </c>
    </row>
    <row r="286" customFormat="false" ht="12.8" hidden="false" customHeight="false" outlineLevel="0" collapsed="false">
      <c r="A286" s="0" t="s">
        <v>624</v>
      </c>
      <c r="B286" s="0" t="n">
        <v>3676</v>
      </c>
      <c r="C286" s="0" t="s">
        <v>622</v>
      </c>
      <c r="D286" s="0" t="s">
        <v>127</v>
      </c>
    </row>
    <row r="287" customFormat="false" ht="12.8" hidden="false" customHeight="false" outlineLevel="0" collapsed="false">
      <c r="A287" s="0" t="s">
        <v>625</v>
      </c>
      <c r="B287" s="0" t="n">
        <v>43302</v>
      </c>
      <c r="C287" s="0" t="s">
        <v>626</v>
      </c>
      <c r="D287" s="0" t="s">
        <v>123</v>
      </c>
    </row>
    <row r="288" customFormat="false" ht="12.8" hidden="false" customHeight="false" outlineLevel="0" collapsed="false">
      <c r="A288" s="0" t="s">
        <v>627</v>
      </c>
      <c r="B288" s="0" t="n">
        <v>43337</v>
      </c>
      <c r="C288" s="0" t="s">
        <v>628</v>
      </c>
      <c r="D288" s="0" t="s">
        <v>127</v>
      </c>
    </row>
    <row r="289" customFormat="false" ht="12.8" hidden="false" customHeight="false" outlineLevel="0" collapsed="false">
      <c r="A289" s="0" t="s">
        <v>629</v>
      </c>
      <c r="B289" s="0" t="n">
        <v>43319</v>
      </c>
      <c r="C289" s="0" t="s">
        <v>630</v>
      </c>
      <c r="D289" s="0" t="s">
        <v>123</v>
      </c>
    </row>
    <row r="290" customFormat="false" ht="12.8" hidden="false" customHeight="false" outlineLevel="0" collapsed="false">
      <c r="A290" s="0" t="s">
        <v>631</v>
      </c>
      <c r="B290" s="0" t="n">
        <v>43346</v>
      </c>
      <c r="C290" s="0" t="s">
        <v>632</v>
      </c>
      <c r="D290" s="0" t="s">
        <v>127</v>
      </c>
    </row>
    <row r="291" customFormat="false" ht="12.8" hidden="false" customHeight="false" outlineLevel="0" collapsed="false">
      <c r="A291" s="0" t="s">
        <v>633</v>
      </c>
      <c r="B291" s="0" t="n">
        <v>32506</v>
      </c>
      <c r="C291" s="0" t="s">
        <v>634</v>
      </c>
      <c r="D291" s="0" t="s">
        <v>127</v>
      </c>
    </row>
    <row r="292" customFormat="false" ht="12.8" hidden="false" customHeight="false" outlineLevel="0" collapsed="false">
      <c r="A292" s="0" t="s">
        <v>635</v>
      </c>
      <c r="B292" s="0" t="n">
        <v>44352</v>
      </c>
      <c r="C292" s="0" t="s">
        <v>636</v>
      </c>
      <c r="D292" s="0" t="s">
        <v>123</v>
      </c>
    </row>
    <row r="293" customFormat="false" ht="12.8" hidden="false" customHeight="false" outlineLevel="0" collapsed="false">
      <c r="A293" s="0" t="s">
        <v>637</v>
      </c>
      <c r="B293" s="0" t="n">
        <v>20571</v>
      </c>
      <c r="C293" s="0" t="s">
        <v>353</v>
      </c>
      <c r="D293" s="0" t="s">
        <v>354</v>
      </c>
    </row>
    <row r="294" customFormat="false" ht="12.8" hidden="false" customHeight="false" outlineLevel="0" collapsed="false">
      <c r="A294" s="0" t="s">
        <v>638</v>
      </c>
      <c r="B294" s="0" t="n">
        <v>555</v>
      </c>
      <c r="C294" s="0" t="s">
        <v>250</v>
      </c>
      <c r="D294" s="0" t="s">
        <v>123</v>
      </c>
    </row>
    <row r="295" customFormat="false" ht="12.8" hidden="false" customHeight="false" outlineLevel="0" collapsed="false">
      <c r="A295" s="0" t="s">
        <v>639</v>
      </c>
      <c r="B295" s="0" t="n">
        <v>2503</v>
      </c>
      <c r="C295" s="0" t="s">
        <v>640</v>
      </c>
      <c r="D295" s="0" t="s">
        <v>127</v>
      </c>
    </row>
    <row r="296" customFormat="false" ht="12.8" hidden="false" customHeight="false" outlineLevel="0" collapsed="false">
      <c r="A296" s="0" t="s">
        <v>641</v>
      </c>
      <c r="B296" s="0" t="n">
        <v>2502</v>
      </c>
      <c r="C296" s="0" t="s">
        <v>212</v>
      </c>
      <c r="D296" s="0" t="s">
        <v>127</v>
      </c>
    </row>
    <row r="297" customFormat="false" ht="12.8" hidden="false" customHeight="false" outlineLevel="0" collapsed="false">
      <c r="A297" s="0" t="s">
        <v>642</v>
      </c>
      <c r="B297" s="0" t="n">
        <v>37498</v>
      </c>
      <c r="C297" s="0" t="s">
        <v>643</v>
      </c>
      <c r="D297" s="0" t="s">
        <v>127</v>
      </c>
    </row>
    <row r="298" customFormat="false" ht="12.8" hidden="false" customHeight="false" outlineLevel="0" collapsed="false">
      <c r="A298" s="0" t="s">
        <v>644</v>
      </c>
      <c r="B298" s="0" t="n">
        <v>4504</v>
      </c>
      <c r="C298" s="0" t="s">
        <v>645</v>
      </c>
      <c r="D298" s="0" t="s">
        <v>123</v>
      </c>
    </row>
    <row r="299" customFormat="false" ht="12.8" hidden="false" customHeight="false" outlineLevel="0" collapsed="false">
      <c r="A299" s="0" t="s">
        <v>646</v>
      </c>
      <c r="B299" s="0" t="n">
        <v>4505</v>
      </c>
      <c r="C299" s="0" t="s">
        <v>647</v>
      </c>
      <c r="D299" s="0" t="s">
        <v>127</v>
      </c>
    </row>
    <row r="300" customFormat="false" ht="12.8" hidden="false" customHeight="false" outlineLevel="0" collapsed="false">
      <c r="A300" s="0" t="s">
        <v>648</v>
      </c>
      <c r="B300" s="0" t="n">
        <v>25041</v>
      </c>
      <c r="C300" s="0" t="s">
        <v>649</v>
      </c>
      <c r="D300" s="0" t="s">
        <v>199</v>
      </c>
    </row>
    <row r="301" customFormat="false" ht="12.8" hidden="false" customHeight="false" outlineLevel="0" collapsed="false">
      <c r="A301" s="0" t="s">
        <v>650</v>
      </c>
      <c r="B301" s="0" t="n">
        <v>4503</v>
      </c>
      <c r="C301" s="0" t="s">
        <v>651</v>
      </c>
      <c r="D301" s="0" t="s">
        <v>199</v>
      </c>
    </row>
    <row r="302" customFormat="false" ht="12.8" hidden="false" customHeight="false" outlineLevel="0" collapsed="false">
      <c r="A302" s="0" t="s">
        <v>652</v>
      </c>
      <c r="B302" s="0" t="n">
        <v>9812</v>
      </c>
      <c r="D302" s="0" t="s">
        <v>287</v>
      </c>
    </row>
    <row r="303" customFormat="false" ht="12.8" hidden="false" customHeight="false" outlineLevel="0" collapsed="false">
      <c r="A303" s="0" t="s">
        <v>653</v>
      </c>
      <c r="B303" s="0" t="n">
        <v>191</v>
      </c>
      <c r="C303" s="0" t="s">
        <v>306</v>
      </c>
      <c r="D303" s="0" t="s">
        <v>123</v>
      </c>
    </row>
    <row r="304" customFormat="false" ht="12.8" hidden="false" customHeight="false" outlineLevel="0" collapsed="false">
      <c r="A304" s="0" t="s">
        <v>654</v>
      </c>
      <c r="B304" s="0" t="n">
        <v>2271</v>
      </c>
      <c r="C304" s="0" t="s">
        <v>655</v>
      </c>
      <c r="D304" s="0" t="s">
        <v>127</v>
      </c>
    </row>
    <row r="305" customFormat="false" ht="12.8" hidden="false" customHeight="false" outlineLevel="0" collapsed="false">
      <c r="A305" s="0" t="s">
        <v>656</v>
      </c>
      <c r="B305" s="0" t="n">
        <v>2267</v>
      </c>
      <c r="C305" s="0" t="s">
        <v>657</v>
      </c>
      <c r="D305" s="0" t="s">
        <v>127</v>
      </c>
    </row>
    <row r="306" customFormat="false" ht="12.8" hidden="false" customHeight="false" outlineLevel="0" collapsed="false">
      <c r="A306" s="0" t="s">
        <v>658</v>
      </c>
      <c r="B306" s="0" t="n">
        <v>2268</v>
      </c>
      <c r="C306" s="0" t="s">
        <v>659</v>
      </c>
      <c r="D306" s="0" t="s">
        <v>127</v>
      </c>
    </row>
    <row r="307" customFormat="false" ht="12.8" hidden="false" customHeight="false" outlineLevel="0" collapsed="false">
      <c r="A307" s="0" t="s">
        <v>660</v>
      </c>
      <c r="B307" s="0" t="n">
        <v>2269</v>
      </c>
      <c r="C307" s="0" t="s">
        <v>661</v>
      </c>
      <c r="D307" s="0" t="s">
        <v>127</v>
      </c>
    </row>
    <row r="308" customFormat="false" ht="12.8" hidden="false" customHeight="false" outlineLevel="0" collapsed="false">
      <c r="A308" s="0" t="s">
        <v>662</v>
      </c>
      <c r="B308" s="0" t="n">
        <v>45514</v>
      </c>
      <c r="C308" s="0" t="s">
        <v>663</v>
      </c>
      <c r="D308" s="0" t="s">
        <v>127</v>
      </c>
    </row>
    <row r="309" customFormat="false" ht="12.8" hidden="false" customHeight="false" outlineLevel="0" collapsed="false">
      <c r="A309" s="0" t="s">
        <v>664</v>
      </c>
      <c r="B309" s="0" t="n">
        <v>2270</v>
      </c>
      <c r="C309" s="0" t="s">
        <v>306</v>
      </c>
      <c r="D309" s="0" t="s">
        <v>127</v>
      </c>
    </row>
    <row r="310" customFormat="false" ht="12.8" hidden="false" customHeight="false" outlineLevel="0" collapsed="false">
      <c r="A310" s="0" t="s">
        <v>665</v>
      </c>
      <c r="B310" s="0" t="n">
        <v>2272</v>
      </c>
      <c r="C310" s="0" t="s">
        <v>655</v>
      </c>
      <c r="D310" s="0" t="s">
        <v>127</v>
      </c>
    </row>
    <row r="311" customFormat="false" ht="12.8" hidden="false" customHeight="false" outlineLevel="0" collapsed="false">
      <c r="A311" s="0" t="s">
        <v>666</v>
      </c>
      <c r="B311" s="0" t="n">
        <v>5218</v>
      </c>
      <c r="D311" s="0" t="s">
        <v>123</v>
      </c>
    </row>
    <row r="312" customFormat="false" ht="12.8" hidden="false" customHeight="false" outlineLevel="0" collapsed="false">
      <c r="A312" s="0" t="s">
        <v>667</v>
      </c>
      <c r="B312" s="0" t="n">
        <v>45716</v>
      </c>
      <c r="C312" s="0" t="s">
        <v>668</v>
      </c>
      <c r="D312" s="0" t="s">
        <v>123</v>
      </c>
    </row>
    <row r="313" customFormat="false" ht="12.8" hidden="false" customHeight="false" outlineLevel="0" collapsed="false">
      <c r="A313" s="0" t="s">
        <v>669</v>
      </c>
      <c r="B313" s="0" t="n">
        <v>45922</v>
      </c>
      <c r="C313" s="0" t="s">
        <v>136</v>
      </c>
      <c r="D313" s="0" t="s">
        <v>127</v>
      </c>
    </row>
    <row r="314" customFormat="false" ht="12.8" hidden="false" customHeight="false" outlineLevel="0" collapsed="false">
      <c r="A314" s="0" t="s">
        <v>670</v>
      </c>
      <c r="B314" s="0" t="n">
        <v>45923</v>
      </c>
      <c r="C314" s="0" t="s">
        <v>671</v>
      </c>
      <c r="D314" s="0" t="s">
        <v>127</v>
      </c>
    </row>
    <row r="315" customFormat="false" ht="12.8" hidden="false" customHeight="false" outlineLevel="0" collapsed="false">
      <c r="A315" s="0" t="s">
        <v>672</v>
      </c>
      <c r="B315" s="0" t="n">
        <v>45924</v>
      </c>
      <c r="C315" s="0" t="s">
        <v>673</v>
      </c>
      <c r="D315" s="0" t="s">
        <v>127</v>
      </c>
    </row>
    <row r="316" customFormat="false" ht="12.8" hidden="false" customHeight="false" outlineLevel="0" collapsed="false">
      <c r="A316" s="0" t="s">
        <v>674</v>
      </c>
      <c r="B316" s="0" t="n">
        <v>35011</v>
      </c>
      <c r="C316" s="0" t="s">
        <v>675</v>
      </c>
      <c r="D316" s="0" t="s">
        <v>199</v>
      </c>
    </row>
    <row r="317" customFormat="false" ht="12.8" hidden="false" customHeight="false" outlineLevel="0" collapsed="false">
      <c r="A317" s="0" t="s">
        <v>676</v>
      </c>
      <c r="B317" s="0" t="n">
        <v>4466</v>
      </c>
      <c r="C317" s="0" t="s">
        <v>677</v>
      </c>
      <c r="D317" s="0" t="s">
        <v>123</v>
      </c>
    </row>
    <row r="318" customFormat="false" ht="12.8" hidden="false" customHeight="false" outlineLevel="0" collapsed="false">
      <c r="A318" s="0" t="s">
        <v>678</v>
      </c>
      <c r="B318" s="0" t="n">
        <v>4467</v>
      </c>
      <c r="C318" s="0" t="s">
        <v>677</v>
      </c>
      <c r="D318" s="0" t="s">
        <v>127</v>
      </c>
    </row>
    <row r="319" customFormat="false" ht="12.8" hidden="false" customHeight="false" outlineLevel="0" collapsed="false">
      <c r="A319" s="0" t="s">
        <v>679</v>
      </c>
      <c r="B319" s="0" t="n">
        <v>40600</v>
      </c>
      <c r="C319" s="0" t="s">
        <v>680</v>
      </c>
      <c r="D319" s="0" t="s">
        <v>255</v>
      </c>
    </row>
    <row r="320" customFormat="false" ht="12.8" hidden="false" customHeight="false" outlineLevel="0" collapsed="false">
      <c r="A320" s="0" t="s">
        <v>681</v>
      </c>
      <c r="B320" s="0" t="n">
        <v>21566</v>
      </c>
      <c r="C320" s="0" t="s">
        <v>682</v>
      </c>
      <c r="D320" s="0" t="s">
        <v>123</v>
      </c>
    </row>
    <row r="321" customFormat="false" ht="12.8" hidden="false" customHeight="false" outlineLevel="0" collapsed="false">
      <c r="A321" s="0" t="s">
        <v>683</v>
      </c>
      <c r="B321" s="0" t="n">
        <v>21567</v>
      </c>
      <c r="C321" s="0" t="s">
        <v>684</v>
      </c>
      <c r="D321" s="0" t="s">
        <v>127</v>
      </c>
    </row>
    <row r="322" customFormat="false" ht="12.8" hidden="false" customHeight="false" outlineLevel="0" collapsed="false">
      <c r="A322" s="0" t="s">
        <v>685</v>
      </c>
      <c r="B322" s="0" t="n">
        <v>4527</v>
      </c>
      <c r="C322" s="0" t="s">
        <v>686</v>
      </c>
      <c r="D322" s="0" t="s">
        <v>123</v>
      </c>
    </row>
    <row r="323" customFormat="false" ht="12.8" hidden="false" customHeight="false" outlineLevel="0" collapsed="false">
      <c r="A323" s="0" t="s">
        <v>687</v>
      </c>
      <c r="B323" s="0" t="n">
        <v>22863</v>
      </c>
      <c r="C323" s="0" t="s">
        <v>508</v>
      </c>
      <c r="D323" s="0" t="s">
        <v>127</v>
      </c>
    </row>
    <row r="324" customFormat="false" ht="12.8" hidden="false" customHeight="false" outlineLevel="0" collapsed="false">
      <c r="A324" s="0" t="s">
        <v>688</v>
      </c>
      <c r="B324" s="0" t="n">
        <v>4528</v>
      </c>
      <c r="C324" s="0" t="s">
        <v>689</v>
      </c>
      <c r="D324" s="0" t="s">
        <v>127</v>
      </c>
    </row>
    <row r="325" customFormat="false" ht="12.8" hidden="false" customHeight="false" outlineLevel="0" collapsed="false">
      <c r="A325" s="0" t="s">
        <v>690</v>
      </c>
      <c r="B325" s="0" t="n">
        <v>24491</v>
      </c>
      <c r="C325" s="0" t="s">
        <v>691</v>
      </c>
      <c r="D325" s="0" t="s">
        <v>123</v>
      </c>
    </row>
    <row r="326" customFormat="false" ht="12.8" hidden="false" customHeight="false" outlineLevel="0" collapsed="false">
      <c r="A326" s="0" t="s">
        <v>692</v>
      </c>
      <c r="B326" s="0" t="n">
        <v>30128</v>
      </c>
      <c r="C326" s="0" t="s">
        <v>693</v>
      </c>
      <c r="D326" s="0" t="s">
        <v>127</v>
      </c>
    </row>
    <row r="327" customFormat="false" ht="12.8" hidden="false" customHeight="false" outlineLevel="0" collapsed="false">
      <c r="A327" s="0" t="s">
        <v>694</v>
      </c>
      <c r="B327" s="0" t="n">
        <v>25043</v>
      </c>
      <c r="C327" s="0" t="s">
        <v>695</v>
      </c>
      <c r="D327" s="0" t="s">
        <v>127</v>
      </c>
    </row>
    <row r="328" customFormat="false" ht="12.8" hidden="false" customHeight="false" outlineLevel="0" collapsed="false">
      <c r="A328" s="0" t="s">
        <v>696</v>
      </c>
      <c r="B328" s="0" t="n">
        <v>35218</v>
      </c>
      <c r="C328" s="0" t="s">
        <v>697</v>
      </c>
      <c r="D328" s="0" t="s">
        <v>127</v>
      </c>
    </row>
    <row r="329" customFormat="false" ht="12.8" hidden="false" customHeight="false" outlineLevel="0" collapsed="false">
      <c r="A329" s="0" t="s">
        <v>698</v>
      </c>
      <c r="B329" s="0" t="n">
        <v>30129</v>
      </c>
      <c r="C329" s="0" t="s">
        <v>699</v>
      </c>
      <c r="D329" s="0" t="s">
        <v>127</v>
      </c>
    </row>
    <row r="330" customFormat="false" ht="12.8" hidden="false" customHeight="false" outlineLevel="0" collapsed="false">
      <c r="A330" s="0" t="s">
        <v>700</v>
      </c>
      <c r="B330" s="0" t="n">
        <v>35936</v>
      </c>
      <c r="C330" s="0" t="s">
        <v>701</v>
      </c>
      <c r="D330" s="0" t="s">
        <v>127</v>
      </c>
    </row>
    <row r="331" customFormat="false" ht="12.8" hidden="false" customHeight="false" outlineLevel="0" collapsed="false">
      <c r="A331" s="0" t="s">
        <v>702</v>
      </c>
      <c r="B331" s="0" t="n">
        <v>30130</v>
      </c>
      <c r="C331" s="0" t="s">
        <v>703</v>
      </c>
      <c r="D331" s="0" t="s">
        <v>127</v>
      </c>
    </row>
    <row r="332" customFormat="false" ht="12.8" hidden="false" customHeight="false" outlineLevel="0" collapsed="false">
      <c r="A332" s="0" t="s">
        <v>704</v>
      </c>
      <c r="B332" s="0" t="n">
        <v>29634</v>
      </c>
      <c r="C332" s="0" t="s">
        <v>609</v>
      </c>
      <c r="D332" s="0" t="s">
        <v>123</v>
      </c>
    </row>
    <row r="333" customFormat="false" ht="12.8" hidden="false" customHeight="false" outlineLevel="0" collapsed="false">
      <c r="A333" s="0" t="s">
        <v>705</v>
      </c>
      <c r="B333" s="0" t="n">
        <v>30131</v>
      </c>
      <c r="C333" s="0" t="s">
        <v>706</v>
      </c>
      <c r="D333" s="0" t="s">
        <v>127</v>
      </c>
    </row>
    <row r="334" customFormat="false" ht="12.8" hidden="false" customHeight="false" outlineLevel="0" collapsed="false">
      <c r="A334" s="0" t="s">
        <v>707</v>
      </c>
      <c r="B334" s="0" t="n">
        <v>42965</v>
      </c>
      <c r="C334" s="0" t="s">
        <v>708</v>
      </c>
      <c r="D334" s="0" t="s">
        <v>127</v>
      </c>
    </row>
    <row r="335" customFormat="false" ht="12.8" hidden="false" customHeight="false" outlineLevel="0" collapsed="false">
      <c r="A335" s="0" t="s">
        <v>709</v>
      </c>
      <c r="B335" s="0" t="n">
        <v>30132</v>
      </c>
      <c r="C335" s="0" t="s">
        <v>710</v>
      </c>
      <c r="D335" s="0" t="s">
        <v>127</v>
      </c>
    </row>
    <row r="336" customFormat="false" ht="12.8" hidden="false" customHeight="false" outlineLevel="0" collapsed="false">
      <c r="A336" s="0" t="s">
        <v>711</v>
      </c>
      <c r="B336" s="0" t="n">
        <v>29763</v>
      </c>
      <c r="C336" s="0" t="s">
        <v>712</v>
      </c>
      <c r="D336" s="0" t="s">
        <v>127</v>
      </c>
    </row>
    <row r="337" customFormat="false" ht="12.8" hidden="false" customHeight="false" outlineLevel="0" collapsed="false">
      <c r="A337" s="0" t="s">
        <v>713</v>
      </c>
      <c r="B337" s="0" t="n">
        <v>35115</v>
      </c>
      <c r="C337" s="0" t="s">
        <v>714</v>
      </c>
      <c r="D337" s="0" t="s">
        <v>127</v>
      </c>
    </row>
    <row r="338" customFormat="false" ht="12.8" hidden="false" customHeight="false" outlineLevel="0" collapsed="false">
      <c r="A338" s="0" t="s">
        <v>715</v>
      </c>
      <c r="B338" s="0" t="n">
        <v>29650</v>
      </c>
      <c r="C338" s="0" t="s">
        <v>716</v>
      </c>
      <c r="D338" s="0" t="s">
        <v>127</v>
      </c>
    </row>
    <row r="339" customFormat="false" ht="12.8" hidden="false" customHeight="false" outlineLevel="0" collapsed="false">
      <c r="A339" s="0" t="s">
        <v>717</v>
      </c>
      <c r="B339" s="0" t="n">
        <v>29761</v>
      </c>
      <c r="C339" s="0" t="s">
        <v>718</v>
      </c>
      <c r="D339" s="0" t="s">
        <v>127</v>
      </c>
    </row>
    <row r="340" customFormat="false" ht="12.8" hidden="false" customHeight="false" outlineLevel="0" collapsed="false">
      <c r="A340" s="0" t="s">
        <v>719</v>
      </c>
      <c r="B340" s="0" t="n">
        <v>29759</v>
      </c>
      <c r="C340" s="0" t="s">
        <v>223</v>
      </c>
      <c r="D340" s="0" t="s">
        <v>127</v>
      </c>
    </row>
    <row r="341" customFormat="false" ht="12.8" hidden="false" customHeight="false" outlineLevel="0" collapsed="false">
      <c r="A341" s="0" t="s">
        <v>720</v>
      </c>
      <c r="B341" s="0" t="n">
        <v>43399</v>
      </c>
      <c r="C341" s="0" t="s">
        <v>718</v>
      </c>
      <c r="D341" s="0" t="s">
        <v>127</v>
      </c>
    </row>
    <row r="342" customFormat="false" ht="12.8" hidden="false" customHeight="false" outlineLevel="0" collapsed="false">
      <c r="A342" s="0" t="s">
        <v>721</v>
      </c>
      <c r="B342" s="0" t="n">
        <v>30133</v>
      </c>
      <c r="C342" s="0" t="s">
        <v>722</v>
      </c>
      <c r="D342" s="0" t="s">
        <v>127</v>
      </c>
    </row>
    <row r="343" customFormat="false" ht="12.8" hidden="false" customHeight="false" outlineLevel="0" collapsed="false">
      <c r="A343" s="0" t="s">
        <v>723</v>
      </c>
      <c r="B343" s="0" t="n">
        <v>29279</v>
      </c>
      <c r="C343" s="0" t="s">
        <v>724</v>
      </c>
      <c r="D343" s="0" t="s">
        <v>199</v>
      </c>
    </row>
    <row r="344" customFormat="false" ht="12.8" hidden="false" customHeight="false" outlineLevel="0" collapsed="false">
      <c r="A344" s="0" t="s">
        <v>725</v>
      </c>
      <c r="B344" s="0" t="n">
        <v>23134</v>
      </c>
      <c r="D344" s="0" t="s">
        <v>123</v>
      </c>
    </row>
    <row r="345" customFormat="false" ht="12.8" hidden="false" customHeight="false" outlineLevel="0" collapsed="false">
      <c r="A345" s="0" t="s">
        <v>726</v>
      </c>
      <c r="B345" s="0" t="n">
        <v>201</v>
      </c>
      <c r="C345" s="0" t="s">
        <v>306</v>
      </c>
      <c r="D345" s="0" t="s">
        <v>123</v>
      </c>
    </row>
    <row r="346" customFormat="false" ht="12.8" hidden="false" customHeight="false" outlineLevel="0" collapsed="false">
      <c r="A346" s="0" t="s">
        <v>727</v>
      </c>
      <c r="B346" s="0" t="n">
        <v>2289</v>
      </c>
      <c r="C346" s="0" t="s">
        <v>659</v>
      </c>
      <c r="D346" s="0" t="s">
        <v>127</v>
      </c>
    </row>
    <row r="347" customFormat="false" ht="12.8" hidden="false" customHeight="false" outlineLevel="0" collapsed="false">
      <c r="A347" s="0" t="s">
        <v>728</v>
      </c>
      <c r="B347" s="0" t="n">
        <v>2290</v>
      </c>
      <c r="C347" s="0" t="s">
        <v>306</v>
      </c>
      <c r="D347" s="0" t="s">
        <v>127</v>
      </c>
    </row>
    <row r="348" customFormat="false" ht="12.8" hidden="false" customHeight="false" outlineLevel="0" collapsed="false">
      <c r="A348" s="0" t="s">
        <v>729</v>
      </c>
      <c r="B348" s="0" t="n">
        <v>21568</v>
      </c>
      <c r="C348" s="0" t="s">
        <v>730</v>
      </c>
      <c r="D348" s="0" t="s">
        <v>123</v>
      </c>
    </row>
    <row r="349" customFormat="false" ht="12.8" hidden="false" customHeight="false" outlineLevel="0" collapsed="false">
      <c r="A349" s="0" t="s">
        <v>731</v>
      </c>
      <c r="B349" s="0" t="n">
        <v>21571</v>
      </c>
      <c r="D349" s="0" t="s">
        <v>287</v>
      </c>
    </row>
    <row r="350" customFormat="false" ht="12.8" hidden="false" customHeight="false" outlineLevel="0" collapsed="false">
      <c r="A350" s="0" t="s">
        <v>732</v>
      </c>
      <c r="B350" s="0" t="n">
        <v>25553</v>
      </c>
      <c r="C350" s="0" t="s">
        <v>582</v>
      </c>
      <c r="D350" s="0" t="s">
        <v>123</v>
      </c>
    </row>
    <row r="351" customFormat="false" ht="12.8" hidden="false" customHeight="false" outlineLevel="0" collapsed="false">
      <c r="A351" s="0" t="s">
        <v>733</v>
      </c>
      <c r="B351" s="0" t="n">
        <v>5114</v>
      </c>
      <c r="D351" s="0" t="s">
        <v>199</v>
      </c>
    </row>
    <row r="352" customFormat="false" ht="12.8" hidden="false" customHeight="false" outlineLevel="0" collapsed="false">
      <c r="A352" s="0" t="s">
        <v>734</v>
      </c>
      <c r="B352" s="0" t="n">
        <v>1083</v>
      </c>
      <c r="D352" s="0" t="s">
        <v>123</v>
      </c>
    </row>
    <row r="353" customFormat="false" ht="12.8" hidden="false" customHeight="false" outlineLevel="0" collapsed="false">
      <c r="A353" s="0" t="s">
        <v>735</v>
      </c>
      <c r="B353" s="0" t="n">
        <v>3086</v>
      </c>
      <c r="C353" s="0" t="s">
        <v>736</v>
      </c>
      <c r="D353" s="0" t="s">
        <v>127</v>
      </c>
    </row>
    <row r="354" customFormat="false" ht="12.8" hidden="false" customHeight="false" outlineLevel="0" collapsed="false">
      <c r="A354" s="0" t="s">
        <v>737</v>
      </c>
      <c r="B354" s="0" t="n">
        <v>254</v>
      </c>
      <c r="C354" s="0" t="s">
        <v>738</v>
      </c>
      <c r="D354" s="0" t="s">
        <v>123</v>
      </c>
    </row>
    <row r="355" customFormat="false" ht="12.8" hidden="false" customHeight="false" outlineLevel="0" collapsed="false">
      <c r="A355" s="0" t="s">
        <v>739</v>
      </c>
      <c r="B355" s="0" t="n">
        <v>2329</v>
      </c>
      <c r="C355" s="0" t="s">
        <v>740</v>
      </c>
      <c r="D355" s="0" t="s">
        <v>127</v>
      </c>
    </row>
    <row r="356" customFormat="false" ht="12.8" hidden="false" customHeight="false" outlineLevel="0" collapsed="false">
      <c r="A356" s="0" t="s">
        <v>741</v>
      </c>
      <c r="B356" s="0" t="n">
        <v>2330</v>
      </c>
      <c r="C356" s="0" t="s">
        <v>742</v>
      </c>
      <c r="D356" s="0" t="s">
        <v>127</v>
      </c>
    </row>
    <row r="357" customFormat="false" ht="12.8" hidden="false" customHeight="false" outlineLevel="0" collapsed="false">
      <c r="A357" s="0" t="s">
        <v>743</v>
      </c>
      <c r="B357" s="0" t="n">
        <v>2331</v>
      </c>
      <c r="C357" s="0" t="s">
        <v>744</v>
      </c>
      <c r="D357" s="0" t="s">
        <v>127</v>
      </c>
    </row>
    <row r="358" customFormat="false" ht="12.8" hidden="false" customHeight="false" outlineLevel="0" collapsed="false">
      <c r="A358" s="0" t="s">
        <v>745</v>
      </c>
      <c r="B358" s="0" t="n">
        <v>29637</v>
      </c>
      <c r="C358" s="0" t="s">
        <v>746</v>
      </c>
      <c r="D358" s="0" t="s">
        <v>123</v>
      </c>
    </row>
    <row r="359" customFormat="false" ht="12.8" hidden="false" customHeight="false" outlineLevel="0" collapsed="false">
      <c r="A359" s="0" t="s">
        <v>747</v>
      </c>
      <c r="B359" s="0" t="n">
        <v>29724</v>
      </c>
      <c r="C359" s="0" t="s">
        <v>748</v>
      </c>
      <c r="D359" s="0" t="s">
        <v>127</v>
      </c>
    </row>
    <row r="360" customFormat="false" ht="12.8" hidden="false" customHeight="false" outlineLevel="0" collapsed="false">
      <c r="A360" s="0" t="s">
        <v>749</v>
      </c>
      <c r="B360" s="0" t="n">
        <v>29464</v>
      </c>
      <c r="C360" s="0" t="s">
        <v>750</v>
      </c>
      <c r="D360" s="0" t="s">
        <v>199</v>
      </c>
    </row>
    <row r="361" customFormat="false" ht="12.8" hidden="false" customHeight="false" outlineLevel="0" collapsed="false">
      <c r="A361" s="0" t="s">
        <v>751</v>
      </c>
      <c r="B361" s="0" t="n">
        <v>35611</v>
      </c>
      <c r="C361" s="0" t="s">
        <v>752</v>
      </c>
      <c r="D361" s="0" t="s">
        <v>199</v>
      </c>
    </row>
    <row r="362" customFormat="false" ht="12.8" hidden="false" customHeight="false" outlineLevel="0" collapsed="false">
      <c r="A362" s="0" t="s">
        <v>753</v>
      </c>
      <c r="B362" s="0" t="n">
        <v>35285</v>
      </c>
      <c r="C362" s="0" t="s">
        <v>752</v>
      </c>
      <c r="D362" s="0" t="s">
        <v>287</v>
      </c>
    </row>
    <row r="363" customFormat="false" ht="12.8" hidden="false" customHeight="false" outlineLevel="0" collapsed="false">
      <c r="A363" s="0" t="s">
        <v>754</v>
      </c>
      <c r="B363" s="0" t="n">
        <v>45319</v>
      </c>
      <c r="C363" s="0" t="s">
        <v>752</v>
      </c>
      <c r="D363" s="0" t="s">
        <v>123</v>
      </c>
    </row>
    <row r="364" customFormat="false" ht="12.8" hidden="false" customHeight="false" outlineLevel="0" collapsed="false">
      <c r="A364" s="0" t="s">
        <v>755</v>
      </c>
      <c r="B364" s="0" t="n">
        <v>45470</v>
      </c>
      <c r="C364" s="0" t="s">
        <v>756</v>
      </c>
      <c r="D364" s="0" t="s">
        <v>127</v>
      </c>
    </row>
    <row r="365" customFormat="false" ht="12.8" hidden="false" customHeight="false" outlineLevel="0" collapsed="false">
      <c r="A365" s="0" t="s">
        <v>757</v>
      </c>
      <c r="B365" s="0" t="n">
        <v>23983</v>
      </c>
      <c r="C365" s="0" t="s">
        <v>758</v>
      </c>
      <c r="D365" s="0" t="s">
        <v>123</v>
      </c>
    </row>
    <row r="366" customFormat="false" ht="12.8" hidden="false" customHeight="false" outlineLevel="0" collapsed="false">
      <c r="A366" s="0" t="s">
        <v>759</v>
      </c>
      <c r="B366" s="0" t="n">
        <v>24017</v>
      </c>
      <c r="C366" s="0" t="s">
        <v>760</v>
      </c>
      <c r="D366" s="0" t="s">
        <v>127</v>
      </c>
    </row>
    <row r="367" customFormat="false" ht="12.8" hidden="false" customHeight="false" outlineLevel="0" collapsed="false">
      <c r="A367" s="0" t="s">
        <v>761</v>
      </c>
      <c r="B367" s="0" t="n">
        <v>23260</v>
      </c>
      <c r="C367" s="0" t="s">
        <v>762</v>
      </c>
      <c r="D367" s="0" t="s">
        <v>199</v>
      </c>
    </row>
    <row r="368" customFormat="false" ht="12.8" hidden="false" customHeight="false" outlineLevel="0" collapsed="false">
      <c r="A368" s="0" t="s">
        <v>763</v>
      </c>
      <c r="B368" s="0" t="n">
        <v>39457</v>
      </c>
      <c r="C368" s="0" t="s">
        <v>762</v>
      </c>
      <c r="D368" s="0" t="s">
        <v>378</v>
      </c>
    </row>
    <row r="369" customFormat="false" ht="12.8" hidden="false" customHeight="false" outlineLevel="0" collapsed="false">
      <c r="A369" s="0" t="s">
        <v>764</v>
      </c>
      <c r="B369" s="0" t="n">
        <v>30544</v>
      </c>
      <c r="C369" s="0" t="s">
        <v>765</v>
      </c>
      <c r="D369" s="0" t="s">
        <v>123</v>
      </c>
    </row>
    <row r="370" customFormat="false" ht="12.8" hidden="false" customHeight="false" outlineLevel="0" collapsed="false">
      <c r="A370" s="0" t="s">
        <v>766</v>
      </c>
      <c r="B370" s="0" t="n">
        <v>30807</v>
      </c>
      <c r="C370" s="0" t="s">
        <v>765</v>
      </c>
      <c r="D370" s="0" t="s">
        <v>127</v>
      </c>
    </row>
    <row r="371" customFormat="false" ht="12.8" hidden="false" customHeight="false" outlineLevel="0" collapsed="false">
      <c r="A371" s="0" t="s">
        <v>767</v>
      </c>
      <c r="B371" s="0" t="n">
        <v>32269</v>
      </c>
      <c r="C371" s="0" t="s">
        <v>768</v>
      </c>
      <c r="D371" s="0" t="s">
        <v>123</v>
      </c>
    </row>
    <row r="372" customFormat="false" ht="12.8" hidden="false" customHeight="false" outlineLevel="0" collapsed="false">
      <c r="A372" s="0" t="s">
        <v>769</v>
      </c>
      <c r="B372" s="0" t="n">
        <v>32287</v>
      </c>
      <c r="C372" s="0" t="s">
        <v>770</v>
      </c>
      <c r="D372" s="0" t="s">
        <v>127</v>
      </c>
    </row>
    <row r="373" customFormat="false" ht="12.8" hidden="false" customHeight="false" outlineLevel="0" collapsed="false">
      <c r="A373" s="0" t="s">
        <v>771</v>
      </c>
      <c r="B373" s="0" t="n">
        <v>41790</v>
      </c>
      <c r="D373" s="0" t="s">
        <v>123</v>
      </c>
    </row>
    <row r="374" customFormat="false" ht="12.8" hidden="false" customHeight="false" outlineLevel="0" collapsed="false">
      <c r="A374" s="0" t="s">
        <v>772</v>
      </c>
      <c r="B374" s="0" t="n">
        <v>31144</v>
      </c>
      <c r="C374" s="0" t="s">
        <v>773</v>
      </c>
      <c r="D374" s="0" t="s">
        <v>127</v>
      </c>
    </row>
    <row r="375" customFormat="false" ht="12.8" hidden="false" customHeight="false" outlineLevel="0" collapsed="false">
      <c r="A375" s="0" t="s">
        <v>774</v>
      </c>
      <c r="B375" s="0" t="n">
        <v>41791</v>
      </c>
      <c r="C375" s="0" t="s">
        <v>775</v>
      </c>
      <c r="D375" s="0" t="s">
        <v>127</v>
      </c>
    </row>
    <row r="376" customFormat="false" ht="12.8" hidden="false" customHeight="false" outlineLevel="0" collapsed="false">
      <c r="A376" s="0" t="s">
        <v>776</v>
      </c>
      <c r="B376" s="0" t="n">
        <v>25295</v>
      </c>
      <c r="C376" s="0" t="s">
        <v>777</v>
      </c>
      <c r="D376" s="0" t="s">
        <v>123</v>
      </c>
    </row>
    <row r="377" customFormat="false" ht="12.8" hidden="false" customHeight="false" outlineLevel="0" collapsed="false">
      <c r="A377" s="0" t="s">
        <v>778</v>
      </c>
      <c r="B377" s="0" t="n">
        <v>25046</v>
      </c>
      <c r="C377" s="0" t="s">
        <v>779</v>
      </c>
      <c r="D377" s="0" t="s">
        <v>199</v>
      </c>
    </row>
    <row r="378" customFormat="false" ht="12.8" hidden="false" customHeight="false" outlineLevel="0" collapsed="false">
      <c r="A378" s="0" t="s">
        <v>780</v>
      </c>
      <c r="B378" s="0" t="n">
        <v>39598</v>
      </c>
      <c r="C378" s="0" t="s">
        <v>779</v>
      </c>
      <c r="D378" s="0" t="s">
        <v>287</v>
      </c>
    </row>
    <row r="379" customFormat="false" ht="12.8" hidden="false" customHeight="false" outlineLevel="0" collapsed="false">
      <c r="A379" s="0" t="s">
        <v>781</v>
      </c>
      <c r="B379" s="0" t="n">
        <v>24495</v>
      </c>
      <c r="C379" s="0" t="s">
        <v>609</v>
      </c>
      <c r="D379" s="0" t="s">
        <v>255</v>
      </c>
    </row>
    <row r="380" customFormat="false" ht="12.8" hidden="false" customHeight="false" outlineLevel="0" collapsed="false">
      <c r="A380" s="0" t="s">
        <v>782</v>
      </c>
      <c r="B380" s="0" t="n">
        <v>29469</v>
      </c>
      <c r="C380" s="0" t="s">
        <v>783</v>
      </c>
      <c r="D380" s="0" t="s">
        <v>199</v>
      </c>
    </row>
    <row r="381" customFormat="false" ht="12.8" hidden="false" customHeight="false" outlineLevel="0" collapsed="false">
      <c r="A381" s="0" t="s">
        <v>784</v>
      </c>
      <c r="B381" s="0" t="n">
        <v>39617</v>
      </c>
      <c r="C381" s="0" t="s">
        <v>785</v>
      </c>
      <c r="D381" s="0" t="s">
        <v>228</v>
      </c>
    </row>
    <row r="382" customFormat="false" ht="12.8" hidden="false" customHeight="false" outlineLevel="0" collapsed="false">
      <c r="A382" s="0" t="s">
        <v>786</v>
      </c>
      <c r="B382" s="0" t="n">
        <v>40599</v>
      </c>
      <c r="C382" s="0" t="s">
        <v>783</v>
      </c>
      <c r="D382" s="0" t="s">
        <v>327</v>
      </c>
    </row>
    <row r="383" customFormat="false" ht="12.8" hidden="false" customHeight="false" outlineLevel="0" collapsed="false">
      <c r="A383" s="0" t="s">
        <v>787</v>
      </c>
      <c r="B383" s="0" t="n">
        <v>29584</v>
      </c>
      <c r="C383" s="0" t="s">
        <v>788</v>
      </c>
      <c r="D383" s="0" t="s">
        <v>123</v>
      </c>
    </row>
    <row r="384" customFormat="false" ht="12.8" hidden="false" customHeight="false" outlineLevel="0" collapsed="false">
      <c r="A384" s="0" t="s">
        <v>789</v>
      </c>
      <c r="B384" s="0" t="n">
        <v>29719</v>
      </c>
      <c r="C384" s="0" t="s">
        <v>790</v>
      </c>
      <c r="D384" s="0" t="s">
        <v>127</v>
      </c>
    </row>
    <row r="385" customFormat="false" ht="12.8" hidden="false" customHeight="false" outlineLevel="0" collapsed="false">
      <c r="A385" s="0" t="s">
        <v>791</v>
      </c>
      <c r="B385" s="0" t="n">
        <v>29730</v>
      </c>
      <c r="C385" s="0" t="s">
        <v>773</v>
      </c>
      <c r="D385" s="0" t="s">
        <v>127</v>
      </c>
    </row>
    <row r="386" customFormat="false" ht="12.8" hidden="false" customHeight="false" outlineLevel="0" collapsed="false">
      <c r="A386" s="0" t="s">
        <v>792</v>
      </c>
      <c r="B386" s="0" t="n">
        <v>29463</v>
      </c>
      <c r="C386" s="0" t="s">
        <v>609</v>
      </c>
      <c r="D386" s="0" t="s">
        <v>199</v>
      </c>
    </row>
    <row r="387" customFormat="false" ht="12.8" hidden="false" customHeight="false" outlineLevel="0" collapsed="false">
      <c r="A387" s="0" t="s">
        <v>793</v>
      </c>
      <c r="B387" s="0" t="n">
        <v>25047</v>
      </c>
      <c r="D387" s="0" t="s">
        <v>228</v>
      </c>
    </row>
    <row r="388" customFormat="false" ht="12.8" hidden="false" customHeight="false" outlineLevel="0" collapsed="false">
      <c r="A388" s="0" t="s">
        <v>794</v>
      </c>
      <c r="B388" s="0" t="n">
        <v>29638</v>
      </c>
      <c r="C388" s="0" t="s">
        <v>795</v>
      </c>
      <c r="D388" s="0" t="s">
        <v>123</v>
      </c>
    </row>
    <row r="389" customFormat="false" ht="12.8" hidden="false" customHeight="false" outlineLevel="0" collapsed="false">
      <c r="A389" s="0" t="s">
        <v>796</v>
      </c>
      <c r="B389" s="0" t="n">
        <v>41996</v>
      </c>
      <c r="C389" s="0" t="s">
        <v>797</v>
      </c>
      <c r="D389" s="0" t="s">
        <v>127</v>
      </c>
    </row>
    <row r="390" customFormat="false" ht="12.8" hidden="false" customHeight="false" outlineLevel="0" collapsed="false">
      <c r="A390" s="0" t="s">
        <v>798</v>
      </c>
      <c r="B390" s="0" t="n">
        <v>29743</v>
      </c>
      <c r="C390" s="0" t="s">
        <v>799</v>
      </c>
      <c r="D390" s="0" t="s">
        <v>127</v>
      </c>
    </row>
    <row r="391" customFormat="false" ht="12.8" hidden="false" customHeight="false" outlineLevel="0" collapsed="false">
      <c r="A391" s="0" t="s">
        <v>800</v>
      </c>
      <c r="B391" s="0" t="n">
        <v>30143</v>
      </c>
      <c r="C391" s="0" t="s">
        <v>801</v>
      </c>
      <c r="D391" s="0" t="s">
        <v>127</v>
      </c>
    </row>
    <row r="392" customFormat="false" ht="12.8" hidden="false" customHeight="false" outlineLevel="0" collapsed="false">
      <c r="A392" s="0" t="s">
        <v>802</v>
      </c>
      <c r="B392" s="0" t="n">
        <v>29795</v>
      </c>
      <c r="C392" s="0" t="s">
        <v>803</v>
      </c>
      <c r="D392" s="0" t="s">
        <v>123</v>
      </c>
    </row>
    <row r="393" customFormat="false" ht="12.8" hidden="false" customHeight="false" outlineLevel="0" collapsed="false">
      <c r="A393" s="0" t="s">
        <v>804</v>
      </c>
      <c r="B393" s="0" t="n">
        <v>29871</v>
      </c>
      <c r="C393" s="0" t="s">
        <v>805</v>
      </c>
      <c r="D393" s="0" t="s">
        <v>127</v>
      </c>
    </row>
    <row r="394" customFormat="false" ht="12.8" hidden="false" customHeight="false" outlineLevel="0" collapsed="false">
      <c r="A394" s="0" t="s">
        <v>806</v>
      </c>
      <c r="B394" s="0" t="n">
        <v>29356</v>
      </c>
      <c r="C394" s="0" t="s">
        <v>807</v>
      </c>
      <c r="D394" s="0" t="s">
        <v>123</v>
      </c>
    </row>
    <row r="395" customFormat="false" ht="12.8" hidden="false" customHeight="false" outlineLevel="0" collapsed="false">
      <c r="A395" s="0" t="s">
        <v>808</v>
      </c>
      <c r="B395" s="0" t="n">
        <v>29633</v>
      </c>
      <c r="C395" s="0" t="s">
        <v>809</v>
      </c>
      <c r="D395" s="0" t="s">
        <v>127</v>
      </c>
    </row>
    <row r="396" customFormat="false" ht="12.8" hidden="false" customHeight="false" outlineLevel="0" collapsed="false">
      <c r="A396" s="0" t="s">
        <v>810</v>
      </c>
      <c r="B396" s="0" t="n">
        <v>44548</v>
      </c>
      <c r="C396" s="0" t="s">
        <v>811</v>
      </c>
      <c r="D396" s="0" t="s">
        <v>199</v>
      </c>
    </row>
    <row r="397" customFormat="false" ht="12.8" hidden="false" customHeight="false" outlineLevel="0" collapsed="false">
      <c r="A397" s="0" t="s">
        <v>812</v>
      </c>
      <c r="B397" s="0" t="n">
        <v>42731</v>
      </c>
      <c r="C397" s="0" t="s">
        <v>813</v>
      </c>
      <c r="D397" s="0" t="s">
        <v>123</v>
      </c>
    </row>
    <row r="398" customFormat="false" ht="12.8" hidden="false" customHeight="false" outlineLevel="0" collapsed="false">
      <c r="A398" s="0" t="s">
        <v>814</v>
      </c>
      <c r="B398" s="0" t="n">
        <v>43091</v>
      </c>
      <c r="C398" s="0" t="s">
        <v>815</v>
      </c>
      <c r="D398" s="0" t="s">
        <v>127</v>
      </c>
    </row>
    <row r="399" customFormat="false" ht="12.8" hidden="false" customHeight="false" outlineLevel="0" collapsed="false">
      <c r="A399" s="0" t="s">
        <v>816</v>
      </c>
      <c r="B399" s="0" t="n">
        <v>21572</v>
      </c>
      <c r="C399" s="0" t="s">
        <v>817</v>
      </c>
      <c r="D399" s="0" t="s">
        <v>123</v>
      </c>
    </row>
    <row r="400" customFormat="false" ht="12.8" hidden="false" customHeight="false" outlineLevel="0" collapsed="false">
      <c r="A400" s="0" t="s">
        <v>818</v>
      </c>
      <c r="B400" s="0" t="n">
        <v>21573</v>
      </c>
      <c r="C400" s="0" t="s">
        <v>819</v>
      </c>
      <c r="D400" s="0" t="s">
        <v>127</v>
      </c>
    </row>
    <row r="401" customFormat="false" ht="12.8" hidden="false" customHeight="false" outlineLevel="0" collapsed="false">
      <c r="A401" s="0" t="s">
        <v>820</v>
      </c>
      <c r="B401" s="0" t="n">
        <v>21574</v>
      </c>
      <c r="C401" s="0" t="s">
        <v>821</v>
      </c>
      <c r="D401" s="0" t="s">
        <v>127</v>
      </c>
    </row>
    <row r="402" customFormat="false" ht="12.8" hidden="false" customHeight="false" outlineLevel="0" collapsed="false">
      <c r="A402" s="0" t="s">
        <v>822</v>
      </c>
      <c r="B402" s="0" t="n">
        <v>35283</v>
      </c>
      <c r="C402" s="0" t="s">
        <v>250</v>
      </c>
      <c r="D402" s="0" t="s">
        <v>123</v>
      </c>
    </row>
    <row r="403" customFormat="false" ht="12.8" hidden="false" customHeight="false" outlineLevel="0" collapsed="false">
      <c r="A403" s="0" t="s">
        <v>823</v>
      </c>
      <c r="B403" s="0" t="n">
        <v>35625</v>
      </c>
      <c r="C403" s="0" t="s">
        <v>824</v>
      </c>
      <c r="D403" s="0" t="s">
        <v>127</v>
      </c>
    </row>
    <row r="404" customFormat="false" ht="12.8" hidden="false" customHeight="false" outlineLevel="0" collapsed="false">
      <c r="A404" s="0" t="s">
        <v>825</v>
      </c>
      <c r="B404" s="0" t="n">
        <v>20418</v>
      </c>
      <c r="C404" s="0" t="s">
        <v>826</v>
      </c>
      <c r="D404" s="0" t="s">
        <v>123</v>
      </c>
    </row>
    <row r="405" customFormat="false" ht="12.8" hidden="false" customHeight="false" outlineLevel="0" collapsed="false">
      <c r="A405" s="0" t="s">
        <v>827</v>
      </c>
      <c r="B405" s="0" t="n">
        <v>24497</v>
      </c>
      <c r="C405" s="0" t="s">
        <v>828</v>
      </c>
      <c r="D405" s="0" t="s">
        <v>123</v>
      </c>
    </row>
    <row r="406" customFormat="false" ht="12.8" hidden="false" customHeight="false" outlineLevel="0" collapsed="false">
      <c r="A406" s="0" t="s">
        <v>829</v>
      </c>
      <c r="B406" s="0" t="n">
        <v>24366</v>
      </c>
      <c r="C406" s="0" t="s">
        <v>830</v>
      </c>
      <c r="D406" s="0" t="s">
        <v>127</v>
      </c>
    </row>
    <row r="407" customFormat="false" ht="12.8" hidden="false" customHeight="false" outlineLevel="0" collapsed="false">
      <c r="A407" s="0" t="s">
        <v>831</v>
      </c>
      <c r="B407" s="0" t="n">
        <v>24367</v>
      </c>
      <c r="C407" s="0" t="s">
        <v>809</v>
      </c>
      <c r="D407" s="0" t="s">
        <v>127</v>
      </c>
    </row>
    <row r="408" customFormat="false" ht="12.8" hidden="false" customHeight="false" outlineLevel="0" collapsed="false">
      <c r="A408" s="0" t="s">
        <v>832</v>
      </c>
      <c r="B408" s="0" t="n">
        <v>23369</v>
      </c>
      <c r="C408" s="0" t="s">
        <v>833</v>
      </c>
      <c r="D408" s="0" t="s">
        <v>123</v>
      </c>
    </row>
    <row r="409" customFormat="false" ht="12.8" hidden="false" customHeight="false" outlineLevel="0" collapsed="false">
      <c r="A409" s="0" t="s">
        <v>834</v>
      </c>
      <c r="B409" s="0" t="n">
        <v>23984</v>
      </c>
      <c r="C409" s="0" t="s">
        <v>833</v>
      </c>
      <c r="D409" s="0" t="s">
        <v>127</v>
      </c>
    </row>
    <row r="410" customFormat="false" ht="12.8" hidden="false" customHeight="false" outlineLevel="0" collapsed="false">
      <c r="A410" s="0" t="s">
        <v>835</v>
      </c>
      <c r="B410" s="0" t="n">
        <v>2339</v>
      </c>
      <c r="C410" s="0" t="s">
        <v>836</v>
      </c>
      <c r="D410" s="0" t="s">
        <v>123</v>
      </c>
    </row>
    <row r="411" customFormat="false" ht="12.8" hidden="false" customHeight="false" outlineLevel="0" collapsed="false">
      <c r="A411" s="0" t="s">
        <v>837</v>
      </c>
      <c r="B411" s="0" t="n">
        <v>42598</v>
      </c>
      <c r="C411" s="0" t="s">
        <v>838</v>
      </c>
      <c r="D411" s="0" t="s">
        <v>127</v>
      </c>
    </row>
    <row r="412" customFormat="false" ht="12.8" hidden="false" customHeight="false" outlineLevel="0" collapsed="false">
      <c r="A412" s="0" t="s">
        <v>839</v>
      </c>
      <c r="B412" s="0" t="n">
        <v>2340</v>
      </c>
      <c r="C412" s="0" t="s">
        <v>840</v>
      </c>
      <c r="D412" s="0" t="s">
        <v>127</v>
      </c>
    </row>
    <row r="413" customFormat="false" ht="12.8" hidden="false" customHeight="false" outlineLevel="0" collapsed="false">
      <c r="A413" s="0" t="s">
        <v>841</v>
      </c>
      <c r="B413" s="0" t="n">
        <v>5081</v>
      </c>
      <c r="C413" s="0" t="s">
        <v>842</v>
      </c>
      <c r="D413" s="0" t="s">
        <v>127</v>
      </c>
    </row>
    <row r="414" customFormat="false" ht="12.8" hidden="false" customHeight="false" outlineLevel="0" collapsed="false">
      <c r="A414" s="0" t="s">
        <v>843</v>
      </c>
      <c r="B414" s="0" t="n">
        <v>43400</v>
      </c>
      <c r="C414" s="0" t="s">
        <v>844</v>
      </c>
      <c r="D414" s="0" t="s">
        <v>123</v>
      </c>
    </row>
    <row r="415" customFormat="false" ht="12.8" hidden="false" customHeight="false" outlineLevel="0" collapsed="false">
      <c r="A415" s="0" t="s">
        <v>845</v>
      </c>
      <c r="B415" s="0" t="n">
        <v>43871</v>
      </c>
      <c r="C415" s="0" t="s">
        <v>846</v>
      </c>
      <c r="D415" s="0" t="s">
        <v>127</v>
      </c>
    </row>
    <row r="416" customFormat="false" ht="12.8" hidden="false" customHeight="false" outlineLevel="0" collapsed="false">
      <c r="A416" s="0" t="s">
        <v>847</v>
      </c>
      <c r="B416" s="0" t="n">
        <v>4083</v>
      </c>
      <c r="C416" s="0" t="s">
        <v>848</v>
      </c>
      <c r="D416" s="0" t="s">
        <v>123</v>
      </c>
    </row>
    <row r="417" customFormat="false" ht="12.8" hidden="false" customHeight="false" outlineLevel="0" collapsed="false">
      <c r="A417" s="0" t="s">
        <v>849</v>
      </c>
      <c r="B417" s="0" t="n">
        <v>43026</v>
      </c>
      <c r="C417" s="0" t="s">
        <v>850</v>
      </c>
      <c r="D417" s="0" t="s">
        <v>127</v>
      </c>
    </row>
    <row r="418" customFormat="false" ht="12.8" hidden="false" customHeight="false" outlineLevel="0" collapsed="false">
      <c r="A418" s="0" t="s">
        <v>851</v>
      </c>
      <c r="B418" s="0" t="n">
        <v>202</v>
      </c>
      <c r="C418" s="0" t="s">
        <v>852</v>
      </c>
      <c r="D418" s="0" t="s">
        <v>123</v>
      </c>
    </row>
    <row r="419" customFormat="false" ht="12.8" hidden="false" customHeight="false" outlineLevel="0" collapsed="false">
      <c r="A419" s="0" t="s">
        <v>853</v>
      </c>
      <c r="B419" s="0" t="n">
        <v>203</v>
      </c>
      <c r="C419" s="0" t="s">
        <v>854</v>
      </c>
      <c r="D419" s="0" t="s">
        <v>127</v>
      </c>
    </row>
    <row r="420" customFormat="false" ht="12.8" hidden="false" customHeight="false" outlineLevel="0" collapsed="false">
      <c r="A420" s="0" t="s">
        <v>855</v>
      </c>
      <c r="B420" s="0" t="n">
        <v>4074</v>
      </c>
      <c r="C420" s="0" t="s">
        <v>856</v>
      </c>
      <c r="D420" s="0" t="s">
        <v>123</v>
      </c>
    </row>
    <row r="421" customFormat="false" ht="12.8" hidden="false" customHeight="false" outlineLevel="0" collapsed="false">
      <c r="A421" s="0" t="s">
        <v>857</v>
      </c>
      <c r="B421" s="0" t="n">
        <v>3633</v>
      </c>
      <c r="C421" s="0" t="s">
        <v>858</v>
      </c>
      <c r="D421" s="0" t="s">
        <v>127</v>
      </c>
    </row>
    <row r="422" customFormat="false" ht="12.8" hidden="false" customHeight="false" outlineLevel="0" collapsed="false">
      <c r="A422" s="0" t="s">
        <v>859</v>
      </c>
      <c r="B422" s="0" t="n">
        <v>19166</v>
      </c>
      <c r="D422" s="0" t="s">
        <v>123</v>
      </c>
    </row>
    <row r="423" customFormat="false" ht="12.8" hidden="false" customHeight="false" outlineLevel="0" collapsed="false">
      <c r="A423" s="0" t="s">
        <v>860</v>
      </c>
      <c r="B423" s="0" t="n">
        <v>3828</v>
      </c>
      <c r="C423" s="0" t="s">
        <v>492</v>
      </c>
      <c r="D423" s="0" t="s">
        <v>199</v>
      </c>
    </row>
    <row r="424" customFormat="false" ht="12.8" hidden="false" customHeight="false" outlineLevel="0" collapsed="false">
      <c r="A424" s="0" t="s">
        <v>861</v>
      </c>
      <c r="B424" s="0" t="n">
        <v>23333</v>
      </c>
      <c r="C424" s="0" t="s">
        <v>492</v>
      </c>
      <c r="D424" s="0" t="s">
        <v>378</v>
      </c>
    </row>
    <row r="425" customFormat="false" ht="12.8" hidden="false" customHeight="false" outlineLevel="0" collapsed="false">
      <c r="A425" s="0" t="s">
        <v>862</v>
      </c>
      <c r="B425" s="0" t="n">
        <v>3829</v>
      </c>
      <c r="C425" s="0" t="s">
        <v>777</v>
      </c>
      <c r="D425" s="0" t="s">
        <v>123</v>
      </c>
    </row>
    <row r="426" customFormat="false" ht="12.8" hidden="false" customHeight="false" outlineLevel="0" collapsed="false">
      <c r="A426" s="0" t="s">
        <v>863</v>
      </c>
      <c r="B426" s="0" t="n">
        <v>45320</v>
      </c>
      <c r="C426" s="0" t="s">
        <v>864</v>
      </c>
      <c r="D426" s="0" t="s">
        <v>127</v>
      </c>
    </row>
    <row r="427" customFormat="false" ht="12.8" hidden="false" customHeight="false" outlineLevel="0" collapsed="false">
      <c r="A427" s="0" t="s">
        <v>865</v>
      </c>
      <c r="B427" s="0" t="n">
        <v>3830</v>
      </c>
      <c r="C427" s="0" t="s">
        <v>866</v>
      </c>
      <c r="D427" s="0" t="s">
        <v>127</v>
      </c>
    </row>
    <row r="428" customFormat="false" ht="12.8" hidden="false" customHeight="false" outlineLevel="0" collapsed="false">
      <c r="A428" s="0" t="s">
        <v>867</v>
      </c>
      <c r="B428" s="0" t="n">
        <v>3831</v>
      </c>
      <c r="C428" s="0" t="s">
        <v>868</v>
      </c>
      <c r="D428" s="0" t="s">
        <v>127</v>
      </c>
    </row>
    <row r="429" customFormat="false" ht="12.8" hidden="false" customHeight="false" outlineLevel="0" collapsed="false">
      <c r="A429" s="0" t="s">
        <v>869</v>
      </c>
      <c r="B429" s="0" t="n">
        <v>3815</v>
      </c>
      <c r="C429" s="0" t="s">
        <v>870</v>
      </c>
      <c r="D429" s="0" t="s">
        <v>123</v>
      </c>
    </row>
    <row r="430" customFormat="false" ht="12.8" hidden="false" customHeight="false" outlineLevel="0" collapsed="false">
      <c r="A430" s="0" t="s">
        <v>871</v>
      </c>
      <c r="B430" s="0" t="n">
        <v>29462</v>
      </c>
      <c r="C430" s="0" t="s">
        <v>872</v>
      </c>
      <c r="D430" s="0" t="s">
        <v>123</v>
      </c>
    </row>
    <row r="431" customFormat="false" ht="12.8" hidden="false" customHeight="false" outlineLevel="0" collapsed="false">
      <c r="A431" s="0" t="s">
        <v>873</v>
      </c>
      <c r="B431" s="0" t="n">
        <v>29639</v>
      </c>
      <c r="C431" s="0" t="s">
        <v>874</v>
      </c>
      <c r="D431" s="0" t="s">
        <v>127</v>
      </c>
    </row>
    <row r="432" customFormat="false" ht="12.8" hidden="false" customHeight="false" outlineLevel="0" collapsed="false">
      <c r="A432" s="0" t="s">
        <v>875</v>
      </c>
      <c r="B432" s="0" t="n">
        <v>35311</v>
      </c>
      <c r="C432" s="0" t="s">
        <v>167</v>
      </c>
      <c r="D432" s="0" t="s">
        <v>127</v>
      </c>
    </row>
    <row r="433" customFormat="false" ht="12.8" hidden="false" customHeight="false" outlineLevel="0" collapsed="false">
      <c r="A433" s="0" t="s">
        <v>876</v>
      </c>
      <c r="B433" s="0" t="n">
        <v>29607</v>
      </c>
      <c r="C433" s="0" t="s">
        <v>163</v>
      </c>
      <c r="D433" s="0" t="s">
        <v>127</v>
      </c>
    </row>
    <row r="434" customFormat="false" ht="12.8" hidden="false" customHeight="false" outlineLevel="0" collapsed="false">
      <c r="A434" s="0" t="s">
        <v>877</v>
      </c>
      <c r="B434" s="0" t="n">
        <v>35592</v>
      </c>
      <c r="C434" s="0" t="s">
        <v>878</v>
      </c>
      <c r="D434" s="0" t="s">
        <v>123</v>
      </c>
    </row>
    <row r="435" customFormat="false" ht="12.8" hidden="false" customHeight="false" outlineLevel="0" collapsed="false">
      <c r="A435" s="0" t="s">
        <v>879</v>
      </c>
      <c r="B435" s="0" t="n">
        <v>41096</v>
      </c>
      <c r="C435" s="0" t="s">
        <v>420</v>
      </c>
      <c r="D435" s="0" t="s">
        <v>127</v>
      </c>
    </row>
    <row r="436" customFormat="false" ht="12.8" hidden="false" customHeight="false" outlineLevel="0" collapsed="false">
      <c r="A436" s="0" t="s">
        <v>880</v>
      </c>
      <c r="B436" s="0" t="n">
        <v>21575</v>
      </c>
      <c r="C436" s="0" t="s">
        <v>881</v>
      </c>
      <c r="D436" s="0" t="s">
        <v>123</v>
      </c>
    </row>
    <row r="437" customFormat="false" ht="12.8" hidden="false" customHeight="false" outlineLevel="0" collapsed="false">
      <c r="A437" s="0" t="s">
        <v>882</v>
      </c>
      <c r="B437" s="0" t="n">
        <v>21576</v>
      </c>
      <c r="C437" s="0" t="s">
        <v>883</v>
      </c>
      <c r="D437" s="0" t="s">
        <v>127</v>
      </c>
    </row>
    <row r="438" customFormat="false" ht="12.8" hidden="false" customHeight="false" outlineLevel="0" collapsed="false">
      <c r="A438" s="0" t="s">
        <v>884</v>
      </c>
      <c r="B438" s="0" t="n">
        <v>23412</v>
      </c>
      <c r="C438" s="0" t="s">
        <v>885</v>
      </c>
      <c r="D438" s="0" t="s">
        <v>123</v>
      </c>
    </row>
    <row r="439" customFormat="false" ht="12.8" hidden="false" customHeight="false" outlineLevel="0" collapsed="false">
      <c r="A439" s="0" t="s">
        <v>886</v>
      </c>
      <c r="B439" s="0" t="n">
        <v>23985</v>
      </c>
      <c r="C439" s="0" t="s">
        <v>887</v>
      </c>
      <c r="D439" s="0" t="s">
        <v>127</v>
      </c>
    </row>
    <row r="440" customFormat="false" ht="12.8" hidden="false" customHeight="false" outlineLevel="0" collapsed="false">
      <c r="A440" s="0" t="s">
        <v>888</v>
      </c>
      <c r="B440" s="0" t="n">
        <v>30144</v>
      </c>
      <c r="C440" s="0" t="s">
        <v>807</v>
      </c>
      <c r="D440" s="0" t="s">
        <v>123</v>
      </c>
    </row>
    <row r="441" customFormat="false" ht="12.8" hidden="false" customHeight="false" outlineLevel="0" collapsed="false">
      <c r="A441" s="0" t="s">
        <v>889</v>
      </c>
      <c r="B441" s="0" t="n">
        <v>30532</v>
      </c>
      <c r="C441" s="0" t="s">
        <v>890</v>
      </c>
      <c r="D441" s="0" t="s">
        <v>127</v>
      </c>
    </row>
    <row r="442" customFormat="false" ht="12.8" hidden="false" customHeight="false" outlineLevel="0" collapsed="false">
      <c r="A442" s="0" t="s">
        <v>891</v>
      </c>
      <c r="B442" s="0" t="n">
        <v>42412</v>
      </c>
      <c r="C442" s="0" t="s">
        <v>892</v>
      </c>
      <c r="D442" s="0" t="s">
        <v>123</v>
      </c>
    </row>
    <row r="443" customFormat="false" ht="12.8" hidden="false" customHeight="false" outlineLevel="0" collapsed="false">
      <c r="A443" s="0" t="s">
        <v>893</v>
      </c>
      <c r="B443" s="0" t="n">
        <v>22860</v>
      </c>
      <c r="C443" s="0" t="s">
        <v>894</v>
      </c>
      <c r="D443" s="0" t="s">
        <v>123</v>
      </c>
    </row>
    <row r="444" customFormat="false" ht="12.8" hidden="false" customHeight="false" outlineLevel="0" collapsed="false">
      <c r="A444" s="0" t="s">
        <v>895</v>
      </c>
      <c r="B444" s="0" t="n">
        <v>31129</v>
      </c>
      <c r="C444" s="0" t="s">
        <v>609</v>
      </c>
      <c r="D444" s="0" t="s">
        <v>123</v>
      </c>
    </row>
    <row r="445" customFormat="false" ht="12.8" hidden="false" customHeight="false" outlineLevel="0" collapsed="false">
      <c r="A445" s="0" t="s">
        <v>896</v>
      </c>
      <c r="B445" s="0" t="n">
        <v>41998</v>
      </c>
      <c r="C445" s="0" t="s">
        <v>897</v>
      </c>
      <c r="D445" s="0" t="s">
        <v>127</v>
      </c>
    </row>
    <row r="446" customFormat="false" ht="12.8" hidden="false" customHeight="false" outlineLevel="0" collapsed="false">
      <c r="A446" s="0" t="s">
        <v>898</v>
      </c>
      <c r="B446" s="0" t="n">
        <v>31199</v>
      </c>
      <c r="C446" s="0" t="s">
        <v>136</v>
      </c>
      <c r="D446" s="0" t="s">
        <v>127</v>
      </c>
    </row>
    <row r="447" customFormat="false" ht="12.8" hidden="false" customHeight="false" outlineLevel="0" collapsed="false">
      <c r="A447" s="0" t="s">
        <v>899</v>
      </c>
      <c r="B447" s="0" t="n">
        <v>41999</v>
      </c>
      <c r="C447" s="0" t="s">
        <v>900</v>
      </c>
      <c r="D447" s="0" t="s">
        <v>127</v>
      </c>
    </row>
    <row r="448" customFormat="false" ht="12.8" hidden="false" customHeight="false" outlineLevel="0" collapsed="false">
      <c r="A448" s="0" t="s">
        <v>901</v>
      </c>
      <c r="B448" s="0" t="n">
        <v>35114</v>
      </c>
      <c r="C448" s="0" t="s">
        <v>902</v>
      </c>
      <c r="D448" s="0" t="s">
        <v>127</v>
      </c>
    </row>
    <row r="449" customFormat="false" ht="12.8" hidden="false" customHeight="false" outlineLevel="0" collapsed="false">
      <c r="A449" s="0" t="s">
        <v>903</v>
      </c>
      <c r="B449" s="0" t="n">
        <v>29438</v>
      </c>
      <c r="C449" s="0" t="s">
        <v>904</v>
      </c>
      <c r="D449" s="0" t="s">
        <v>123</v>
      </c>
    </row>
    <row r="450" customFormat="false" ht="12.8" hidden="false" customHeight="false" outlineLevel="0" collapsed="false">
      <c r="A450" s="0" t="s">
        <v>905</v>
      </c>
      <c r="B450" s="0" t="n">
        <v>33867</v>
      </c>
      <c r="C450" s="0" t="s">
        <v>906</v>
      </c>
      <c r="D450" s="0" t="s">
        <v>907</v>
      </c>
    </row>
    <row r="451" customFormat="false" ht="12.8" hidden="false" customHeight="false" outlineLevel="0" collapsed="false">
      <c r="A451" s="0" t="s">
        <v>908</v>
      </c>
      <c r="B451" s="0" t="n">
        <v>21577</v>
      </c>
      <c r="D451" s="0" t="s">
        <v>354</v>
      </c>
    </row>
    <row r="452" customFormat="false" ht="12.8" hidden="false" customHeight="false" outlineLevel="0" collapsed="false">
      <c r="A452" s="0" t="s">
        <v>909</v>
      </c>
      <c r="B452" s="0" t="n">
        <v>21578</v>
      </c>
      <c r="C452" s="0" t="s">
        <v>910</v>
      </c>
      <c r="D452" s="0" t="s">
        <v>123</v>
      </c>
    </row>
    <row r="453" customFormat="false" ht="12.8" hidden="false" customHeight="false" outlineLevel="0" collapsed="false">
      <c r="A453" s="0" t="s">
        <v>911</v>
      </c>
      <c r="B453" s="0" t="n">
        <v>21579</v>
      </c>
      <c r="C453" s="0" t="s">
        <v>912</v>
      </c>
      <c r="D453" s="0" t="s">
        <v>127</v>
      </c>
    </row>
    <row r="454" customFormat="false" ht="12.8" hidden="false" customHeight="false" outlineLevel="0" collapsed="false">
      <c r="A454" s="0" t="s">
        <v>913</v>
      </c>
      <c r="B454" s="0" t="n">
        <v>21580</v>
      </c>
      <c r="C454" s="0" t="s">
        <v>912</v>
      </c>
      <c r="D454" s="0" t="s">
        <v>127</v>
      </c>
    </row>
    <row r="455" customFormat="false" ht="12.8" hidden="false" customHeight="false" outlineLevel="0" collapsed="false">
      <c r="A455" s="0" t="s">
        <v>914</v>
      </c>
      <c r="B455" s="0" t="n">
        <v>5110</v>
      </c>
      <c r="C455" s="0" t="s">
        <v>915</v>
      </c>
      <c r="D455" s="0" t="s">
        <v>199</v>
      </c>
    </row>
    <row r="456" customFormat="false" ht="12.8" hidden="false" customHeight="false" outlineLevel="0" collapsed="false">
      <c r="A456" s="0" t="s">
        <v>916</v>
      </c>
      <c r="B456" s="0" t="n">
        <v>356</v>
      </c>
      <c r="C456" s="0" t="s">
        <v>917</v>
      </c>
      <c r="D456" s="0" t="s">
        <v>123</v>
      </c>
    </row>
    <row r="457" customFormat="false" ht="12.8" hidden="false" customHeight="false" outlineLevel="0" collapsed="false">
      <c r="A457" s="0" t="s">
        <v>918</v>
      </c>
      <c r="B457" s="0" t="n">
        <v>30113</v>
      </c>
      <c r="C457" s="0" t="s">
        <v>919</v>
      </c>
      <c r="D457" s="0" t="s">
        <v>127</v>
      </c>
    </row>
    <row r="458" customFormat="false" ht="12.8" hidden="false" customHeight="false" outlineLevel="0" collapsed="false">
      <c r="A458" s="0" t="s">
        <v>920</v>
      </c>
      <c r="B458" s="0" t="n">
        <v>357</v>
      </c>
      <c r="C458" s="0" t="s">
        <v>921</v>
      </c>
      <c r="D458" s="0" t="s">
        <v>127</v>
      </c>
    </row>
    <row r="459" customFormat="false" ht="12.8" hidden="false" customHeight="false" outlineLevel="0" collapsed="false">
      <c r="A459" s="0" t="s">
        <v>922</v>
      </c>
      <c r="B459" s="0" t="n">
        <v>41938</v>
      </c>
      <c r="C459" s="0" t="s">
        <v>923</v>
      </c>
      <c r="D459" s="0" t="s">
        <v>123</v>
      </c>
    </row>
    <row r="460" customFormat="false" ht="12.8" hidden="false" customHeight="false" outlineLevel="0" collapsed="false">
      <c r="A460" s="0" t="s">
        <v>924</v>
      </c>
      <c r="B460" s="0" t="n">
        <v>41940</v>
      </c>
      <c r="C460" s="0" t="s">
        <v>925</v>
      </c>
      <c r="D460" s="0" t="s">
        <v>127</v>
      </c>
    </row>
    <row r="461" customFormat="false" ht="12.8" hidden="false" customHeight="false" outlineLevel="0" collapsed="false">
      <c r="A461" s="0" t="s">
        <v>926</v>
      </c>
      <c r="B461" s="0" t="n">
        <v>20430</v>
      </c>
      <c r="C461" s="0" t="s">
        <v>927</v>
      </c>
      <c r="D461" s="0" t="s">
        <v>123</v>
      </c>
    </row>
    <row r="462" customFormat="false" ht="12.8" hidden="false" customHeight="false" outlineLevel="0" collapsed="false">
      <c r="A462" s="0" t="s">
        <v>928</v>
      </c>
      <c r="B462" s="0" t="n">
        <v>20485</v>
      </c>
      <c r="C462" s="0" t="s">
        <v>929</v>
      </c>
      <c r="D462" s="0" t="s">
        <v>127</v>
      </c>
    </row>
    <row r="463" customFormat="false" ht="12.8" hidden="false" customHeight="false" outlineLevel="0" collapsed="false">
      <c r="A463" s="0" t="s">
        <v>930</v>
      </c>
      <c r="B463" s="0" t="n">
        <v>361</v>
      </c>
      <c r="D463" s="0" t="s">
        <v>199</v>
      </c>
    </row>
    <row r="464" customFormat="false" ht="12.8" hidden="false" customHeight="false" outlineLevel="0" collapsed="false">
      <c r="A464" s="0" t="s">
        <v>931</v>
      </c>
      <c r="B464" s="0" t="n">
        <v>362</v>
      </c>
      <c r="C464" s="0" t="s">
        <v>932</v>
      </c>
      <c r="D464" s="0" t="s">
        <v>123</v>
      </c>
    </row>
    <row r="465" customFormat="false" ht="12.8" hidden="false" customHeight="false" outlineLevel="0" collapsed="false">
      <c r="A465" s="0" t="s">
        <v>933</v>
      </c>
      <c r="B465" s="0" t="n">
        <v>2384</v>
      </c>
      <c r="C465" s="0" t="s">
        <v>932</v>
      </c>
      <c r="D465" s="0" t="s">
        <v>127</v>
      </c>
    </row>
    <row r="466" customFormat="false" ht="12.8" hidden="false" customHeight="false" outlineLevel="0" collapsed="false">
      <c r="A466" s="0" t="s">
        <v>934</v>
      </c>
      <c r="B466" s="0" t="n">
        <v>30145</v>
      </c>
      <c r="C466" s="0" t="s">
        <v>935</v>
      </c>
      <c r="D466" s="0" t="s">
        <v>123</v>
      </c>
    </row>
    <row r="467" customFormat="false" ht="12.8" hidden="false" customHeight="false" outlineLevel="0" collapsed="false">
      <c r="A467" s="0" t="s">
        <v>936</v>
      </c>
      <c r="B467" s="0" t="n">
        <v>25442</v>
      </c>
      <c r="C467" s="0" t="s">
        <v>937</v>
      </c>
      <c r="D467" s="0" t="s">
        <v>199</v>
      </c>
    </row>
    <row r="468" customFormat="false" ht="12.8" hidden="false" customHeight="false" outlineLevel="0" collapsed="false">
      <c r="A468" s="0" t="s">
        <v>938</v>
      </c>
      <c r="B468" s="0" t="n">
        <v>29612</v>
      </c>
      <c r="C468" s="0" t="s">
        <v>939</v>
      </c>
      <c r="D468" s="0" t="s">
        <v>123</v>
      </c>
    </row>
    <row r="469" customFormat="false" ht="12.8" hidden="false" customHeight="false" outlineLevel="0" collapsed="false">
      <c r="A469" s="0" t="s">
        <v>940</v>
      </c>
      <c r="B469" s="0" t="n">
        <v>29649</v>
      </c>
      <c r="C469" s="0" t="s">
        <v>941</v>
      </c>
      <c r="D469" s="0" t="s">
        <v>127</v>
      </c>
    </row>
    <row r="470" customFormat="false" ht="12.8" hidden="false" customHeight="false" outlineLevel="0" collapsed="false">
      <c r="A470" s="0" t="s">
        <v>942</v>
      </c>
      <c r="B470" s="0" t="n">
        <v>29764</v>
      </c>
      <c r="C470" s="0" t="s">
        <v>941</v>
      </c>
      <c r="D470" s="0" t="s">
        <v>127</v>
      </c>
    </row>
    <row r="471" customFormat="false" ht="12.8" hidden="false" customHeight="false" outlineLevel="0" collapsed="false">
      <c r="A471" s="0" t="s">
        <v>943</v>
      </c>
      <c r="B471" s="0" t="n">
        <v>23986</v>
      </c>
      <c r="C471" s="0" t="s">
        <v>944</v>
      </c>
      <c r="D471" s="0" t="s">
        <v>123</v>
      </c>
    </row>
    <row r="472" customFormat="false" ht="12.8" hidden="false" customHeight="false" outlineLevel="0" collapsed="false">
      <c r="A472" s="0" t="s">
        <v>945</v>
      </c>
      <c r="B472" s="0" t="n">
        <v>44438</v>
      </c>
      <c r="C472" s="0" t="s">
        <v>946</v>
      </c>
      <c r="D472" s="0" t="s">
        <v>127</v>
      </c>
    </row>
    <row r="473" customFormat="false" ht="12.8" hidden="false" customHeight="false" outlineLevel="0" collapsed="false">
      <c r="A473" s="0" t="s">
        <v>947</v>
      </c>
      <c r="B473" s="0" t="n">
        <v>24018</v>
      </c>
      <c r="C473" s="0" t="s">
        <v>948</v>
      </c>
      <c r="D473" s="0" t="s">
        <v>127</v>
      </c>
    </row>
    <row r="474" customFormat="false" ht="12.8" hidden="false" customHeight="false" outlineLevel="0" collapsed="false">
      <c r="A474" s="0" t="s">
        <v>949</v>
      </c>
      <c r="B474" s="0" t="n">
        <v>24019</v>
      </c>
      <c r="C474" s="0" t="s">
        <v>950</v>
      </c>
      <c r="D474" s="0" t="s">
        <v>127</v>
      </c>
    </row>
    <row r="475" customFormat="false" ht="12.8" hidden="false" customHeight="false" outlineLevel="0" collapsed="false">
      <c r="A475" s="0" t="s">
        <v>951</v>
      </c>
      <c r="B475" s="0" t="n">
        <v>35065</v>
      </c>
      <c r="C475" s="0" t="s">
        <v>952</v>
      </c>
      <c r="D475" s="0" t="s">
        <v>127</v>
      </c>
    </row>
    <row r="476" customFormat="false" ht="12.8" hidden="false" customHeight="false" outlineLevel="0" collapsed="false">
      <c r="A476" s="0" t="s">
        <v>953</v>
      </c>
      <c r="B476" s="0" t="n">
        <v>24020</v>
      </c>
      <c r="C476" s="0" t="s">
        <v>954</v>
      </c>
      <c r="D476" s="0" t="s">
        <v>127</v>
      </c>
    </row>
    <row r="477" customFormat="false" ht="12.8" hidden="false" customHeight="false" outlineLevel="0" collapsed="false">
      <c r="A477" s="0" t="s">
        <v>955</v>
      </c>
      <c r="B477" s="0" t="n">
        <v>24021</v>
      </c>
      <c r="C477" s="0" t="s">
        <v>956</v>
      </c>
      <c r="D477" s="0" t="s">
        <v>127</v>
      </c>
    </row>
    <row r="478" customFormat="false" ht="12.8" hidden="false" customHeight="false" outlineLevel="0" collapsed="false">
      <c r="A478" s="0" t="s">
        <v>957</v>
      </c>
      <c r="B478" s="0" t="n">
        <v>35066</v>
      </c>
      <c r="C478" s="0" t="s">
        <v>958</v>
      </c>
      <c r="D478" s="0" t="s">
        <v>127</v>
      </c>
    </row>
    <row r="479" customFormat="false" ht="12.8" hidden="false" customHeight="false" outlineLevel="0" collapsed="false">
      <c r="A479" s="0" t="s">
        <v>959</v>
      </c>
      <c r="B479" s="0" t="n">
        <v>30146</v>
      </c>
      <c r="C479" s="0" t="s">
        <v>952</v>
      </c>
      <c r="D479" s="0" t="s">
        <v>127</v>
      </c>
    </row>
    <row r="480" customFormat="false" ht="12.8" hidden="false" customHeight="false" outlineLevel="0" collapsed="false">
      <c r="A480" s="0" t="s">
        <v>960</v>
      </c>
      <c r="B480" s="0" t="n">
        <v>35067</v>
      </c>
      <c r="C480" s="0" t="s">
        <v>952</v>
      </c>
      <c r="D480" s="0" t="s">
        <v>127</v>
      </c>
    </row>
    <row r="481" customFormat="false" ht="12.8" hidden="false" customHeight="false" outlineLevel="0" collapsed="false">
      <c r="A481" s="0" t="s">
        <v>961</v>
      </c>
      <c r="B481" s="0" t="n">
        <v>30147</v>
      </c>
      <c r="C481" s="0" t="s">
        <v>952</v>
      </c>
      <c r="D481" s="0" t="s">
        <v>127</v>
      </c>
    </row>
    <row r="482" customFormat="false" ht="12.8" hidden="false" customHeight="false" outlineLevel="0" collapsed="false">
      <c r="A482" s="0" t="s">
        <v>962</v>
      </c>
      <c r="B482" s="0" t="n">
        <v>30150</v>
      </c>
      <c r="C482" s="0" t="s">
        <v>952</v>
      </c>
      <c r="D482" s="0" t="s">
        <v>127</v>
      </c>
    </row>
    <row r="483" customFormat="false" ht="12.8" hidden="false" customHeight="false" outlineLevel="0" collapsed="false">
      <c r="A483" s="0" t="s">
        <v>963</v>
      </c>
      <c r="B483" s="0" t="n">
        <v>35068</v>
      </c>
      <c r="C483" s="0" t="s">
        <v>952</v>
      </c>
      <c r="D483" s="0" t="s">
        <v>127</v>
      </c>
    </row>
    <row r="484" customFormat="false" ht="12.8" hidden="false" customHeight="false" outlineLevel="0" collapsed="false">
      <c r="A484" s="0" t="s">
        <v>964</v>
      </c>
      <c r="B484" s="0" t="n">
        <v>41097</v>
      </c>
      <c r="C484" s="0" t="s">
        <v>952</v>
      </c>
      <c r="D484" s="0" t="s">
        <v>127</v>
      </c>
    </row>
    <row r="485" customFormat="false" ht="12.8" hidden="false" customHeight="false" outlineLevel="0" collapsed="false">
      <c r="A485" s="0" t="s">
        <v>965</v>
      </c>
      <c r="B485" s="0" t="n">
        <v>30151</v>
      </c>
      <c r="C485" s="0" t="s">
        <v>952</v>
      </c>
      <c r="D485" s="0" t="s">
        <v>127</v>
      </c>
    </row>
    <row r="486" customFormat="false" ht="12.8" hidden="false" customHeight="false" outlineLevel="0" collapsed="false">
      <c r="A486" s="0" t="s">
        <v>966</v>
      </c>
      <c r="B486" s="0" t="n">
        <v>35069</v>
      </c>
      <c r="C486" s="0" t="s">
        <v>967</v>
      </c>
      <c r="D486" s="0" t="s">
        <v>127</v>
      </c>
    </row>
    <row r="487" customFormat="false" ht="12.8" hidden="false" customHeight="false" outlineLevel="0" collapsed="false">
      <c r="A487" s="0" t="s">
        <v>968</v>
      </c>
      <c r="B487" s="0" t="n">
        <v>35070</v>
      </c>
      <c r="C487" s="0" t="s">
        <v>952</v>
      </c>
      <c r="D487" s="0" t="s">
        <v>127</v>
      </c>
    </row>
    <row r="488" customFormat="false" ht="12.8" hidden="false" customHeight="false" outlineLevel="0" collapsed="false">
      <c r="A488" s="0" t="s">
        <v>969</v>
      </c>
      <c r="B488" s="0" t="n">
        <v>24022</v>
      </c>
      <c r="C488" s="0" t="s">
        <v>970</v>
      </c>
      <c r="D488" s="0" t="s">
        <v>127</v>
      </c>
    </row>
    <row r="489" customFormat="false" ht="12.8" hidden="false" customHeight="false" outlineLevel="0" collapsed="false">
      <c r="A489" s="0" t="s">
        <v>971</v>
      </c>
      <c r="B489" s="0" t="n">
        <v>31284</v>
      </c>
      <c r="C489" s="0" t="s">
        <v>972</v>
      </c>
      <c r="D489" s="0" t="s">
        <v>127</v>
      </c>
    </row>
    <row r="490" customFormat="false" ht="12.8" hidden="false" customHeight="false" outlineLevel="0" collapsed="false">
      <c r="A490" s="0" t="s">
        <v>973</v>
      </c>
      <c r="B490" s="0" t="n">
        <v>24023</v>
      </c>
      <c r="C490" s="0" t="s">
        <v>974</v>
      </c>
      <c r="D490" s="0" t="s">
        <v>127</v>
      </c>
    </row>
    <row r="491" customFormat="false" ht="12.8" hidden="false" customHeight="false" outlineLevel="0" collapsed="false">
      <c r="A491" s="0" t="s">
        <v>975</v>
      </c>
      <c r="B491" s="0" t="n">
        <v>24024</v>
      </c>
      <c r="C491" s="0" t="s">
        <v>976</v>
      </c>
      <c r="D491" s="0" t="s">
        <v>127</v>
      </c>
    </row>
    <row r="492" customFormat="false" ht="12.8" hidden="false" customHeight="false" outlineLevel="0" collapsed="false">
      <c r="A492" s="0" t="s">
        <v>977</v>
      </c>
      <c r="B492" s="0" t="n">
        <v>31296</v>
      </c>
      <c r="C492" s="0" t="s">
        <v>978</v>
      </c>
      <c r="D492" s="0" t="s">
        <v>127</v>
      </c>
    </row>
    <row r="493" customFormat="false" ht="12.8" hidden="false" customHeight="false" outlineLevel="0" collapsed="false">
      <c r="A493" s="0" t="s">
        <v>979</v>
      </c>
      <c r="B493" s="0" t="n">
        <v>24025</v>
      </c>
      <c r="C493" s="0" t="s">
        <v>980</v>
      </c>
      <c r="D493" s="0" t="s">
        <v>127</v>
      </c>
    </row>
    <row r="494" customFormat="false" ht="12.8" hidden="false" customHeight="false" outlineLevel="0" collapsed="false">
      <c r="A494" s="0" t="s">
        <v>981</v>
      </c>
      <c r="B494" s="0" t="n">
        <v>29435</v>
      </c>
      <c r="C494" s="0" t="s">
        <v>978</v>
      </c>
      <c r="D494" s="0" t="s">
        <v>127</v>
      </c>
    </row>
    <row r="495" customFormat="false" ht="12.8" hidden="false" customHeight="false" outlineLevel="0" collapsed="false">
      <c r="A495" s="0" t="s">
        <v>982</v>
      </c>
      <c r="B495" s="0" t="n">
        <v>30152</v>
      </c>
      <c r="C495" s="0" t="s">
        <v>952</v>
      </c>
      <c r="D495" s="0" t="s">
        <v>127</v>
      </c>
    </row>
    <row r="496" customFormat="false" ht="12.8" hidden="false" customHeight="false" outlineLevel="0" collapsed="false">
      <c r="A496" s="0" t="s">
        <v>983</v>
      </c>
      <c r="B496" s="0" t="n">
        <v>24026</v>
      </c>
      <c r="C496" s="0" t="s">
        <v>984</v>
      </c>
      <c r="D496" s="0" t="s">
        <v>127</v>
      </c>
    </row>
    <row r="497" customFormat="false" ht="12.8" hidden="false" customHeight="false" outlineLevel="0" collapsed="false">
      <c r="A497" s="0" t="s">
        <v>985</v>
      </c>
      <c r="B497" s="0" t="n">
        <v>41098</v>
      </c>
      <c r="C497" s="0" t="s">
        <v>952</v>
      </c>
      <c r="D497" s="0" t="s">
        <v>127</v>
      </c>
    </row>
    <row r="498" customFormat="false" ht="12.8" hidden="false" customHeight="false" outlineLevel="0" collapsed="false">
      <c r="A498" s="0" t="s">
        <v>986</v>
      </c>
      <c r="B498" s="0" t="n">
        <v>23294</v>
      </c>
      <c r="C498" s="0" t="s">
        <v>987</v>
      </c>
      <c r="D498" s="0" t="s">
        <v>199</v>
      </c>
    </row>
    <row r="499" customFormat="false" ht="12.8" hidden="false" customHeight="false" outlineLevel="0" collapsed="false">
      <c r="A499" s="0" t="s">
        <v>988</v>
      </c>
      <c r="B499" s="0" t="n">
        <v>23370</v>
      </c>
      <c r="C499" s="0" t="s">
        <v>807</v>
      </c>
      <c r="D499" s="0" t="s">
        <v>123</v>
      </c>
    </row>
    <row r="500" customFormat="false" ht="12.8" hidden="false" customHeight="false" outlineLevel="0" collapsed="false">
      <c r="A500" s="0" t="s">
        <v>989</v>
      </c>
      <c r="B500" s="0" t="n">
        <v>23987</v>
      </c>
      <c r="C500" s="0" t="s">
        <v>990</v>
      </c>
      <c r="D500" s="0" t="s">
        <v>127</v>
      </c>
    </row>
    <row r="501" customFormat="false" ht="12.8" hidden="false" customHeight="false" outlineLevel="0" collapsed="false">
      <c r="A501" s="0" t="s">
        <v>991</v>
      </c>
      <c r="B501" s="0" t="n">
        <v>24499</v>
      </c>
      <c r="C501" s="0" t="s">
        <v>992</v>
      </c>
      <c r="D501" s="0" t="s">
        <v>127</v>
      </c>
    </row>
    <row r="502" customFormat="false" ht="12.8" hidden="false" customHeight="false" outlineLevel="0" collapsed="false">
      <c r="A502" s="0" t="s">
        <v>993</v>
      </c>
      <c r="B502" s="0" t="n">
        <v>23988</v>
      </c>
      <c r="C502" s="0" t="s">
        <v>994</v>
      </c>
      <c r="D502" s="0" t="s">
        <v>127</v>
      </c>
    </row>
    <row r="503" customFormat="false" ht="12.8" hidden="false" customHeight="false" outlineLevel="0" collapsed="false">
      <c r="A503" s="0" t="s">
        <v>995</v>
      </c>
      <c r="B503" s="0" t="n">
        <v>39685</v>
      </c>
      <c r="C503" s="0" t="s">
        <v>996</v>
      </c>
      <c r="D503" s="0" t="s">
        <v>127</v>
      </c>
    </row>
    <row r="504" customFormat="false" ht="12.8" hidden="false" customHeight="false" outlineLevel="0" collapsed="false">
      <c r="A504" s="0" t="s">
        <v>997</v>
      </c>
      <c r="B504" s="0" t="n">
        <v>29458</v>
      </c>
      <c r="C504" s="0" t="s">
        <v>998</v>
      </c>
      <c r="D504" s="0" t="s">
        <v>127</v>
      </c>
    </row>
    <row r="505" customFormat="false" ht="12.8" hidden="false" customHeight="false" outlineLevel="0" collapsed="false">
      <c r="A505" s="0" t="s">
        <v>999</v>
      </c>
      <c r="B505" s="0" t="n">
        <v>30153</v>
      </c>
      <c r="C505" s="0" t="s">
        <v>1000</v>
      </c>
      <c r="D505" s="0" t="s">
        <v>127</v>
      </c>
    </row>
    <row r="506" customFormat="false" ht="12.8" hidden="false" customHeight="false" outlineLevel="0" collapsed="false">
      <c r="A506" s="0" t="s">
        <v>1001</v>
      </c>
      <c r="B506" s="0" t="n">
        <v>38768</v>
      </c>
      <c r="C506" s="0" t="s">
        <v>1002</v>
      </c>
      <c r="D506" s="0" t="s">
        <v>127</v>
      </c>
    </row>
    <row r="507" customFormat="false" ht="12.8" hidden="false" customHeight="false" outlineLevel="0" collapsed="false">
      <c r="A507" s="0" t="s">
        <v>1003</v>
      </c>
      <c r="B507" s="0" t="n">
        <v>39686</v>
      </c>
      <c r="C507" s="0" t="s">
        <v>1004</v>
      </c>
      <c r="D507" s="0" t="s">
        <v>127</v>
      </c>
    </row>
    <row r="508" customFormat="false" ht="12.8" hidden="false" customHeight="false" outlineLevel="0" collapsed="false">
      <c r="A508" s="0" t="s">
        <v>1005</v>
      </c>
      <c r="B508" s="0" t="n">
        <v>4225</v>
      </c>
      <c r="C508" s="0" t="s">
        <v>807</v>
      </c>
      <c r="D508" s="0" t="s">
        <v>199</v>
      </c>
    </row>
    <row r="509" customFormat="false" ht="12.8" hidden="false" customHeight="false" outlineLevel="0" collapsed="false">
      <c r="A509" s="0" t="s">
        <v>1006</v>
      </c>
      <c r="B509" s="0" t="n">
        <v>39497</v>
      </c>
      <c r="C509" s="0" t="s">
        <v>807</v>
      </c>
      <c r="D509" s="0" t="s">
        <v>287</v>
      </c>
    </row>
    <row r="510" customFormat="false" ht="12.8" hidden="false" customHeight="false" outlineLevel="0" collapsed="false">
      <c r="A510" s="0" t="s">
        <v>1007</v>
      </c>
      <c r="B510" s="0" t="n">
        <v>23155</v>
      </c>
      <c r="D510" s="0" t="s">
        <v>228</v>
      </c>
    </row>
    <row r="511" customFormat="false" ht="12.8" hidden="false" customHeight="false" outlineLevel="0" collapsed="false">
      <c r="A511" s="0" t="s">
        <v>1008</v>
      </c>
      <c r="B511" s="0" t="n">
        <v>39589</v>
      </c>
      <c r="C511" s="0" t="s">
        <v>1009</v>
      </c>
      <c r="D511" s="0" t="s">
        <v>287</v>
      </c>
    </row>
    <row r="512" customFormat="false" ht="12.8" hidden="false" customHeight="false" outlineLevel="0" collapsed="false">
      <c r="A512" s="0" t="s">
        <v>1010</v>
      </c>
      <c r="B512" s="0" t="n">
        <v>33868</v>
      </c>
      <c r="C512" s="0" t="s">
        <v>1009</v>
      </c>
      <c r="D512" s="0" t="s">
        <v>123</v>
      </c>
    </row>
    <row r="513" customFormat="false" ht="12.8" hidden="false" customHeight="false" outlineLevel="0" collapsed="false">
      <c r="A513" s="0" t="s">
        <v>1011</v>
      </c>
      <c r="B513" s="0" t="n">
        <v>35422</v>
      </c>
      <c r="C513" s="0" t="s">
        <v>1012</v>
      </c>
      <c r="D513" s="0" t="s">
        <v>127</v>
      </c>
    </row>
    <row r="514" customFormat="false" ht="12.8" hidden="false" customHeight="false" outlineLevel="0" collapsed="false">
      <c r="A514" s="0" t="s">
        <v>1013</v>
      </c>
      <c r="B514" s="0" t="n">
        <v>34108</v>
      </c>
      <c r="C514" s="0" t="s">
        <v>1014</v>
      </c>
      <c r="D514" s="0" t="s">
        <v>127</v>
      </c>
    </row>
    <row r="515" customFormat="false" ht="12.8" hidden="false" customHeight="false" outlineLevel="0" collapsed="false">
      <c r="A515" s="0" t="s">
        <v>1015</v>
      </c>
      <c r="B515" s="0" t="n">
        <v>37795</v>
      </c>
      <c r="C515" s="0" t="s">
        <v>1012</v>
      </c>
      <c r="D515" s="0" t="s">
        <v>127</v>
      </c>
    </row>
    <row r="516" customFormat="false" ht="12.8" hidden="false" customHeight="false" outlineLevel="0" collapsed="false">
      <c r="A516" s="0" t="s">
        <v>1016</v>
      </c>
      <c r="B516" s="0" t="n">
        <v>956</v>
      </c>
      <c r="C516" s="0" t="s">
        <v>1017</v>
      </c>
      <c r="D516" s="0" t="s">
        <v>123</v>
      </c>
    </row>
    <row r="517" customFormat="false" ht="12.8" hidden="false" customHeight="false" outlineLevel="0" collapsed="false">
      <c r="A517" s="0" t="s">
        <v>1018</v>
      </c>
      <c r="B517" s="0" t="n">
        <v>31055</v>
      </c>
      <c r="C517" s="0" t="s">
        <v>1017</v>
      </c>
      <c r="D517" s="0" t="s">
        <v>127</v>
      </c>
    </row>
    <row r="518" customFormat="false" ht="12.8" hidden="false" customHeight="false" outlineLevel="0" collapsed="false">
      <c r="A518" s="0" t="s">
        <v>1019</v>
      </c>
      <c r="B518" s="0" t="n">
        <v>19303</v>
      </c>
      <c r="C518" s="0" t="s">
        <v>1017</v>
      </c>
      <c r="D518" s="0" t="s">
        <v>127</v>
      </c>
    </row>
    <row r="519" customFormat="false" ht="12.8" hidden="false" customHeight="false" outlineLevel="0" collapsed="false">
      <c r="A519" s="0" t="s">
        <v>1020</v>
      </c>
      <c r="B519" s="0" t="n">
        <v>20370</v>
      </c>
      <c r="C519" s="0" t="s">
        <v>1021</v>
      </c>
      <c r="D519" s="0" t="s">
        <v>127</v>
      </c>
    </row>
    <row r="520" customFormat="false" ht="12.8" hidden="false" customHeight="false" outlineLevel="0" collapsed="false">
      <c r="A520" s="0" t="s">
        <v>1022</v>
      </c>
      <c r="B520" s="0" t="n">
        <v>39814</v>
      </c>
      <c r="C520" s="0" t="s">
        <v>1023</v>
      </c>
      <c r="D520" s="0" t="s">
        <v>123</v>
      </c>
    </row>
    <row r="521" customFormat="false" ht="12.8" hidden="false" customHeight="false" outlineLevel="0" collapsed="false">
      <c r="A521" s="0" t="s">
        <v>1024</v>
      </c>
      <c r="B521" s="0" t="n">
        <v>23371</v>
      </c>
      <c r="C521" s="0" t="s">
        <v>1025</v>
      </c>
      <c r="D521" s="0" t="s">
        <v>123</v>
      </c>
    </row>
    <row r="522" customFormat="false" ht="12.8" hidden="false" customHeight="false" outlineLevel="0" collapsed="false">
      <c r="A522" s="0" t="s">
        <v>1026</v>
      </c>
      <c r="B522" s="0" t="n">
        <v>23989</v>
      </c>
      <c r="C522" s="0" t="s">
        <v>809</v>
      </c>
      <c r="D522" s="0" t="s">
        <v>127</v>
      </c>
    </row>
    <row r="523" customFormat="false" ht="12.8" hidden="false" customHeight="false" outlineLevel="0" collapsed="false">
      <c r="A523" s="0" t="s">
        <v>1027</v>
      </c>
      <c r="B523" s="0" t="n">
        <v>33869</v>
      </c>
      <c r="C523" s="0" t="s">
        <v>1028</v>
      </c>
      <c r="D523" s="0" t="s">
        <v>127</v>
      </c>
    </row>
    <row r="524" customFormat="false" ht="12.8" hidden="false" customHeight="false" outlineLevel="0" collapsed="false">
      <c r="A524" s="0" t="s">
        <v>1029</v>
      </c>
      <c r="B524" s="0" t="n">
        <v>35730</v>
      </c>
      <c r="C524" s="0" t="s">
        <v>1030</v>
      </c>
      <c r="D524" s="0" t="s">
        <v>123</v>
      </c>
    </row>
    <row r="525" customFormat="false" ht="12.8" hidden="false" customHeight="false" outlineLevel="0" collapsed="false">
      <c r="A525" s="0" t="s">
        <v>1031</v>
      </c>
      <c r="B525" s="0" t="n">
        <v>35941</v>
      </c>
      <c r="C525" s="0" t="s">
        <v>1032</v>
      </c>
      <c r="D525" s="0" t="s">
        <v>127</v>
      </c>
    </row>
    <row r="526" customFormat="false" ht="12.8" hidden="false" customHeight="false" outlineLevel="0" collapsed="false">
      <c r="A526" s="0" t="s">
        <v>1033</v>
      </c>
      <c r="B526" s="0" t="n">
        <v>42001</v>
      </c>
      <c r="C526" s="0" t="s">
        <v>1034</v>
      </c>
      <c r="D526" s="0" t="s">
        <v>354</v>
      </c>
    </row>
    <row r="527" customFormat="false" ht="12.8" hidden="false" customHeight="false" outlineLevel="0" collapsed="false">
      <c r="A527" s="0" t="s">
        <v>1035</v>
      </c>
      <c r="B527" s="0" t="n">
        <v>23390</v>
      </c>
      <c r="C527" s="0" t="s">
        <v>1023</v>
      </c>
      <c r="D527" s="0" t="s">
        <v>123</v>
      </c>
    </row>
    <row r="528" customFormat="false" ht="12.8" hidden="false" customHeight="false" outlineLevel="0" collapsed="false">
      <c r="A528" s="0" t="s">
        <v>1036</v>
      </c>
      <c r="B528" s="0" t="n">
        <v>23991</v>
      </c>
      <c r="C528" s="0" t="s">
        <v>1037</v>
      </c>
      <c r="D528" s="0" t="s">
        <v>127</v>
      </c>
    </row>
    <row r="529" customFormat="false" ht="12.8" hidden="false" customHeight="false" outlineLevel="0" collapsed="false">
      <c r="A529" s="0" t="s">
        <v>1038</v>
      </c>
      <c r="B529" s="0" t="n">
        <v>29722</v>
      </c>
      <c r="C529" s="0" t="s">
        <v>1039</v>
      </c>
      <c r="D529" s="0" t="s">
        <v>123</v>
      </c>
    </row>
    <row r="530" customFormat="false" ht="12.8" hidden="false" customHeight="false" outlineLevel="0" collapsed="false">
      <c r="A530" s="0" t="s">
        <v>1040</v>
      </c>
      <c r="B530" s="0" t="n">
        <v>29812</v>
      </c>
      <c r="C530" s="0" t="s">
        <v>1041</v>
      </c>
      <c r="D530" s="0" t="s">
        <v>127</v>
      </c>
    </row>
    <row r="531" customFormat="false" ht="12.8" hidden="false" customHeight="false" outlineLevel="0" collapsed="false">
      <c r="A531" s="0" t="s">
        <v>1042</v>
      </c>
      <c r="B531" s="0" t="n">
        <v>24500</v>
      </c>
      <c r="C531" s="0" t="s">
        <v>1043</v>
      </c>
      <c r="D531" s="0" t="s">
        <v>199</v>
      </c>
    </row>
    <row r="532" customFormat="false" ht="12.8" hidden="false" customHeight="false" outlineLevel="0" collapsed="false">
      <c r="A532" s="0" t="s">
        <v>1044</v>
      </c>
      <c r="B532" s="0" t="n">
        <v>25049</v>
      </c>
      <c r="C532" s="0" t="s">
        <v>145</v>
      </c>
      <c r="D532" s="0" t="s">
        <v>123</v>
      </c>
    </row>
    <row r="533" customFormat="false" ht="12.8" hidden="false" customHeight="false" outlineLevel="0" collapsed="false">
      <c r="A533" s="0" t="s">
        <v>1045</v>
      </c>
      <c r="B533" s="0" t="n">
        <v>30154</v>
      </c>
      <c r="C533" s="0" t="s">
        <v>145</v>
      </c>
      <c r="D533" s="0" t="s">
        <v>127</v>
      </c>
    </row>
    <row r="534" customFormat="false" ht="12.8" hidden="false" customHeight="false" outlineLevel="0" collapsed="false">
      <c r="A534" s="0" t="s">
        <v>1046</v>
      </c>
      <c r="B534" s="0" t="n">
        <v>25296</v>
      </c>
      <c r="C534" s="0" t="s">
        <v>1047</v>
      </c>
      <c r="D534" s="0" t="s">
        <v>127</v>
      </c>
    </row>
    <row r="535" customFormat="false" ht="12.8" hidden="false" customHeight="false" outlineLevel="0" collapsed="false">
      <c r="A535" s="0" t="s">
        <v>1048</v>
      </c>
      <c r="B535" s="0" t="n">
        <v>26426</v>
      </c>
      <c r="C535" s="0" t="s">
        <v>1049</v>
      </c>
      <c r="D535" s="0" t="s">
        <v>127</v>
      </c>
    </row>
    <row r="536" customFormat="false" ht="12.8" hidden="false" customHeight="false" outlineLevel="0" collapsed="false">
      <c r="A536" s="0" t="s">
        <v>1050</v>
      </c>
      <c r="B536" s="0" t="n">
        <v>4437</v>
      </c>
      <c r="C536" s="0" t="s">
        <v>686</v>
      </c>
      <c r="D536" s="0" t="s">
        <v>123</v>
      </c>
    </row>
    <row r="537" customFormat="false" ht="12.8" hidden="false" customHeight="false" outlineLevel="0" collapsed="false">
      <c r="A537" s="0" t="s">
        <v>1051</v>
      </c>
      <c r="B537" s="0" t="n">
        <v>4438</v>
      </c>
      <c r="C537" s="0" t="s">
        <v>1052</v>
      </c>
      <c r="D537" s="0" t="s">
        <v>127</v>
      </c>
    </row>
    <row r="538" customFormat="false" ht="12.8" hidden="false" customHeight="false" outlineLevel="0" collapsed="false">
      <c r="A538" s="0" t="s">
        <v>1053</v>
      </c>
      <c r="B538" s="0" t="n">
        <v>21</v>
      </c>
      <c r="C538" s="0" t="s">
        <v>1054</v>
      </c>
      <c r="D538" s="0" t="s">
        <v>123</v>
      </c>
    </row>
    <row r="539" customFormat="false" ht="12.8" hidden="false" customHeight="false" outlineLevel="0" collapsed="false">
      <c r="A539" s="0" t="s">
        <v>1055</v>
      </c>
      <c r="B539" s="0" t="n">
        <v>22</v>
      </c>
      <c r="C539" s="0" t="s">
        <v>1056</v>
      </c>
      <c r="D539" s="0" t="s">
        <v>127</v>
      </c>
    </row>
    <row r="540" customFormat="false" ht="12.8" hidden="false" customHeight="false" outlineLevel="0" collapsed="false">
      <c r="A540" s="0" t="s">
        <v>1057</v>
      </c>
      <c r="B540" s="0" t="n">
        <v>23</v>
      </c>
      <c r="C540" s="0" t="s">
        <v>1058</v>
      </c>
      <c r="D540" s="0" t="s">
        <v>127</v>
      </c>
    </row>
    <row r="541" customFormat="false" ht="12.8" hidden="false" customHeight="false" outlineLevel="0" collapsed="false">
      <c r="A541" s="0" t="s">
        <v>1059</v>
      </c>
      <c r="B541" s="0" t="n">
        <v>24</v>
      </c>
      <c r="C541" s="0" t="s">
        <v>1060</v>
      </c>
      <c r="D541" s="0" t="s">
        <v>127</v>
      </c>
    </row>
    <row r="542" customFormat="false" ht="12.8" hidden="false" customHeight="false" outlineLevel="0" collapsed="false">
      <c r="A542" s="0" t="s">
        <v>1061</v>
      </c>
      <c r="B542" s="0" t="n">
        <v>25</v>
      </c>
      <c r="C542" s="0" t="s">
        <v>1058</v>
      </c>
      <c r="D542" s="0" t="s">
        <v>127</v>
      </c>
    </row>
    <row r="543" customFormat="false" ht="12.8" hidden="false" customHeight="false" outlineLevel="0" collapsed="false">
      <c r="A543" s="0" t="s">
        <v>1062</v>
      </c>
      <c r="B543" s="0" t="n">
        <v>23243</v>
      </c>
      <c r="D543" s="0" t="s">
        <v>255</v>
      </c>
    </row>
    <row r="544" customFormat="false" ht="12.8" hidden="false" customHeight="false" outlineLevel="0" collapsed="false">
      <c r="A544" s="0" t="s">
        <v>1063</v>
      </c>
      <c r="B544" s="0" t="n">
        <v>24501</v>
      </c>
      <c r="C544" s="0" t="s">
        <v>1064</v>
      </c>
      <c r="D544" s="0" t="s">
        <v>199</v>
      </c>
    </row>
    <row r="545" customFormat="false" ht="12.8" hidden="false" customHeight="false" outlineLevel="0" collapsed="false">
      <c r="A545" s="0" t="s">
        <v>1065</v>
      </c>
      <c r="B545" s="0" t="n">
        <v>45307</v>
      </c>
      <c r="C545" s="0" t="s">
        <v>1066</v>
      </c>
      <c r="D545" s="0" t="s">
        <v>287</v>
      </c>
    </row>
    <row r="546" customFormat="false" ht="12.8" hidden="false" customHeight="false" outlineLevel="0" collapsed="false">
      <c r="A546" s="0" t="s">
        <v>1067</v>
      </c>
      <c r="B546" s="0" t="n">
        <v>42002</v>
      </c>
      <c r="C546" s="0" t="s">
        <v>1068</v>
      </c>
      <c r="D546" s="0" t="s">
        <v>123</v>
      </c>
    </row>
    <row r="547" customFormat="false" ht="12.8" hidden="false" customHeight="false" outlineLevel="0" collapsed="false">
      <c r="A547" s="0" t="s">
        <v>1069</v>
      </c>
      <c r="B547" s="0" t="n">
        <v>40598</v>
      </c>
      <c r="C547" s="0" t="s">
        <v>1068</v>
      </c>
      <c r="D547" s="0" t="s">
        <v>123</v>
      </c>
    </row>
    <row r="548" customFormat="false" ht="12.8" hidden="false" customHeight="false" outlineLevel="0" collapsed="false">
      <c r="A548" s="0" t="s">
        <v>1070</v>
      </c>
      <c r="B548" s="0" t="n">
        <v>24502</v>
      </c>
      <c r="C548" s="0" t="s">
        <v>1071</v>
      </c>
      <c r="D548" s="0" t="s">
        <v>123</v>
      </c>
    </row>
    <row r="549" customFormat="false" ht="12.8" hidden="false" customHeight="false" outlineLevel="0" collapsed="false">
      <c r="A549" s="0" t="s">
        <v>1072</v>
      </c>
      <c r="B549" s="0" t="n">
        <v>25050</v>
      </c>
      <c r="C549" s="0" t="s">
        <v>1073</v>
      </c>
      <c r="D549" s="0" t="s">
        <v>127</v>
      </c>
    </row>
    <row r="550" customFormat="false" ht="12.8" hidden="false" customHeight="false" outlineLevel="0" collapsed="false">
      <c r="A550" s="0" t="s">
        <v>1074</v>
      </c>
      <c r="B550" s="0" t="n">
        <v>3114</v>
      </c>
      <c r="C550" s="0" t="s">
        <v>1075</v>
      </c>
      <c r="D550" s="0" t="s">
        <v>255</v>
      </c>
    </row>
    <row r="551" customFormat="false" ht="12.8" hidden="false" customHeight="false" outlineLevel="0" collapsed="false">
      <c r="A551" s="0" t="s">
        <v>1076</v>
      </c>
      <c r="B551" s="0" t="n">
        <v>30155</v>
      </c>
      <c r="C551" s="0" t="s">
        <v>1077</v>
      </c>
      <c r="D551" s="0" t="s">
        <v>123</v>
      </c>
    </row>
    <row r="552" customFormat="false" ht="12.8" hidden="false" customHeight="false" outlineLevel="0" collapsed="false">
      <c r="A552" s="0" t="s">
        <v>1078</v>
      </c>
      <c r="B552" s="0" t="n">
        <v>30535</v>
      </c>
      <c r="C552" s="0" t="s">
        <v>136</v>
      </c>
      <c r="D552" s="0" t="s">
        <v>127</v>
      </c>
    </row>
    <row r="553" customFormat="false" ht="12.8" hidden="false" customHeight="false" outlineLevel="0" collapsed="false">
      <c r="A553" s="0" t="s">
        <v>1079</v>
      </c>
      <c r="B553" s="0" t="n">
        <v>24503</v>
      </c>
      <c r="C553" s="0" t="s">
        <v>1080</v>
      </c>
      <c r="D553" s="0" t="s">
        <v>123</v>
      </c>
    </row>
    <row r="554" customFormat="false" ht="12.8" hidden="false" customHeight="false" outlineLevel="0" collapsed="false">
      <c r="A554" s="0" t="s">
        <v>1081</v>
      </c>
      <c r="B554" s="0" t="n">
        <v>25051</v>
      </c>
      <c r="C554" s="0" t="s">
        <v>807</v>
      </c>
      <c r="D554" s="0" t="s">
        <v>127</v>
      </c>
    </row>
    <row r="555" customFormat="false" ht="12.8" hidden="false" customHeight="false" outlineLevel="0" collapsed="false">
      <c r="A555" s="0" t="s">
        <v>1082</v>
      </c>
      <c r="B555" s="0" t="n">
        <v>30156</v>
      </c>
      <c r="C555" s="0" t="s">
        <v>1083</v>
      </c>
      <c r="D555" s="0" t="s">
        <v>127</v>
      </c>
    </row>
    <row r="556" customFormat="false" ht="12.8" hidden="false" customHeight="false" outlineLevel="0" collapsed="false">
      <c r="A556" s="0" t="s">
        <v>1084</v>
      </c>
      <c r="B556" s="0" t="n">
        <v>43019</v>
      </c>
      <c r="C556" s="0" t="s">
        <v>1085</v>
      </c>
      <c r="D556" s="0" t="s">
        <v>127</v>
      </c>
    </row>
    <row r="557" customFormat="false" ht="12.8" hidden="false" customHeight="false" outlineLevel="0" collapsed="false">
      <c r="A557" s="0" t="s">
        <v>1086</v>
      </c>
      <c r="B557" s="0" t="n">
        <v>35268</v>
      </c>
      <c r="C557" s="0" t="s">
        <v>1087</v>
      </c>
      <c r="D557" s="0" t="s">
        <v>127</v>
      </c>
    </row>
    <row r="558" customFormat="false" ht="12.8" hidden="false" customHeight="false" outlineLevel="0" collapsed="false">
      <c r="A558" s="0" t="s">
        <v>1088</v>
      </c>
      <c r="B558" s="0" t="n">
        <v>41099</v>
      </c>
      <c r="C558" s="0" t="s">
        <v>872</v>
      </c>
      <c r="D558" s="0" t="s">
        <v>127</v>
      </c>
    </row>
    <row r="559" customFormat="false" ht="12.8" hidden="false" customHeight="false" outlineLevel="0" collapsed="false">
      <c r="A559" s="0" t="s">
        <v>1089</v>
      </c>
      <c r="B559" s="0" t="n">
        <v>41100</v>
      </c>
      <c r="C559" s="0" t="s">
        <v>872</v>
      </c>
      <c r="D559" s="0" t="s">
        <v>127</v>
      </c>
    </row>
    <row r="560" customFormat="false" ht="12.8" hidden="false" customHeight="false" outlineLevel="0" collapsed="false">
      <c r="A560" s="0" t="s">
        <v>1090</v>
      </c>
      <c r="B560" s="0" t="n">
        <v>23413</v>
      </c>
      <c r="C560" s="0" t="s">
        <v>1091</v>
      </c>
      <c r="D560" s="0" t="s">
        <v>123</v>
      </c>
    </row>
    <row r="561" customFormat="false" ht="12.8" hidden="false" customHeight="false" outlineLevel="0" collapsed="false">
      <c r="A561" s="0" t="s">
        <v>1092</v>
      </c>
      <c r="B561" s="0" t="n">
        <v>23992</v>
      </c>
      <c r="C561" s="0" t="s">
        <v>1093</v>
      </c>
      <c r="D561" s="0" t="s">
        <v>127</v>
      </c>
    </row>
    <row r="562" customFormat="false" ht="12.8" hidden="false" customHeight="false" outlineLevel="0" collapsed="false">
      <c r="A562" s="0" t="s">
        <v>1094</v>
      </c>
      <c r="B562" s="0" t="n">
        <v>24504</v>
      </c>
      <c r="C562" s="0" t="s">
        <v>1095</v>
      </c>
      <c r="D562" s="0" t="s">
        <v>123</v>
      </c>
    </row>
    <row r="563" customFormat="false" ht="12.8" hidden="false" customHeight="false" outlineLevel="0" collapsed="false">
      <c r="A563" s="0" t="s">
        <v>1096</v>
      </c>
      <c r="B563" s="0" t="n">
        <v>39654</v>
      </c>
      <c r="C563" s="0" t="s">
        <v>1097</v>
      </c>
      <c r="D563" s="0" t="s">
        <v>262</v>
      </c>
    </row>
    <row r="564" customFormat="false" ht="12.8" hidden="false" customHeight="false" outlineLevel="0" collapsed="false">
      <c r="A564" s="0" t="s">
        <v>1098</v>
      </c>
      <c r="B564" s="0" t="n">
        <v>34932</v>
      </c>
      <c r="C564" s="0" t="s">
        <v>1099</v>
      </c>
      <c r="D564" s="0" t="s">
        <v>127</v>
      </c>
    </row>
    <row r="565" customFormat="false" ht="12.8" hidden="false" customHeight="false" outlineLevel="0" collapsed="false">
      <c r="A565" s="0" t="s">
        <v>1100</v>
      </c>
      <c r="B565" s="0" t="n">
        <v>29477</v>
      </c>
      <c r="C565" s="0" t="s">
        <v>1101</v>
      </c>
      <c r="D565" s="0" t="s">
        <v>127</v>
      </c>
    </row>
    <row r="566" customFormat="false" ht="12.8" hidden="false" customHeight="false" outlineLevel="0" collapsed="false">
      <c r="A566" s="0" t="s">
        <v>1102</v>
      </c>
      <c r="B566" s="0" t="n">
        <v>31128</v>
      </c>
      <c r="C566" s="0" t="s">
        <v>1103</v>
      </c>
      <c r="D566" s="0" t="s">
        <v>127</v>
      </c>
    </row>
    <row r="567" customFormat="false" ht="12.8" hidden="false" customHeight="false" outlineLevel="0" collapsed="false">
      <c r="A567" s="0" t="s">
        <v>1104</v>
      </c>
      <c r="B567" s="0" t="n">
        <v>24948</v>
      </c>
      <c r="C567" s="0" t="s">
        <v>1097</v>
      </c>
      <c r="D567" s="0" t="s">
        <v>127</v>
      </c>
    </row>
    <row r="568" customFormat="false" ht="12.8" hidden="false" customHeight="false" outlineLevel="0" collapsed="false">
      <c r="A568" s="0" t="s">
        <v>1105</v>
      </c>
      <c r="B568" s="0" t="n">
        <v>24949</v>
      </c>
      <c r="C568" s="0" t="s">
        <v>758</v>
      </c>
      <c r="D568" s="0" t="s">
        <v>127</v>
      </c>
    </row>
    <row r="569" customFormat="false" ht="12.8" hidden="false" customHeight="false" outlineLevel="0" collapsed="false">
      <c r="A569" s="0" t="s">
        <v>1106</v>
      </c>
      <c r="B569" s="0" t="n">
        <v>26425</v>
      </c>
      <c r="C569" s="0" t="s">
        <v>1099</v>
      </c>
      <c r="D569" s="0" t="s">
        <v>127</v>
      </c>
    </row>
    <row r="570" customFormat="false" ht="12.8" hidden="false" customHeight="false" outlineLevel="0" collapsed="false">
      <c r="A570" s="0" t="s">
        <v>1107</v>
      </c>
      <c r="B570" s="0" t="n">
        <v>30157</v>
      </c>
      <c r="C570" s="0" t="s">
        <v>1108</v>
      </c>
      <c r="D570" s="0" t="s">
        <v>127</v>
      </c>
    </row>
    <row r="571" customFormat="false" ht="12.8" hidden="false" customHeight="false" outlineLevel="0" collapsed="false">
      <c r="A571" s="0" t="s">
        <v>1109</v>
      </c>
      <c r="B571" s="0" t="n">
        <v>24027</v>
      </c>
      <c r="C571" s="0" t="s">
        <v>1110</v>
      </c>
      <c r="D571" s="0" t="s">
        <v>199</v>
      </c>
    </row>
    <row r="572" customFormat="false" ht="12.8" hidden="false" customHeight="false" outlineLevel="0" collapsed="false">
      <c r="A572" s="0" t="s">
        <v>1111</v>
      </c>
      <c r="B572" s="0" t="n">
        <v>42158</v>
      </c>
      <c r="C572" s="0" t="s">
        <v>1112</v>
      </c>
      <c r="D572" s="0" t="s">
        <v>123</v>
      </c>
    </row>
    <row r="573" customFormat="false" ht="12.8" hidden="false" customHeight="false" outlineLevel="0" collapsed="false">
      <c r="A573" s="0" t="s">
        <v>1113</v>
      </c>
      <c r="B573" s="0" t="n">
        <v>42366</v>
      </c>
      <c r="C573" s="0" t="s">
        <v>1112</v>
      </c>
      <c r="D573" s="0" t="s">
        <v>127</v>
      </c>
    </row>
    <row r="574" customFormat="false" ht="12.8" hidden="false" customHeight="false" outlineLevel="0" collapsed="false">
      <c r="A574" s="0" t="s">
        <v>1114</v>
      </c>
      <c r="B574" s="0" t="n">
        <v>20425</v>
      </c>
      <c r="C574" s="0" t="s">
        <v>1115</v>
      </c>
      <c r="D574" s="0" t="s">
        <v>123</v>
      </c>
    </row>
    <row r="575" customFormat="false" ht="12.8" hidden="false" customHeight="false" outlineLevel="0" collapsed="false">
      <c r="A575" s="0" t="s">
        <v>1116</v>
      </c>
      <c r="B575" s="0" t="n">
        <v>23993</v>
      </c>
      <c r="C575" s="0" t="s">
        <v>935</v>
      </c>
      <c r="D575" s="0" t="s">
        <v>123</v>
      </c>
    </row>
    <row r="576" customFormat="false" ht="12.8" hidden="false" customHeight="false" outlineLevel="0" collapsed="false">
      <c r="A576" s="0" t="s">
        <v>1117</v>
      </c>
      <c r="B576" s="0" t="n">
        <v>29320</v>
      </c>
      <c r="C576" s="0" t="s">
        <v>1118</v>
      </c>
      <c r="D576" s="0" t="s">
        <v>127</v>
      </c>
    </row>
    <row r="577" customFormat="false" ht="12.8" hidden="false" customHeight="false" outlineLevel="0" collapsed="false">
      <c r="A577" s="0" t="s">
        <v>1119</v>
      </c>
      <c r="B577" s="0" t="n">
        <v>24028</v>
      </c>
      <c r="C577" s="0" t="s">
        <v>984</v>
      </c>
      <c r="D577" s="0" t="s">
        <v>127</v>
      </c>
    </row>
    <row r="578" customFormat="false" ht="12.8" hidden="false" customHeight="false" outlineLevel="0" collapsed="false">
      <c r="A578" s="0" t="s">
        <v>1120</v>
      </c>
      <c r="B578" s="0" t="n">
        <v>24029</v>
      </c>
      <c r="C578" s="0" t="s">
        <v>1121</v>
      </c>
      <c r="D578" s="0" t="s">
        <v>127</v>
      </c>
    </row>
    <row r="579" customFormat="false" ht="12.8" hidden="false" customHeight="false" outlineLevel="0" collapsed="false">
      <c r="A579" s="0" t="s">
        <v>1122</v>
      </c>
      <c r="B579" s="0" t="n">
        <v>24950</v>
      </c>
      <c r="C579" s="0" t="s">
        <v>1123</v>
      </c>
      <c r="D579" s="0" t="s">
        <v>127</v>
      </c>
    </row>
    <row r="580" customFormat="false" ht="12.8" hidden="false" customHeight="false" outlineLevel="0" collapsed="false">
      <c r="A580" s="0" t="s">
        <v>1124</v>
      </c>
      <c r="B580" s="0" t="n">
        <v>24030</v>
      </c>
      <c r="C580" s="0" t="s">
        <v>163</v>
      </c>
      <c r="D580" s="0" t="s">
        <v>127</v>
      </c>
    </row>
    <row r="581" customFormat="false" ht="12.8" hidden="false" customHeight="false" outlineLevel="0" collapsed="false">
      <c r="A581" s="0" t="s">
        <v>1125</v>
      </c>
      <c r="B581" s="0" t="n">
        <v>46832</v>
      </c>
      <c r="C581" s="0" t="s">
        <v>1126</v>
      </c>
      <c r="D581" s="0" t="s">
        <v>127</v>
      </c>
    </row>
    <row r="582" customFormat="false" ht="12.8" hidden="false" customHeight="false" outlineLevel="0" collapsed="false">
      <c r="A582" s="0" t="s">
        <v>1127</v>
      </c>
      <c r="B582" s="0" t="n">
        <v>42928</v>
      </c>
      <c r="C582" s="0" t="s">
        <v>1128</v>
      </c>
      <c r="D582" s="0" t="s">
        <v>127</v>
      </c>
    </row>
    <row r="583" customFormat="false" ht="12.8" hidden="false" customHeight="false" outlineLevel="0" collapsed="false">
      <c r="A583" s="0" t="s">
        <v>1129</v>
      </c>
      <c r="B583" s="0" t="n">
        <v>23295</v>
      </c>
      <c r="C583" s="0" t="s">
        <v>1130</v>
      </c>
      <c r="D583" s="0" t="s">
        <v>199</v>
      </c>
    </row>
    <row r="584" customFormat="false" ht="12.8" hidden="false" customHeight="false" outlineLevel="0" collapsed="false">
      <c r="A584" s="0" t="s">
        <v>1131</v>
      </c>
      <c r="B584" s="0" t="n">
        <v>39565</v>
      </c>
      <c r="C584" s="0" t="s">
        <v>1043</v>
      </c>
      <c r="D584" s="0" t="s">
        <v>287</v>
      </c>
    </row>
    <row r="585" customFormat="false" ht="12.8" hidden="false" customHeight="false" outlineLevel="0" collapsed="false">
      <c r="A585" s="0" t="s">
        <v>1132</v>
      </c>
      <c r="B585" s="0" t="n">
        <v>20404</v>
      </c>
      <c r="C585" s="0" t="s">
        <v>1133</v>
      </c>
      <c r="D585" s="0" t="s">
        <v>199</v>
      </c>
    </row>
    <row r="586" customFormat="false" ht="12.8" hidden="false" customHeight="false" outlineLevel="0" collapsed="false">
      <c r="A586" s="0" t="s">
        <v>1134</v>
      </c>
      <c r="B586" s="0" t="n">
        <v>21581</v>
      </c>
      <c r="C586" s="0" t="s">
        <v>1135</v>
      </c>
      <c r="D586" s="0" t="s">
        <v>378</v>
      </c>
    </row>
    <row r="587" customFormat="false" ht="12.8" hidden="false" customHeight="false" outlineLevel="0" collapsed="false">
      <c r="A587" s="0" t="s">
        <v>1136</v>
      </c>
      <c r="B587" s="0" t="n">
        <v>21582</v>
      </c>
      <c r="C587" s="0" t="s">
        <v>1137</v>
      </c>
      <c r="D587" s="0" t="s">
        <v>123</v>
      </c>
    </row>
    <row r="588" customFormat="false" ht="12.8" hidden="false" customHeight="false" outlineLevel="0" collapsed="false">
      <c r="A588" s="0" t="s">
        <v>1138</v>
      </c>
      <c r="B588" s="0" t="n">
        <v>21583</v>
      </c>
      <c r="C588" s="0" t="s">
        <v>1139</v>
      </c>
      <c r="D588" s="0" t="s">
        <v>127</v>
      </c>
    </row>
    <row r="589" customFormat="false" ht="12.8" hidden="false" customHeight="false" outlineLevel="0" collapsed="false">
      <c r="A589" s="0" t="s">
        <v>1140</v>
      </c>
      <c r="B589" s="0" t="n">
        <v>21584</v>
      </c>
      <c r="C589" s="0" t="s">
        <v>1141</v>
      </c>
      <c r="D589" s="0" t="s">
        <v>127</v>
      </c>
    </row>
    <row r="590" customFormat="false" ht="12.8" hidden="false" customHeight="false" outlineLevel="0" collapsed="false">
      <c r="A590" s="0" t="s">
        <v>1142</v>
      </c>
      <c r="B590" s="0" t="n">
        <v>31297</v>
      </c>
      <c r="C590" s="0" t="s">
        <v>1143</v>
      </c>
      <c r="D590" s="0" t="s">
        <v>127</v>
      </c>
    </row>
    <row r="591" customFormat="false" ht="12.8" hidden="false" customHeight="false" outlineLevel="0" collapsed="false">
      <c r="A591" s="0" t="s">
        <v>1144</v>
      </c>
      <c r="B591" s="0" t="n">
        <v>281</v>
      </c>
      <c r="C591" s="0" t="s">
        <v>1145</v>
      </c>
      <c r="D591" s="0" t="s">
        <v>123</v>
      </c>
    </row>
    <row r="592" customFormat="false" ht="12.8" hidden="false" customHeight="false" outlineLevel="0" collapsed="false">
      <c r="A592" s="0" t="s">
        <v>1146</v>
      </c>
      <c r="B592" s="0" t="n">
        <v>39075</v>
      </c>
      <c r="C592" s="0" t="s">
        <v>1147</v>
      </c>
      <c r="D592" s="0" t="s">
        <v>127</v>
      </c>
    </row>
    <row r="593" customFormat="false" ht="12.8" hidden="false" customHeight="false" outlineLevel="0" collapsed="false">
      <c r="A593" s="0" t="s">
        <v>1148</v>
      </c>
      <c r="B593" s="0" t="n">
        <v>2334</v>
      </c>
      <c r="C593" s="0" t="s">
        <v>1149</v>
      </c>
      <c r="D593" s="0" t="s">
        <v>127</v>
      </c>
    </row>
    <row r="594" customFormat="false" ht="12.8" hidden="false" customHeight="false" outlineLevel="0" collapsed="false">
      <c r="A594" s="0" t="s">
        <v>1150</v>
      </c>
      <c r="B594" s="0" t="n">
        <v>282</v>
      </c>
      <c r="C594" s="0" t="s">
        <v>1147</v>
      </c>
      <c r="D594" s="0" t="s">
        <v>127</v>
      </c>
    </row>
    <row r="595" customFormat="false" ht="12.8" hidden="false" customHeight="false" outlineLevel="0" collapsed="false">
      <c r="A595" s="0" t="s">
        <v>1151</v>
      </c>
      <c r="B595" s="0" t="n">
        <v>580</v>
      </c>
      <c r="C595" s="0" t="s">
        <v>1152</v>
      </c>
      <c r="D595" s="0" t="s">
        <v>123</v>
      </c>
    </row>
    <row r="596" customFormat="false" ht="12.8" hidden="false" customHeight="false" outlineLevel="0" collapsed="false">
      <c r="A596" s="0" t="s">
        <v>1153</v>
      </c>
      <c r="B596" s="0" t="n">
        <v>2521</v>
      </c>
      <c r="C596" s="0" t="s">
        <v>1154</v>
      </c>
      <c r="D596" s="0" t="s">
        <v>127</v>
      </c>
    </row>
    <row r="597" customFormat="false" ht="12.8" hidden="false" customHeight="false" outlineLevel="0" collapsed="false">
      <c r="A597" s="0" t="s">
        <v>1155</v>
      </c>
      <c r="B597" s="0" t="n">
        <v>2522</v>
      </c>
      <c r="C597" s="0" t="s">
        <v>643</v>
      </c>
      <c r="D597" s="0" t="s">
        <v>127</v>
      </c>
    </row>
    <row r="598" customFormat="false" ht="12.8" hidden="false" customHeight="false" outlineLevel="0" collapsed="false">
      <c r="A598" s="0" t="s">
        <v>1156</v>
      </c>
      <c r="B598" s="0" t="n">
        <v>2523</v>
      </c>
      <c r="C598" s="0" t="s">
        <v>1157</v>
      </c>
      <c r="D598" s="0" t="s">
        <v>127</v>
      </c>
    </row>
    <row r="599" customFormat="false" ht="12.8" hidden="false" customHeight="false" outlineLevel="0" collapsed="false">
      <c r="A599" s="0" t="s">
        <v>1158</v>
      </c>
      <c r="B599" s="0" t="n">
        <v>9833</v>
      </c>
      <c r="D599" s="0" t="s">
        <v>354</v>
      </c>
    </row>
    <row r="600" customFormat="false" ht="12.8" hidden="false" customHeight="false" outlineLevel="0" collapsed="false">
      <c r="A600" s="0" t="s">
        <v>1159</v>
      </c>
      <c r="B600" s="0" t="n">
        <v>5163</v>
      </c>
      <c r="C600" s="0" t="s">
        <v>1160</v>
      </c>
      <c r="D600" s="0" t="s">
        <v>123</v>
      </c>
    </row>
    <row r="601" customFormat="false" ht="12.8" hidden="false" customHeight="false" outlineLevel="0" collapsed="false">
      <c r="A601" s="0" t="s">
        <v>1161</v>
      </c>
      <c r="B601" s="0" t="n">
        <v>20572</v>
      </c>
      <c r="C601" s="0" t="s">
        <v>593</v>
      </c>
      <c r="D601" s="0" t="s">
        <v>127</v>
      </c>
    </row>
    <row r="602" customFormat="false" ht="12.8" hidden="false" customHeight="false" outlineLevel="0" collapsed="false">
      <c r="A602" s="0" t="s">
        <v>1162</v>
      </c>
      <c r="B602" s="0" t="n">
        <v>21585</v>
      </c>
      <c r="C602" s="0" t="s">
        <v>1163</v>
      </c>
      <c r="D602" s="0" t="s">
        <v>123</v>
      </c>
    </row>
    <row r="603" customFormat="false" ht="12.8" hidden="false" customHeight="false" outlineLevel="0" collapsed="false">
      <c r="A603" s="0" t="s">
        <v>1164</v>
      </c>
      <c r="B603" s="0" t="n">
        <v>21586</v>
      </c>
      <c r="C603" s="0" t="s">
        <v>1165</v>
      </c>
      <c r="D603" s="0" t="s">
        <v>127</v>
      </c>
    </row>
    <row r="604" customFormat="false" ht="12.8" hidden="false" customHeight="false" outlineLevel="0" collapsed="false">
      <c r="A604" s="0" t="s">
        <v>1166</v>
      </c>
      <c r="B604" s="0" t="n">
        <v>21588</v>
      </c>
      <c r="D604" s="0" t="s">
        <v>354</v>
      </c>
    </row>
    <row r="605" customFormat="false" ht="12.8" hidden="false" customHeight="false" outlineLevel="0" collapsed="false">
      <c r="A605" s="0" t="s">
        <v>1167</v>
      </c>
      <c r="B605" s="0" t="n">
        <v>21589</v>
      </c>
      <c r="C605" s="0" t="s">
        <v>1168</v>
      </c>
      <c r="D605" s="0" t="s">
        <v>354</v>
      </c>
    </row>
    <row r="606" customFormat="false" ht="12.8" hidden="false" customHeight="false" outlineLevel="0" collapsed="false">
      <c r="A606" s="0" t="s">
        <v>1169</v>
      </c>
      <c r="B606" s="0" t="n">
        <v>30158</v>
      </c>
      <c r="C606" s="0" t="s">
        <v>675</v>
      </c>
      <c r="D606" s="0" t="s">
        <v>123</v>
      </c>
    </row>
    <row r="607" customFormat="false" ht="12.8" hidden="false" customHeight="false" outlineLevel="0" collapsed="false">
      <c r="A607" s="0" t="s">
        <v>1170</v>
      </c>
      <c r="B607" s="0" t="n">
        <v>45717</v>
      </c>
      <c r="C607" s="0" t="s">
        <v>136</v>
      </c>
      <c r="D607" s="0" t="s">
        <v>127</v>
      </c>
    </row>
    <row r="608" customFormat="false" ht="12.8" hidden="false" customHeight="false" outlineLevel="0" collapsed="false">
      <c r="A608" s="0" t="s">
        <v>1171</v>
      </c>
      <c r="B608" s="0" t="n">
        <v>21590</v>
      </c>
      <c r="C608" s="0" t="s">
        <v>1172</v>
      </c>
      <c r="D608" s="0" t="s">
        <v>127</v>
      </c>
    </row>
    <row r="609" customFormat="false" ht="12.8" hidden="false" customHeight="false" outlineLevel="0" collapsed="false">
      <c r="A609" s="0" t="s">
        <v>1173</v>
      </c>
      <c r="B609" s="0" t="n">
        <v>30538</v>
      </c>
      <c r="C609" s="0" t="s">
        <v>1174</v>
      </c>
      <c r="D609" s="0" t="s">
        <v>127</v>
      </c>
    </row>
    <row r="610" customFormat="false" ht="12.8" hidden="false" customHeight="false" outlineLevel="0" collapsed="false">
      <c r="A610" s="0" t="s">
        <v>1175</v>
      </c>
      <c r="B610" s="0" t="n">
        <v>27358</v>
      </c>
      <c r="C610" s="0" t="s">
        <v>1176</v>
      </c>
      <c r="D610" s="0" t="s">
        <v>127</v>
      </c>
    </row>
    <row r="611" customFormat="false" ht="12.8" hidden="false" customHeight="false" outlineLevel="0" collapsed="false">
      <c r="A611" s="0" t="s">
        <v>1177</v>
      </c>
      <c r="B611" s="0" t="n">
        <v>45321</v>
      </c>
      <c r="C611" s="0" t="s">
        <v>1178</v>
      </c>
      <c r="D611" s="0" t="s">
        <v>127</v>
      </c>
    </row>
    <row r="612" customFormat="false" ht="12.8" hidden="false" customHeight="false" outlineLevel="0" collapsed="false">
      <c r="A612" s="0" t="s">
        <v>1179</v>
      </c>
      <c r="B612" s="0" t="n">
        <v>41101</v>
      </c>
      <c r="C612" s="0" t="s">
        <v>1180</v>
      </c>
      <c r="D612" s="0" t="s">
        <v>127</v>
      </c>
    </row>
    <row r="613" customFormat="false" ht="12.8" hidden="false" customHeight="false" outlineLevel="0" collapsed="false">
      <c r="A613" s="0" t="s">
        <v>1181</v>
      </c>
      <c r="B613" s="0" t="n">
        <v>21591</v>
      </c>
      <c r="C613" s="0" t="s">
        <v>1182</v>
      </c>
      <c r="D613" s="0" t="s">
        <v>127</v>
      </c>
    </row>
    <row r="614" customFormat="false" ht="12.8" hidden="false" customHeight="false" outlineLevel="0" collapsed="false">
      <c r="A614" s="0" t="s">
        <v>1183</v>
      </c>
      <c r="B614" s="0" t="n">
        <v>31094</v>
      </c>
      <c r="C614" s="0" t="s">
        <v>1184</v>
      </c>
      <c r="D614" s="0" t="s">
        <v>127</v>
      </c>
    </row>
    <row r="615" customFormat="false" ht="12.8" hidden="false" customHeight="false" outlineLevel="0" collapsed="false">
      <c r="A615" s="0" t="s">
        <v>1185</v>
      </c>
      <c r="B615" s="0" t="n">
        <v>27357</v>
      </c>
      <c r="C615" s="0" t="s">
        <v>1186</v>
      </c>
      <c r="D615" s="0" t="s">
        <v>127</v>
      </c>
    </row>
    <row r="616" customFormat="false" ht="12.8" hidden="false" customHeight="false" outlineLevel="0" collapsed="false">
      <c r="A616" s="0" t="s">
        <v>1187</v>
      </c>
      <c r="B616" s="0" t="n">
        <v>21592</v>
      </c>
      <c r="C616" s="0" t="s">
        <v>1188</v>
      </c>
      <c r="D616" s="0" t="s">
        <v>287</v>
      </c>
    </row>
    <row r="617" customFormat="false" ht="12.8" hidden="false" customHeight="false" outlineLevel="0" collapsed="false">
      <c r="A617" s="0" t="s">
        <v>1189</v>
      </c>
      <c r="B617" s="0" t="n">
        <v>3927</v>
      </c>
      <c r="C617" s="0" t="s">
        <v>1190</v>
      </c>
      <c r="D617" s="0" t="s">
        <v>123</v>
      </c>
    </row>
    <row r="618" customFormat="false" ht="12.8" hidden="false" customHeight="false" outlineLevel="0" collapsed="false">
      <c r="A618" s="0" t="s">
        <v>1191</v>
      </c>
      <c r="B618" s="0" t="n">
        <v>3931</v>
      </c>
      <c r="C618" s="0" t="s">
        <v>1192</v>
      </c>
      <c r="D618" s="0" t="s">
        <v>127</v>
      </c>
    </row>
    <row r="619" customFormat="false" ht="12.8" hidden="false" customHeight="false" outlineLevel="0" collapsed="false">
      <c r="A619" s="0" t="s">
        <v>1193</v>
      </c>
      <c r="B619" s="0" t="n">
        <v>3936</v>
      </c>
      <c r="C619" s="0" t="s">
        <v>1194</v>
      </c>
      <c r="D619" s="0" t="s">
        <v>127</v>
      </c>
    </row>
    <row r="620" customFormat="false" ht="12.8" hidden="false" customHeight="false" outlineLevel="0" collapsed="false">
      <c r="A620" s="0" t="s">
        <v>1195</v>
      </c>
      <c r="B620" s="0" t="n">
        <v>3934</v>
      </c>
      <c r="C620" s="0" t="s">
        <v>1196</v>
      </c>
      <c r="D620" s="0" t="s">
        <v>127</v>
      </c>
    </row>
    <row r="621" customFormat="false" ht="12.8" hidden="false" customHeight="false" outlineLevel="0" collapsed="false">
      <c r="A621" s="0" t="s">
        <v>1197</v>
      </c>
      <c r="B621" s="0" t="n">
        <v>3928</v>
      </c>
      <c r="C621" s="0" t="s">
        <v>1198</v>
      </c>
      <c r="D621" s="0" t="s">
        <v>127</v>
      </c>
    </row>
    <row r="622" customFormat="false" ht="12.8" hidden="false" customHeight="false" outlineLevel="0" collapsed="false">
      <c r="A622" s="0" t="s">
        <v>1199</v>
      </c>
      <c r="B622" s="0" t="n">
        <v>3933</v>
      </c>
      <c r="C622" s="0" t="s">
        <v>1200</v>
      </c>
      <c r="D622" s="0" t="s">
        <v>127</v>
      </c>
    </row>
    <row r="623" customFormat="false" ht="12.8" hidden="false" customHeight="false" outlineLevel="0" collapsed="false">
      <c r="A623" s="0" t="s">
        <v>1201</v>
      </c>
      <c r="B623" s="0" t="n">
        <v>3929</v>
      </c>
      <c r="C623" s="0" t="s">
        <v>1202</v>
      </c>
      <c r="D623" s="0" t="s">
        <v>127</v>
      </c>
    </row>
    <row r="624" customFormat="false" ht="12.8" hidden="false" customHeight="false" outlineLevel="0" collapsed="false">
      <c r="A624" s="0" t="s">
        <v>1203</v>
      </c>
      <c r="B624" s="0" t="n">
        <v>3930</v>
      </c>
      <c r="C624" s="0" t="s">
        <v>1202</v>
      </c>
      <c r="D624" s="0" t="s">
        <v>127</v>
      </c>
    </row>
    <row r="625" customFormat="false" ht="12.8" hidden="false" customHeight="false" outlineLevel="0" collapsed="false">
      <c r="A625" s="0" t="s">
        <v>1204</v>
      </c>
      <c r="B625" s="0" t="n">
        <v>3935</v>
      </c>
      <c r="C625" s="0" t="s">
        <v>1205</v>
      </c>
      <c r="D625" s="0" t="s">
        <v>127</v>
      </c>
    </row>
    <row r="626" customFormat="false" ht="12.8" hidden="false" customHeight="false" outlineLevel="0" collapsed="false">
      <c r="A626" s="0" t="s">
        <v>1206</v>
      </c>
      <c r="B626" s="0" t="n">
        <v>3932</v>
      </c>
      <c r="C626" s="0" t="s">
        <v>1207</v>
      </c>
      <c r="D626" s="0" t="s">
        <v>127</v>
      </c>
    </row>
    <row r="627" customFormat="false" ht="12.8" hidden="false" customHeight="false" outlineLevel="0" collapsed="false">
      <c r="A627" s="0" t="s">
        <v>1208</v>
      </c>
      <c r="B627" s="0" t="n">
        <v>35099</v>
      </c>
      <c r="C627" s="0" t="s">
        <v>1209</v>
      </c>
      <c r="D627" s="0" t="s">
        <v>127</v>
      </c>
    </row>
    <row r="628" customFormat="false" ht="12.8" hidden="false" customHeight="false" outlineLevel="0" collapsed="false">
      <c r="A628" s="0" t="s">
        <v>1210</v>
      </c>
      <c r="B628" s="0" t="n">
        <v>24031</v>
      </c>
      <c r="C628" s="0" t="s">
        <v>1211</v>
      </c>
      <c r="D628" s="0" t="s">
        <v>199</v>
      </c>
    </row>
    <row r="629" customFormat="false" ht="12.8" hidden="false" customHeight="false" outlineLevel="0" collapsed="false">
      <c r="A629" s="0" t="s">
        <v>1212</v>
      </c>
      <c r="B629" s="0" t="n">
        <v>21593</v>
      </c>
      <c r="C629" s="0" t="s">
        <v>1213</v>
      </c>
      <c r="D629" s="0" t="s">
        <v>228</v>
      </c>
    </row>
    <row r="630" customFormat="false" ht="12.8" hidden="false" customHeight="false" outlineLevel="0" collapsed="false">
      <c r="A630" s="0" t="s">
        <v>1214</v>
      </c>
      <c r="B630" s="0" t="n">
        <v>25052</v>
      </c>
      <c r="C630" s="0" t="s">
        <v>1215</v>
      </c>
      <c r="D630" s="0" t="s">
        <v>354</v>
      </c>
    </row>
    <row r="631" customFormat="false" ht="12.8" hidden="false" customHeight="false" outlineLevel="0" collapsed="false">
      <c r="A631" s="0" t="s">
        <v>1216</v>
      </c>
      <c r="B631" s="0" t="n">
        <v>19165</v>
      </c>
      <c r="C631" s="0" t="s">
        <v>1217</v>
      </c>
      <c r="D631" s="0" t="s">
        <v>123</v>
      </c>
    </row>
    <row r="632" customFormat="false" ht="12.8" hidden="false" customHeight="false" outlineLevel="0" collapsed="false">
      <c r="A632" s="0" t="s">
        <v>1218</v>
      </c>
      <c r="B632" s="0" t="n">
        <v>21594</v>
      </c>
      <c r="C632" s="0" t="s">
        <v>1219</v>
      </c>
      <c r="D632" s="0" t="s">
        <v>123</v>
      </c>
    </row>
    <row r="633" customFormat="false" ht="12.8" hidden="false" customHeight="false" outlineLevel="0" collapsed="false">
      <c r="A633" s="0" t="s">
        <v>1220</v>
      </c>
      <c r="B633" s="0" t="n">
        <v>21595</v>
      </c>
      <c r="C633" s="0" t="s">
        <v>1221</v>
      </c>
      <c r="D633" s="0" t="s">
        <v>127</v>
      </c>
    </row>
    <row r="634" customFormat="false" ht="12.8" hidden="false" customHeight="false" outlineLevel="0" collapsed="false">
      <c r="A634" s="0" t="s">
        <v>1222</v>
      </c>
      <c r="B634" s="0" t="n">
        <v>675</v>
      </c>
      <c r="C634" s="0" t="s">
        <v>604</v>
      </c>
      <c r="D634" s="0" t="s">
        <v>123</v>
      </c>
    </row>
    <row r="635" customFormat="false" ht="12.8" hidden="false" customHeight="false" outlineLevel="0" collapsed="false">
      <c r="A635" s="0" t="s">
        <v>1223</v>
      </c>
      <c r="B635" s="0" t="n">
        <v>21596</v>
      </c>
      <c r="C635" s="0" t="s">
        <v>1224</v>
      </c>
      <c r="D635" s="0" t="s">
        <v>127</v>
      </c>
    </row>
    <row r="636" customFormat="false" ht="12.8" hidden="false" customHeight="false" outlineLevel="0" collapsed="false">
      <c r="A636" s="0" t="s">
        <v>1225</v>
      </c>
      <c r="B636" s="0" t="n">
        <v>21597</v>
      </c>
      <c r="C636" s="0" t="s">
        <v>1226</v>
      </c>
      <c r="D636" s="0" t="s">
        <v>127</v>
      </c>
    </row>
    <row r="637" customFormat="false" ht="12.8" hidden="false" customHeight="false" outlineLevel="0" collapsed="false">
      <c r="A637" s="0" t="s">
        <v>1227</v>
      </c>
      <c r="B637" s="0" t="n">
        <v>2639</v>
      </c>
      <c r="C637" s="0" t="s">
        <v>604</v>
      </c>
      <c r="D637" s="0" t="s">
        <v>127</v>
      </c>
    </row>
    <row r="638" customFormat="false" ht="12.8" hidden="false" customHeight="false" outlineLevel="0" collapsed="false">
      <c r="A638" s="0" t="s">
        <v>1228</v>
      </c>
      <c r="B638" s="0" t="n">
        <v>32530</v>
      </c>
      <c r="C638" s="0" t="s">
        <v>1229</v>
      </c>
      <c r="D638" s="0" t="s">
        <v>601</v>
      </c>
    </row>
    <row r="639" customFormat="false" ht="12.8" hidden="false" customHeight="false" outlineLevel="0" collapsed="false">
      <c r="A639" s="0" t="s">
        <v>1230</v>
      </c>
      <c r="B639" s="0" t="n">
        <v>27258</v>
      </c>
      <c r="C639" s="0" t="s">
        <v>606</v>
      </c>
      <c r="D639" s="0" t="s">
        <v>127</v>
      </c>
    </row>
    <row r="640" customFormat="false" ht="12.8" hidden="false" customHeight="false" outlineLevel="0" collapsed="false">
      <c r="A640" s="0" t="s">
        <v>1231</v>
      </c>
      <c r="B640" s="0" t="n">
        <v>2640</v>
      </c>
      <c r="C640" s="0" t="s">
        <v>1232</v>
      </c>
      <c r="D640" s="0" t="s">
        <v>127</v>
      </c>
    </row>
    <row r="641" customFormat="false" ht="12.8" hidden="false" customHeight="false" outlineLevel="0" collapsed="false">
      <c r="A641" s="0" t="s">
        <v>1233</v>
      </c>
      <c r="B641" s="0" t="n">
        <v>4327</v>
      </c>
      <c r="C641" s="0" t="s">
        <v>1234</v>
      </c>
      <c r="D641" s="0" t="s">
        <v>123</v>
      </c>
    </row>
    <row r="642" customFormat="false" ht="12.8" hidden="false" customHeight="false" outlineLevel="0" collapsed="false">
      <c r="A642" s="0" t="s">
        <v>1235</v>
      </c>
      <c r="B642" s="0" t="n">
        <v>4328</v>
      </c>
      <c r="C642" s="0" t="s">
        <v>1236</v>
      </c>
      <c r="D642" s="0" t="s">
        <v>127</v>
      </c>
    </row>
    <row r="643" customFormat="false" ht="12.8" hidden="false" customHeight="false" outlineLevel="0" collapsed="false">
      <c r="A643" s="0" t="s">
        <v>1237</v>
      </c>
      <c r="B643" s="0" t="n">
        <v>43862</v>
      </c>
      <c r="C643" s="0" t="s">
        <v>1238</v>
      </c>
      <c r="D643" s="0" t="s">
        <v>123</v>
      </c>
    </row>
    <row r="644" customFormat="false" ht="12.8" hidden="false" customHeight="false" outlineLevel="0" collapsed="false">
      <c r="A644" s="0" t="s">
        <v>1239</v>
      </c>
      <c r="B644" s="0" t="n">
        <v>40597</v>
      </c>
      <c r="C644" s="0" t="s">
        <v>1240</v>
      </c>
      <c r="D644" s="0" t="s">
        <v>123</v>
      </c>
    </row>
    <row r="645" customFormat="false" ht="12.8" hidden="false" customHeight="false" outlineLevel="0" collapsed="false">
      <c r="A645" s="0" t="s">
        <v>1241</v>
      </c>
      <c r="B645" s="0" t="n">
        <v>30159</v>
      </c>
      <c r="C645" s="0" t="s">
        <v>1242</v>
      </c>
      <c r="D645" s="0" t="s">
        <v>123</v>
      </c>
    </row>
    <row r="646" customFormat="false" ht="12.8" hidden="false" customHeight="false" outlineLevel="0" collapsed="false">
      <c r="A646" s="0" t="s">
        <v>1243</v>
      </c>
      <c r="B646" s="0" t="n">
        <v>30550</v>
      </c>
      <c r="C646" s="0" t="s">
        <v>1244</v>
      </c>
      <c r="D646" s="0" t="s">
        <v>127</v>
      </c>
    </row>
    <row r="647" customFormat="false" ht="12.8" hidden="false" customHeight="false" outlineLevel="0" collapsed="false">
      <c r="A647" s="0" t="s">
        <v>1245</v>
      </c>
      <c r="B647" s="0" t="n">
        <v>24505</v>
      </c>
      <c r="C647" s="0" t="s">
        <v>1246</v>
      </c>
      <c r="D647" s="0" t="s">
        <v>123</v>
      </c>
    </row>
    <row r="648" customFormat="false" ht="12.8" hidden="false" customHeight="false" outlineLevel="0" collapsed="false">
      <c r="A648" s="0" t="s">
        <v>1247</v>
      </c>
      <c r="B648" s="0" t="n">
        <v>30160</v>
      </c>
      <c r="C648" s="0" t="s">
        <v>1248</v>
      </c>
      <c r="D648" s="0" t="s">
        <v>127</v>
      </c>
    </row>
    <row r="649" customFormat="false" ht="12.8" hidden="false" customHeight="false" outlineLevel="0" collapsed="false">
      <c r="A649" s="0" t="s">
        <v>1249</v>
      </c>
      <c r="B649" s="0" t="n">
        <v>31126</v>
      </c>
      <c r="C649" s="0" t="s">
        <v>1250</v>
      </c>
      <c r="D649" s="0" t="s">
        <v>127</v>
      </c>
    </row>
    <row r="650" customFormat="false" ht="12.8" hidden="false" customHeight="false" outlineLevel="0" collapsed="false">
      <c r="A650" s="0" t="s">
        <v>1251</v>
      </c>
      <c r="B650" s="0" t="n">
        <v>35355</v>
      </c>
      <c r="C650" s="0" t="s">
        <v>1244</v>
      </c>
      <c r="D650" s="0" t="s">
        <v>127</v>
      </c>
    </row>
    <row r="651" customFormat="false" ht="12.8" hidden="false" customHeight="false" outlineLevel="0" collapsed="false">
      <c r="A651" s="0" t="s">
        <v>1252</v>
      </c>
      <c r="B651" s="0" t="n">
        <v>29440</v>
      </c>
      <c r="C651" s="0" t="s">
        <v>1253</v>
      </c>
      <c r="D651" s="0" t="s">
        <v>199</v>
      </c>
    </row>
    <row r="652" customFormat="false" ht="12.8" hidden="false" customHeight="false" outlineLevel="0" collapsed="false">
      <c r="A652" s="0" t="s">
        <v>1254</v>
      </c>
      <c r="B652" s="0" t="n">
        <v>1027</v>
      </c>
      <c r="D652" s="0" t="s">
        <v>199</v>
      </c>
    </row>
    <row r="653" customFormat="false" ht="12.8" hidden="false" customHeight="false" outlineLevel="0" collapsed="false">
      <c r="A653" s="0" t="s">
        <v>1255</v>
      </c>
      <c r="B653" s="0" t="n">
        <v>41939</v>
      </c>
      <c r="C653" s="0" t="s">
        <v>492</v>
      </c>
      <c r="D653" s="0" t="s">
        <v>287</v>
      </c>
    </row>
    <row r="654" customFormat="false" ht="12.8" hidden="false" customHeight="false" outlineLevel="0" collapsed="false">
      <c r="A654" s="0" t="s">
        <v>70</v>
      </c>
      <c r="B654" s="0" t="n">
        <v>1028</v>
      </c>
      <c r="C654" s="0" t="s">
        <v>1256</v>
      </c>
      <c r="D654" s="0" t="s">
        <v>123</v>
      </c>
    </row>
    <row r="655" customFormat="false" ht="12.8" hidden="false" customHeight="false" outlineLevel="0" collapsed="false">
      <c r="A655" s="0" t="s">
        <v>1257</v>
      </c>
      <c r="B655" s="0" t="n">
        <v>1029</v>
      </c>
      <c r="C655" s="0" t="s">
        <v>1258</v>
      </c>
      <c r="D655" s="0" t="s">
        <v>127</v>
      </c>
    </row>
    <row r="656" customFormat="false" ht="12.8" hidden="false" customHeight="false" outlineLevel="0" collapsed="false">
      <c r="A656" s="0" t="s">
        <v>1259</v>
      </c>
      <c r="B656" s="0" t="n">
        <v>30573</v>
      </c>
      <c r="D656" s="0" t="s">
        <v>123</v>
      </c>
    </row>
    <row r="657" customFormat="false" ht="12.8" hidden="false" customHeight="false" outlineLevel="0" collapsed="false">
      <c r="A657" s="0" t="s">
        <v>1260</v>
      </c>
      <c r="B657" s="0" t="n">
        <v>30796</v>
      </c>
      <c r="C657" s="0" t="s">
        <v>1261</v>
      </c>
      <c r="D657" s="0" t="s">
        <v>127</v>
      </c>
    </row>
    <row r="658" customFormat="false" ht="12.8" hidden="false" customHeight="false" outlineLevel="0" collapsed="false">
      <c r="A658" s="0" t="s">
        <v>1262</v>
      </c>
      <c r="B658" s="0" t="n">
        <v>30797</v>
      </c>
      <c r="C658" s="0" t="s">
        <v>1263</v>
      </c>
      <c r="D658" s="0" t="s">
        <v>127</v>
      </c>
    </row>
    <row r="659" customFormat="false" ht="12.8" hidden="false" customHeight="false" outlineLevel="0" collapsed="false">
      <c r="A659" s="0" t="s">
        <v>1264</v>
      </c>
      <c r="B659" s="0" t="n">
        <v>30161</v>
      </c>
      <c r="C659" s="0" t="s">
        <v>1265</v>
      </c>
      <c r="D659" s="0" t="s">
        <v>199</v>
      </c>
    </row>
    <row r="660" customFormat="false" ht="12.8" hidden="false" customHeight="false" outlineLevel="0" collapsed="false">
      <c r="A660" s="0" t="s">
        <v>1266</v>
      </c>
      <c r="B660" s="0" t="n">
        <v>24032</v>
      </c>
      <c r="C660" s="0" t="s">
        <v>1267</v>
      </c>
      <c r="D660" s="0" t="s">
        <v>123</v>
      </c>
    </row>
    <row r="661" customFormat="false" ht="12.8" hidden="false" customHeight="false" outlineLevel="0" collapsed="false">
      <c r="A661" s="0" t="s">
        <v>1268</v>
      </c>
      <c r="B661" s="0" t="n">
        <v>33872</v>
      </c>
      <c r="C661" s="0" t="s">
        <v>1269</v>
      </c>
      <c r="D661" s="0" t="s">
        <v>127</v>
      </c>
    </row>
    <row r="662" customFormat="false" ht="12.8" hidden="false" customHeight="false" outlineLevel="0" collapsed="false">
      <c r="A662" s="0" t="s">
        <v>1270</v>
      </c>
      <c r="B662" s="0" t="n">
        <v>24506</v>
      </c>
      <c r="C662" s="0" t="s">
        <v>1271</v>
      </c>
      <c r="D662" s="0" t="s">
        <v>127</v>
      </c>
    </row>
    <row r="663" customFormat="false" ht="12.8" hidden="false" customHeight="false" outlineLevel="0" collapsed="false">
      <c r="A663" s="0" t="s">
        <v>1272</v>
      </c>
      <c r="B663" s="0" t="n">
        <v>21598</v>
      </c>
      <c r="C663" s="0" t="s">
        <v>1273</v>
      </c>
      <c r="D663" s="0" t="s">
        <v>123</v>
      </c>
    </row>
    <row r="664" customFormat="false" ht="12.8" hidden="false" customHeight="false" outlineLevel="0" collapsed="false">
      <c r="A664" s="0" t="s">
        <v>1274</v>
      </c>
      <c r="B664" s="0" t="n">
        <v>21599</v>
      </c>
      <c r="C664" s="0" t="s">
        <v>1275</v>
      </c>
      <c r="D664" s="0" t="s">
        <v>127</v>
      </c>
    </row>
    <row r="665" customFormat="false" ht="12.8" hidden="false" customHeight="false" outlineLevel="0" collapsed="false">
      <c r="A665" s="0" t="s">
        <v>1276</v>
      </c>
      <c r="B665" s="0" t="n">
        <v>33873</v>
      </c>
      <c r="C665" s="0" t="s">
        <v>1277</v>
      </c>
      <c r="D665" s="0" t="s">
        <v>127</v>
      </c>
    </row>
    <row r="666" customFormat="false" ht="12.8" hidden="false" customHeight="false" outlineLevel="0" collapsed="false">
      <c r="A666" s="0" t="s">
        <v>1278</v>
      </c>
      <c r="B666" s="0" t="n">
        <v>33874</v>
      </c>
      <c r="C666" s="0" t="s">
        <v>1279</v>
      </c>
      <c r="D666" s="0" t="s">
        <v>127</v>
      </c>
    </row>
    <row r="667" customFormat="false" ht="12.8" hidden="false" customHeight="false" outlineLevel="0" collapsed="false">
      <c r="A667" s="0" t="s">
        <v>1280</v>
      </c>
      <c r="B667" s="0" t="n">
        <v>30542</v>
      </c>
      <c r="C667" s="0" t="s">
        <v>1281</v>
      </c>
      <c r="D667" s="0" t="s">
        <v>123</v>
      </c>
    </row>
    <row r="668" customFormat="false" ht="12.8" hidden="false" customHeight="false" outlineLevel="0" collapsed="false">
      <c r="A668" s="0" t="s">
        <v>1282</v>
      </c>
      <c r="B668" s="0" t="n">
        <v>31481</v>
      </c>
      <c r="C668" s="0" t="s">
        <v>1283</v>
      </c>
      <c r="D668" s="0" t="s">
        <v>123</v>
      </c>
    </row>
    <row r="669" customFormat="false" ht="12.8" hidden="false" customHeight="false" outlineLevel="0" collapsed="false">
      <c r="A669" s="0" t="s">
        <v>1284</v>
      </c>
      <c r="B669" s="0" t="n">
        <v>31499</v>
      </c>
      <c r="C669" s="0" t="s">
        <v>1285</v>
      </c>
      <c r="D669" s="0" t="s">
        <v>127</v>
      </c>
    </row>
    <row r="670" customFormat="false" ht="12.8" hidden="false" customHeight="false" outlineLevel="0" collapsed="false">
      <c r="A670" s="0" t="s">
        <v>1286</v>
      </c>
      <c r="B670" s="0" t="n">
        <v>43312</v>
      </c>
      <c r="C670" s="0" t="s">
        <v>1287</v>
      </c>
      <c r="D670" s="0" t="s">
        <v>199</v>
      </c>
    </row>
    <row r="671" customFormat="false" ht="12.8" hidden="false" customHeight="false" outlineLevel="0" collapsed="false">
      <c r="A671" s="0" t="s">
        <v>1288</v>
      </c>
      <c r="B671" s="0" t="n">
        <v>43326</v>
      </c>
      <c r="C671" s="0" t="s">
        <v>1289</v>
      </c>
      <c r="D671" s="0" t="s">
        <v>123</v>
      </c>
    </row>
    <row r="672" customFormat="false" ht="12.8" hidden="false" customHeight="false" outlineLevel="0" collapsed="false">
      <c r="A672" s="0" t="s">
        <v>1290</v>
      </c>
      <c r="B672" s="0" t="n">
        <v>43360</v>
      </c>
      <c r="C672" s="0" t="s">
        <v>1291</v>
      </c>
      <c r="D672" s="0" t="s">
        <v>127</v>
      </c>
    </row>
    <row r="673" customFormat="false" ht="12.8" hidden="false" customHeight="false" outlineLevel="0" collapsed="false">
      <c r="A673" s="0" t="s">
        <v>1292</v>
      </c>
      <c r="B673" s="0" t="n">
        <v>21600</v>
      </c>
      <c r="C673" s="0" t="s">
        <v>1293</v>
      </c>
      <c r="D673" s="0" t="s">
        <v>287</v>
      </c>
    </row>
    <row r="674" customFormat="false" ht="12.8" hidden="false" customHeight="false" outlineLevel="0" collapsed="false">
      <c r="A674" s="0" t="s">
        <v>1294</v>
      </c>
      <c r="B674" s="0" t="n">
        <v>729</v>
      </c>
      <c r="C674" s="0" t="s">
        <v>1295</v>
      </c>
      <c r="D674" s="0" t="s">
        <v>123</v>
      </c>
    </row>
    <row r="675" customFormat="false" ht="12.8" hidden="false" customHeight="false" outlineLevel="0" collapsed="false">
      <c r="A675" s="0" t="s">
        <v>1296</v>
      </c>
      <c r="B675" s="0" t="n">
        <v>2720</v>
      </c>
      <c r="C675" s="0" t="s">
        <v>1297</v>
      </c>
      <c r="D675" s="0" t="s">
        <v>127</v>
      </c>
    </row>
    <row r="676" customFormat="false" ht="12.8" hidden="false" customHeight="false" outlineLevel="0" collapsed="false">
      <c r="A676" s="0" t="s">
        <v>1298</v>
      </c>
      <c r="B676" s="0" t="n">
        <v>31759</v>
      </c>
      <c r="C676" s="0" t="s">
        <v>1299</v>
      </c>
      <c r="D676" s="0" t="s">
        <v>127</v>
      </c>
    </row>
    <row r="677" customFormat="false" ht="12.8" hidden="false" customHeight="false" outlineLevel="0" collapsed="false">
      <c r="A677" s="0" t="s">
        <v>1300</v>
      </c>
      <c r="B677" s="0" t="n">
        <v>41772</v>
      </c>
      <c r="C677" s="0" t="s">
        <v>1301</v>
      </c>
      <c r="D677" s="0" t="s">
        <v>601</v>
      </c>
    </row>
    <row r="678" customFormat="false" ht="12.8" hidden="false" customHeight="false" outlineLevel="0" collapsed="false">
      <c r="A678" s="0" t="s">
        <v>1302</v>
      </c>
      <c r="B678" s="0" t="n">
        <v>44361</v>
      </c>
      <c r="C678" s="0" t="s">
        <v>1303</v>
      </c>
      <c r="D678" s="0" t="s">
        <v>127</v>
      </c>
    </row>
    <row r="679" customFormat="false" ht="12.8" hidden="false" customHeight="false" outlineLevel="0" collapsed="false">
      <c r="A679" s="0" t="s">
        <v>1304</v>
      </c>
      <c r="B679" s="0" t="n">
        <v>9787</v>
      </c>
      <c r="C679" s="0" t="s">
        <v>1305</v>
      </c>
      <c r="D679" s="0" t="s">
        <v>228</v>
      </c>
    </row>
    <row r="680" customFormat="false" ht="12.8" hidden="false" customHeight="false" outlineLevel="0" collapsed="false">
      <c r="A680" s="0" t="s">
        <v>1306</v>
      </c>
      <c r="B680" s="0" t="n">
        <v>1010</v>
      </c>
      <c r="C680" s="0" t="s">
        <v>1307</v>
      </c>
      <c r="D680" s="0" t="s">
        <v>123</v>
      </c>
    </row>
    <row r="681" customFormat="false" ht="12.8" hidden="false" customHeight="false" outlineLevel="0" collapsed="false">
      <c r="A681" s="0" t="s">
        <v>1308</v>
      </c>
      <c r="B681" s="0" t="n">
        <v>3036</v>
      </c>
      <c r="C681" s="0" t="s">
        <v>1309</v>
      </c>
      <c r="D681" s="0" t="s">
        <v>127</v>
      </c>
    </row>
    <row r="682" customFormat="false" ht="12.8" hidden="false" customHeight="false" outlineLevel="0" collapsed="false">
      <c r="A682" s="0" t="s">
        <v>1310</v>
      </c>
      <c r="B682" s="0" t="n">
        <v>32615</v>
      </c>
      <c r="C682" s="0" t="s">
        <v>1311</v>
      </c>
      <c r="D682" s="0" t="s">
        <v>127</v>
      </c>
    </row>
    <row r="683" customFormat="false" ht="12.8" hidden="false" customHeight="false" outlineLevel="0" collapsed="false">
      <c r="A683" s="0" t="s">
        <v>1312</v>
      </c>
      <c r="B683" s="0" t="n">
        <v>3037</v>
      </c>
      <c r="C683" s="0" t="s">
        <v>136</v>
      </c>
      <c r="D683" s="0" t="s">
        <v>127</v>
      </c>
    </row>
    <row r="684" customFormat="false" ht="12.8" hidden="false" customHeight="false" outlineLevel="0" collapsed="false">
      <c r="A684" s="0" t="s">
        <v>1313</v>
      </c>
      <c r="B684" s="0" t="n">
        <v>3139</v>
      </c>
      <c r="C684" s="0" t="s">
        <v>560</v>
      </c>
      <c r="D684" s="0" t="s">
        <v>127</v>
      </c>
    </row>
    <row r="685" customFormat="false" ht="12.8" hidden="false" customHeight="false" outlineLevel="0" collapsed="false">
      <c r="A685" s="0" t="s">
        <v>1314</v>
      </c>
      <c r="B685" s="0" t="n">
        <v>3138</v>
      </c>
      <c r="C685" s="0" t="s">
        <v>1315</v>
      </c>
      <c r="D685" s="0" t="s">
        <v>127</v>
      </c>
    </row>
    <row r="686" customFormat="false" ht="12.8" hidden="false" customHeight="false" outlineLevel="0" collapsed="false">
      <c r="A686" s="0" t="s">
        <v>1316</v>
      </c>
      <c r="B686" s="0" t="n">
        <v>29453</v>
      </c>
      <c r="C686" s="0" t="s">
        <v>1317</v>
      </c>
      <c r="D686" s="0" t="s">
        <v>123</v>
      </c>
    </row>
    <row r="687" customFormat="false" ht="12.8" hidden="false" customHeight="false" outlineLevel="0" collapsed="false">
      <c r="A687" s="0" t="s">
        <v>1318</v>
      </c>
      <c r="B687" s="0" t="n">
        <v>3327</v>
      </c>
      <c r="D687" s="0" t="s">
        <v>1319</v>
      </c>
    </row>
    <row r="688" customFormat="false" ht="12.8" hidden="false" customHeight="false" outlineLevel="0" collapsed="false">
      <c r="A688" s="0" t="s">
        <v>1320</v>
      </c>
      <c r="B688" s="0" t="n">
        <v>43299</v>
      </c>
      <c r="D688" s="0" t="s">
        <v>1321</v>
      </c>
    </row>
    <row r="689" customFormat="false" ht="12.8" hidden="false" customHeight="false" outlineLevel="0" collapsed="false">
      <c r="A689" s="0" t="s">
        <v>1322</v>
      </c>
      <c r="B689" s="0" t="n">
        <v>44224</v>
      </c>
      <c r="C689" s="0" t="s">
        <v>1323</v>
      </c>
      <c r="D689" s="0" t="s">
        <v>123</v>
      </c>
    </row>
    <row r="690" customFormat="false" ht="12.8" hidden="false" customHeight="false" outlineLevel="0" collapsed="false">
      <c r="A690" s="0" t="s">
        <v>1324</v>
      </c>
      <c r="B690" s="0" t="n">
        <v>44273</v>
      </c>
      <c r="C690" s="0" t="s">
        <v>1325</v>
      </c>
      <c r="D690" s="0" t="s">
        <v>127</v>
      </c>
    </row>
    <row r="691" customFormat="false" ht="12.8" hidden="false" customHeight="false" outlineLevel="0" collapsed="false">
      <c r="A691" s="0" t="s">
        <v>1326</v>
      </c>
      <c r="B691" s="0" t="n">
        <v>3172</v>
      </c>
      <c r="C691" s="0" t="s">
        <v>1327</v>
      </c>
      <c r="D691" s="0" t="s">
        <v>123</v>
      </c>
    </row>
    <row r="692" customFormat="false" ht="12.8" hidden="false" customHeight="false" outlineLevel="0" collapsed="false">
      <c r="A692" s="0" t="s">
        <v>1328</v>
      </c>
      <c r="B692" s="0" t="n">
        <v>23056</v>
      </c>
      <c r="C692" s="0" t="s">
        <v>1329</v>
      </c>
      <c r="D692" s="0" t="s">
        <v>228</v>
      </c>
    </row>
    <row r="693" customFormat="false" ht="12.8" hidden="false" customHeight="false" outlineLevel="0" collapsed="false">
      <c r="A693" s="0" t="s">
        <v>1330</v>
      </c>
      <c r="B693" s="0" t="n">
        <v>30162</v>
      </c>
      <c r="C693" s="0" t="s">
        <v>1331</v>
      </c>
      <c r="D693" s="0" t="s">
        <v>123</v>
      </c>
    </row>
    <row r="694" customFormat="false" ht="12.8" hidden="false" customHeight="false" outlineLevel="0" collapsed="false">
      <c r="A694" s="0" t="s">
        <v>1332</v>
      </c>
      <c r="B694" s="0" t="n">
        <v>30536</v>
      </c>
      <c r="C694" s="0" t="s">
        <v>807</v>
      </c>
      <c r="D694" s="0" t="s">
        <v>127</v>
      </c>
    </row>
    <row r="695" customFormat="false" ht="12.8" hidden="false" customHeight="false" outlineLevel="0" collapsed="false">
      <c r="A695" s="0" t="s">
        <v>1333</v>
      </c>
      <c r="B695" s="0" t="n">
        <v>23184</v>
      </c>
      <c r="C695" s="0" t="s">
        <v>1334</v>
      </c>
      <c r="D695" s="0" t="s">
        <v>123</v>
      </c>
    </row>
    <row r="696" customFormat="false" ht="12.8" hidden="false" customHeight="false" outlineLevel="0" collapsed="false">
      <c r="A696" s="0" t="s">
        <v>1335</v>
      </c>
      <c r="B696" s="0" t="n">
        <v>1038</v>
      </c>
      <c r="C696" s="0" t="s">
        <v>1336</v>
      </c>
      <c r="D696" s="0" t="s">
        <v>123</v>
      </c>
    </row>
    <row r="697" customFormat="false" ht="12.8" hidden="false" customHeight="false" outlineLevel="0" collapsed="false">
      <c r="A697" s="0" t="s">
        <v>1337</v>
      </c>
      <c r="B697" s="0" t="n">
        <v>9791</v>
      </c>
      <c r="C697" s="0" t="s">
        <v>560</v>
      </c>
      <c r="D697" s="0" t="s">
        <v>127</v>
      </c>
    </row>
    <row r="698" customFormat="false" ht="12.8" hidden="false" customHeight="false" outlineLevel="0" collapsed="false">
      <c r="A698" s="0" t="s">
        <v>1338</v>
      </c>
      <c r="B698" s="0" t="n">
        <v>3046</v>
      </c>
      <c r="C698" s="0" t="s">
        <v>136</v>
      </c>
      <c r="D698" s="0" t="s">
        <v>127</v>
      </c>
    </row>
    <row r="699" customFormat="false" ht="12.8" hidden="false" customHeight="false" outlineLevel="0" collapsed="false">
      <c r="A699" s="0" t="s">
        <v>1339</v>
      </c>
      <c r="B699" s="0" t="n">
        <v>30163</v>
      </c>
      <c r="C699" s="0" t="s">
        <v>1336</v>
      </c>
      <c r="D699" s="0" t="s">
        <v>123</v>
      </c>
    </row>
    <row r="700" customFormat="false" ht="12.8" hidden="false" customHeight="false" outlineLevel="0" collapsed="false">
      <c r="A700" s="0" t="s">
        <v>1340</v>
      </c>
      <c r="B700" s="0" t="n">
        <v>30727</v>
      </c>
      <c r="C700" s="0" t="s">
        <v>1341</v>
      </c>
      <c r="D700" s="0" t="s">
        <v>127</v>
      </c>
    </row>
    <row r="701" customFormat="false" ht="12.8" hidden="false" customHeight="false" outlineLevel="0" collapsed="false">
      <c r="A701" s="0" t="s">
        <v>1342</v>
      </c>
      <c r="B701" s="0" t="n">
        <v>40596</v>
      </c>
      <c r="C701" s="0" t="s">
        <v>136</v>
      </c>
      <c r="D701" s="0" t="s">
        <v>127</v>
      </c>
    </row>
    <row r="702" customFormat="false" ht="12.8" hidden="false" customHeight="false" outlineLevel="0" collapsed="false">
      <c r="A702" s="0" t="s">
        <v>1343</v>
      </c>
      <c r="B702" s="0" t="n">
        <v>3748</v>
      </c>
      <c r="C702" s="0" t="s">
        <v>1344</v>
      </c>
      <c r="D702" s="0" t="s">
        <v>123</v>
      </c>
    </row>
    <row r="703" customFormat="false" ht="12.8" hidden="false" customHeight="false" outlineLevel="0" collapsed="false">
      <c r="A703" s="0" t="s">
        <v>1345</v>
      </c>
      <c r="B703" s="0" t="n">
        <v>3749</v>
      </c>
      <c r="C703" s="0" t="s">
        <v>1344</v>
      </c>
      <c r="D703" s="0" t="s">
        <v>127</v>
      </c>
    </row>
    <row r="704" customFormat="false" ht="12.8" hidden="false" customHeight="false" outlineLevel="0" collapsed="false">
      <c r="A704" s="0" t="s">
        <v>1346</v>
      </c>
      <c r="B704" s="0" t="n">
        <v>21601</v>
      </c>
      <c r="C704" s="0" t="s">
        <v>1347</v>
      </c>
      <c r="D704" s="0" t="s">
        <v>255</v>
      </c>
    </row>
    <row r="705" customFormat="false" ht="12.8" hidden="false" customHeight="false" outlineLevel="0" collapsed="false">
      <c r="A705" s="0" t="s">
        <v>1348</v>
      </c>
      <c r="B705" s="0" t="n">
        <v>5082</v>
      </c>
      <c r="C705" s="0" t="s">
        <v>1349</v>
      </c>
      <c r="D705" s="0" t="s">
        <v>123</v>
      </c>
    </row>
    <row r="706" customFormat="false" ht="12.8" hidden="false" customHeight="false" outlineLevel="0" collapsed="false">
      <c r="A706" s="0" t="s">
        <v>1350</v>
      </c>
      <c r="B706" s="0" t="n">
        <v>5083</v>
      </c>
      <c r="C706" s="0" t="s">
        <v>1351</v>
      </c>
      <c r="D706" s="0" t="s">
        <v>127</v>
      </c>
    </row>
    <row r="707" customFormat="false" ht="12.8" hidden="false" customHeight="false" outlineLevel="0" collapsed="false">
      <c r="A707" s="0" t="s">
        <v>1352</v>
      </c>
      <c r="B707" s="0" t="n">
        <v>25540</v>
      </c>
      <c r="D707" s="0" t="s">
        <v>123</v>
      </c>
    </row>
    <row r="708" customFormat="false" ht="12.8" hidden="false" customHeight="false" outlineLevel="0" collapsed="false">
      <c r="A708" s="0" t="s">
        <v>1353</v>
      </c>
      <c r="B708" s="0" t="n">
        <v>21602</v>
      </c>
      <c r="C708" s="0" t="s">
        <v>795</v>
      </c>
      <c r="D708" s="0" t="s">
        <v>123</v>
      </c>
    </row>
    <row r="709" customFormat="false" ht="12.8" hidden="false" customHeight="false" outlineLevel="0" collapsed="false">
      <c r="A709" s="0" t="s">
        <v>1354</v>
      </c>
      <c r="B709" s="0" t="n">
        <v>31097</v>
      </c>
      <c r="C709" s="0" t="s">
        <v>235</v>
      </c>
      <c r="D709" s="0" t="s">
        <v>127</v>
      </c>
    </row>
    <row r="710" customFormat="false" ht="12.8" hidden="false" customHeight="false" outlineLevel="0" collapsed="false">
      <c r="A710" s="0" t="s">
        <v>1355</v>
      </c>
      <c r="B710" s="0" t="n">
        <v>23477</v>
      </c>
      <c r="C710" s="0" t="s">
        <v>795</v>
      </c>
      <c r="D710" s="0" t="s">
        <v>127</v>
      </c>
    </row>
    <row r="711" customFormat="false" ht="12.8" hidden="false" customHeight="false" outlineLevel="0" collapsed="false">
      <c r="A711" s="0" t="s">
        <v>1356</v>
      </c>
      <c r="B711" s="0" t="n">
        <v>21603</v>
      </c>
      <c r="C711" s="0" t="s">
        <v>1357</v>
      </c>
      <c r="D711" s="0" t="s">
        <v>127</v>
      </c>
    </row>
    <row r="712" customFormat="false" ht="12.8" hidden="false" customHeight="false" outlineLevel="0" collapsed="false">
      <c r="A712" s="0" t="s">
        <v>1358</v>
      </c>
      <c r="B712" s="0" t="n">
        <v>21604</v>
      </c>
      <c r="C712" s="0" t="s">
        <v>492</v>
      </c>
      <c r="D712" s="0" t="s">
        <v>199</v>
      </c>
    </row>
    <row r="713" customFormat="false" ht="12.8" hidden="false" customHeight="false" outlineLevel="0" collapsed="false">
      <c r="A713" s="0" t="s">
        <v>1359</v>
      </c>
      <c r="B713" s="0" t="n">
        <v>21605</v>
      </c>
      <c r="D713" s="0" t="s">
        <v>378</v>
      </c>
    </row>
    <row r="714" customFormat="false" ht="12.8" hidden="false" customHeight="false" outlineLevel="0" collapsed="false">
      <c r="A714" s="0" t="s">
        <v>1360</v>
      </c>
      <c r="B714" s="0" t="n">
        <v>23327</v>
      </c>
      <c r="C714" s="0" t="s">
        <v>1361</v>
      </c>
      <c r="D714" s="0" t="s">
        <v>327</v>
      </c>
    </row>
    <row r="715" customFormat="false" ht="12.8" hidden="false" customHeight="false" outlineLevel="0" collapsed="false">
      <c r="A715" s="0" t="s">
        <v>1362</v>
      </c>
      <c r="B715" s="0" t="n">
        <v>3901</v>
      </c>
      <c r="C715" s="0" t="s">
        <v>1363</v>
      </c>
      <c r="D715" s="0" t="s">
        <v>327</v>
      </c>
    </row>
    <row r="716" customFormat="false" ht="12.8" hidden="false" customHeight="false" outlineLevel="0" collapsed="false">
      <c r="A716" s="0" t="s">
        <v>1364</v>
      </c>
      <c r="B716" s="0" t="n">
        <v>33875</v>
      </c>
      <c r="C716" s="0" t="s">
        <v>1365</v>
      </c>
      <c r="D716" s="0" t="s">
        <v>123</v>
      </c>
    </row>
    <row r="717" customFormat="false" ht="12.8" hidden="false" customHeight="false" outlineLevel="0" collapsed="false">
      <c r="A717" s="0" t="s">
        <v>1366</v>
      </c>
      <c r="B717" s="0" t="n">
        <v>42003</v>
      </c>
      <c r="C717" s="0" t="s">
        <v>1043</v>
      </c>
      <c r="D717" s="0" t="s">
        <v>127</v>
      </c>
    </row>
    <row r="718" customFormat="false" ht="12.8" hidden="false" customHeight="false" outlineLevel="0" collapsed="false">
      <c r="A718" s="0" t="s">
        <v>1367</v>
      </c>
      <c r="B718" s="0" t="n">
        <v>34109</v>
      </c>
      <c r="C718" s="0" t="s">
        <v>1368</v>
      </c>
      <c r="D718" s="0" t="s">
        <v>127</v>
      </c>
    </row>
    <row r="719" customFormat="false" ht="12.8" hidden="false" customHeight="false" outlineLevel="0" collapsed="false">
      <c r="A719" s="0" t="s">
        <v>1369</v>
      </c>
      <c r="B719" s="0" t="n">
        <v>797</v>
      </c>
      <c r="C719" s="0" t="s">
        <v>537</v>
      </c>
      <c r="D719" s="0" t="s">
        <v>123</v>
      </c>
    </row>
    <row r="720" customFormat="false" ht="12.8" hidden="false" customHeight="false" outlineLevel="0" collapsed="false">
      <c r="A720" s="0" t="s">
        <v>1370</v>
      </c>
      <c r="B720" s="0" t="n">
        <v>32529</v>
      </c>
      <c r="C720" s="0" t="s">
        <v>1371</v>
      </c>
      <c r="D720" s="0" t="s">
        <v>127</v>
      </c>
    </row>
    <row r="721" customFormat="false" ht="12.8" hidden="false" customHeight="false" outlineLevel="0" collapsed="false">
      <c r="A721" s="0" t="s">
        <v>1372</v>
      </c>
      <c r="B721" s="0" t="n">
        <v>4201</v>
      </c>
      <c r="D721" s="0" t="s">
        <v>287</v>
      </c>
    </row>
    <row r="722" customFormat="false" ht="12.8" hidden="false" customHeight="false" outlineLevel="0" collapsed="false">
      <c r="A722" s="0" t="s">
        <v>1373</v>
      </c>
      <c r="B722" s="0" t="n">
        <v>23252</v>
      </c>
      <c r="C722" s="0" t="s">
        <v>1374</v>
      </c>
      <c r="D722" s="0" t="s">
        <v>907</v>
      </c>
    </row>
    <row r="723" customFormat="false" ht="12.8" hidden="false" customHeight="false" outlineLevel="0" collapsed="false">
      <c r="A723" s="0" t="s">
        <v>1375</v>
      </c>
      <c r="B723" s="0" t="n">
        <v>24033</v>
      </c>
      <c r="C723" s="0" t="s">
        <v>1376</v>
      </c>
      <c r="D723" s="0" t="s">
        <v>123</v>
      </c>
    </row>
    <row r="724" customFormat="false" ht="12.8" hidden="false" customHeight="false" outlineLevel="0" collapsed="false">
      <c r="A724" s="0" t="s">
        <v>1377</v>
      </c>
      <c r="B724" s="0" t="n">
        <v>43880</v>
      </c>
      <c r="C724" s="0" t="s">
        <v>1378</v>
      </c>
      <c r="D724" s="0" t="s">
        <v>127</v>
      </c>
    </row>
    <row r="725" customFormat="false" ht="12.8" hidden="false" customHeight="false" outlineLevel="0" collapsed="false">
      <c r="A725" s="0" t="s">
        <v>1379</v>
      </c>
      <c r="B725" s="0" t="n">
        <v>45322</v>
      </c>
      <c r="C725" s="0" t="s">
        <v>1380</v>
      </c>
      <c r="D725" s="0" t="s">
        <v>127</v>
      </c>
    </row>
    <row r="726" customFormat="false" ht="12.8" hidden="false" customHeight="false" outlineLevel="0" collapsed="false">
      <c r="A726" s="0" t="s">
        <v>1381</v>
      </c>
      <c r="B726" s="0" t="n">
        <v>24507</v>
      </c>
      <c r="C726" s="0" t="s">
        <v>1382</v>
      </c>
      <c r="D726" s="0" t="s">
        <v>127</v>
      </c>
    </row>
    <row r="727" customFormat="false" ht="12.8" hidden="false" customHeight="false" outlineLevel="0" collapsed="false">
      <c r="A727" s="0" t="s">
        <v>1383</v>
      </c>
      <c r="B727" s="0" t="n">
        <v>24508</v>
      </c>
      <c r="C727" s="0" t="s">
        <v>941</v>
      </c>
      <c r="D727" s="0" t="s">
        <v>127</v>
      </c>
    </row>
    <row r="728" customFormat="false" ht="12.8" hidden="false" customHeight="false" outlineLevel="0" collapsed="false">
      <c r="A728" s="0" t="s">
        <v>1384</v>
      </c>
      <c r="B728" s="0" t="n">
        <v>24509</v>
      </c>
      <c r="C728" s="0" t="s">
        <v>941</v>
      </c>
      <c r="D728" s="0" t="s">
        <v>127</v>
      </c>
    </row>
    <row r="729" customFormat="false" ht="12.8" hidden="false" customHeight="false" outlineLevel="0" collapsed="false">
      <c r="A729" s="0" t="s">
        <v>1385</v>
      </c>
      <c r="B729" s="0" t="n">
        <v>33876</v>
      </c>
      <c r="C729" s="0" t="s">
        <v>1386</v>
      </c>
      <c r="D729" s="0" t="s">
        <v>287</v>
      </c>
    </row>
    <row r="730" customFormat="false" ht="12.8" hidden="false" customHeight="false" outlineLevel="0" collapsed="false">
      <c r="A730" s="0" t="s">
        <v>1387</v>
      </c>
      <c r="B730" s="0" t="n">
        <v>42393</v>
      </c>
      <c r="C730" s="0" t="s">
        <v>1388</v>
      </c>
      <c r="D730" s="0" t="s">
        <v>255</v>
      </c>
    </row>
    <row r="731" customFormat="false" ht="12.8" hidden="false" customHeight="false" outlineLevel="0" collapsed="false">
      <c r="A731" s="0" t="s">
        <v>1389</v>
      </c>
      <c r="B731" s="0" t="n">
        <v>3137</v>
      </c>
      <c r="D731" s="0" t="s">
        <v>255</v>
      </c>
    </row>
    <row r="732" customFormat="false" ht="12.8" hidden="false" customHeight="false" outlineLevel="0" collapsed="false">
      <c r="A732" s="0" t="s">
        <v>1390</v>
      </c>
      <c r="B732" s="0" t="n">
        <v>42394</v>
      </c>
      <c r="C732" s="0" t="s">
        <v>1391</v>
      </c>
      <c r="D732" s="0" t="s">
        <v>228</v>
      </c>
    </row>
    <row r="733" customFormat="false" ht="12.8" hidden="false" customHeight="false" outlineLevel="0" collapsed="false">
      <c r="A733" s="0" t="s">
        <v>1392</v>
      </c>
      <c r="B733" s="0" t="n">
        <v>25443</v>
      </c>
      <c r="C733" s="0" t="s">
        <v>1393</v>
      </c>
      <c r="D733" s="0" t="s">
        <v>123</v>
      </c>
    </row>
    <row r="734" customFormat="false" ht="12.8" hidden="false" customHeight="false" outlineLevel="0" collapsed="false">
      <c r="A734" s="0" t="s">
        <v>1394</v>
      </c>
      <c r="B734" s="0" t="n">
        <v>26423</v>
      </c>
      <c r="C734" s="0" t="s">
        <v>136</v>
      </c>
      <c r="D734" s="0" t="s">
        <v>127</v>
      </c>
    </row>
    <row r="735" customFormat="false" ht="12.8" hidden="false" customHeight="false" outlineLevel="0" collapsed="false">
      <c r="A735" s="0" t="s">
        <v>1395</v>
      </c>
      <c r="B735" s="0" t="n">
        <v>26422</v>
      </c>
      <c r="C735" s="0" t="s">
        <v>1396</v>
      </c>
      <c r="D735" s="0" t="s">
        <v>123</v>
      </c>
    </row>
    <row r="736" customFormat="false" ht="12.8" hidden="false" customHeight="false" outlineLevel="0" collapsed="false">
      <c r="A736" s="0" t="s">
        <v>1397</v>
      </c>
      <c r="B736" s="0" t="n">
        <v>29193</v>
      </c>
      <c r="C736" s="0" t="s">
        <v>1398</v>
      </c>
      <c r="D736" s="0" t="s">
        <v>127</v>
      </c>
    </row>
    <row r="737" customFormat="false" ht="12.8" hidden="false" customHeight="false" outlineLevel="0" collapsed="false">
      <c r="A737" s="0" t="s">
        <v>1399</v>
      </c>
      <c r="B737" s="0" t="n">
        <v>23994</v>
      </c>
      <c r="C737" s="0" t="s">
        <v>1400</v>
      </c>
      <c r="D737" s="0" t="s">
        <v>123</v>
      </c>
    </row>
    <row r="738" customFormat="false" ht="12.8" hidden="false" customHeight="false" outlineLevel="0" collapsed="false">
      <c r="A738" s="0" t="s">
        <v>1401</v>
      </c>
      <c r="B738" s="0" t="n">
        <v>30164</v>
      </c>
      <c r="C738" s="0" t="s">
        <v>1402</v>
      </c>
      <c r="D738" s="0" t="s">
        <v>127</v>
      </c>
    </row>
    <row r="739" customFormat="false" ht="12.8" hidden="false" customHeight="false" outlineLevel="0" collapsed="false">
      <c r="A739" s="0" t="s">
        <v>1403</v>
      </c>
      <c r="B739" s="0" t="n">
        <v>24034</v>
      </c>
      <c r="C739" s="0" t="s">
        <v>136</v>
      </c>
      <c r="D739" s="0" t="s">
        <v>127</v>
      </c>
    </row>
    <row r="740" customFormat="false" ht="12.8" hidden="false" customHeight="false" outlineLevel="0" collapsed="false">
      <c r="A740" s="0" t="s">
        <v>1404</v>
      </c>
      <c r="B740" s="0" t="n">
        <v>24035</v>
      </c>
      <c r="C740" s="0" t="s">
        <v>136</v>
      </c>
      <c r="D740" s="0" t="s">
        <v>127</v>
      </c>
    </row>
    <row r="741" customFormat="false" ht="12.8" hidden="false" customHeight="false" outlineLevel="0" collapsed="false">
      <c r="A741" s="0" t="s">
        <v>1405</v>
      </c>
      <c r="B741" s="0" t="n">
        <v>29451</v>
      </c>
      <c r="C741" s="0" t="s">
        <v>1406</v>
      </c>
      <c r="D741" s="0" t="s">
        <v>127</v>
      </c>
    </row>
    <row r="742" customFormat="false" ht="12.8" hidden="false" customHeight="false" outlineLevel="0" collapsed="false">
      <c r="A742" s="0" t="s">
        <v>1407</v>
      </c>
      <c r="B742" s="0" t="n">
        <v>30165</v>
      </c>
      <c r="C742" s="0" t="s">
        <v>1408</v>
      </c>
      <c r="D742" s="0" t="s">
        <v>127</v>
      </c>
    </row>
    <row r="743" customFormat="false" ht="12.8" hidden="false" customHeight="false" outlineLevel="0" collapsed="false">
      <c r="A743" s="0" t="s">
        <v>1409</v>
      </c>
      <c r="B743" s="0" t="n">
        <v>24036</v>
      </c>
      <c r="C743" s="0" t="s">
        <v>1410</v>
      </c>
      <c r="D743" s="0" t="s">
        <v>127</v>
      </c>
    </row>
    <row r="744" customFormat="false" ht="12.8" hidden="false" customHeight="false" outlineLevel="0" collapsed="false">
      <c r="A744" s="0" t="s">
        <v>1411</v>
      </c>
      <c r="B744" s="0" t="n">
        <v>24037</v>
      </c>
      <c r="C744" s="0" t="s">
        <v>1279</v>
      </c>
      <c r="D744" s="0" t="s">
        <v>127</v>
      </c>
    </row>
    <row r="745" customFormat="false" ht="12.8" hidden="false" customHeight="false" outlineLevel="0" collapsed="false">
      <c r="A745" s="0" t="s">
        <v>1412</v>
      </c>
      <c r="B745" s="0" t="n">
        <v>29907</v>
      </c>
      <c r="C745" s="0" t="s">
        <v>1413</v>
      </c>
      <c r="D745" s="0" t="s">
        <v>123</v>
      </c>
    </row>
    <row r="746" customFormat="false" ht="12.8" hidden="false" customHeight="false" outlineLevel="0" collapsed="false">
      <c r="A746" s="0" t="s">
        <v>1414</v>
      </c>
      <c r="B746" s="0" t="n">
        <v>30077</v>
      </c>
      <c r="C746" s="0" t="s">
        <v>1415</v>
      </c>
      <c r="D746" s="0" t="s">
        <v>127</v>
      </c>
    </row>
    <row r="747" customFormat="false" ht="12.8" hidden="false" customHeight="false" outlineLevel="0" collapsed="false">
      <c r="A747" s="0" t="s">
        <v>1416</v>
      </c>
      <c r="B747" s="0" t="n">
        <v>29874</v>
      </c>
      <c r="C747" s="0" t="s">
        <v>1417</v>
      </c>
      <c r="D747" s="0" t="s">
        <v>199</v>
      </c>
    </row>
    <row r="748" customFormat="false" ht="12.8" hidden="false" customHeight="false" outlineLevel="0" collapsed="false">
      <c r="A748" s="0" t="s">
        <v>1418</v>
      </c>
      <c r="B748" s="0" t="n">
        <v>39646</v>
      </c>
      <c r="C748" s="0" t="s">
        <v>1419</v>
      </c>
      <c r="D748" s="0" t="s">
        <v>287</v>
      </c>
    </row>
    <row r="749" customFormat="false" ht="12.8" hidden="false" customHeight="false" outlineLevel="0" collapsed="false">
      <c r="A749" s="0" t="s">
        <v>1420</v>
      </c>
      <c r="B749" s="0" t="n">
        <v>39641</v>
      </c>
      <c r="C749" s="0" t="s">
        <v>1417</v>
      </c>
      <c r="D749" s="0" t="s">
        <v>378</v>
      </c>
    </row>
    <row r="750" customFormat="false" ht="12.8" hidden="false" customHeight="false" outlineLevel="0" collapsed="false">
      <c r="A750" s="0" t="s">
        <v>1421</v>
      </c>
      <c r="B750" s="0" t="n">
        <v>30537</v>
      </c>
      <c r="C750" s="0" t="s">
        <v>714</v>
      </c>
      <c r="D750" s="0" t="s">
        <v>123</v>
      </c>
    </row>
    <row r="751" customFormat="false" ht="12.8" hidden="false" customHeight="false" outlineLevel="0" collapsed="false">
      <c r="A751" s="0" t="s">
        <v>1422</v>
      </c>
      <c r="B751" s="0" t="n">
        <v>30776</v>
      </c>
      <c r="C751" s="0" t="s">
        <v>819</v>
      </c>
      <c r="D751" s="0" t="s">
        <v>127</v>
      </c>
    </row>
    <row r="752" customFormat="false" ht="12.8" hidden="false" customHeight="false" outlineLevel="0" collapsed="false">
      <c r="A752" s="0" t="s">
        <v>1423</v>
      </c>
      <c r="B752" s="0" t="n">
        <v>29800</v>
      </c>
      <c r="C752" s="0" t="s">
        <v>122</v>
      </c>
      <c r="D752" s="0" t="s">
        <v>123</v>
      </c>
    </row>
    <row r="753" customFormat="false" ht="12.8" hidden="false" customHeight="false" outlineLevel="0" collapsed="false">
      <c r="A753" s="0" t="s">
        <v>1424</v>
      </c>
      <c r="B753" s="0" t="n">
        <v>35277</v>
      </c>
      <c r="C753" s="0" t="s">
        <v>122</v>
      </c>
      <c r="D753" s="0" t="s">
        <v>262</v>
      </c>
    </row>
    <row r="754" customFormat="false" ht="12.8" hidden="false" customHeight="false" outlineLevel="0" collapsed="false">
      <c r="A754" s="0" t="s">
        <v>1425</v>
      </c>
      <c r="B754" s="0" t="n">
        <v>35602</v>
      </c>
      <c r="C754" s="0" t="s">
        <v>1426</v>
      </c>
      <c r="D754" s="0" t="s">
        <v>127</v>
      </c>
    </row>
    <row r="755" customFormat="false" ht="12.8" hidden="false" customHeight="false" outlineLevel="0" collapsed="false">
      <c r="A755" s="0" t="s">
        <v>1427</v>
      </c>
      <c r="B755" s="0" t="n">
        <v>30170</v>
      </c>
      <c r="C755" s="0" t="s">
        <v>122</v>
      </c>
      <c r="D755" s="0" t="s">
        <v>262</v>
      </c>
    </row>
    <row r="756" customFormat="false" ht="12.8" hidden="false" customHeight="false" outlineLevel="0" collapsed="false">
      <c r="A756" s="0" t="s">
        <v>1428</v>
      </c>
      <c r="B756" s="0" t="n">
        <v>35329</v>
      </c>
      <c r="C756" s="0" t="s">
        <v>1429</v>
      </c>
      <c r="D756" s="0" t="s">
        <v>127</v>
      </c>
    </row>
    <row r="757" customFormat="false" ht="12.8" hidden="false" customHeight="false" outlineLevel="0" collapsed="false">
      <c r="A757" s="0" t="s">
        <v>1430</v>
      </c>
      <c r="B757" s="0" t="n">
        <v>29870</v>
      </c>
      <c r="C757" s="0" t="s">
        <v>1431</v>
      </c>
      <c r="D757" s="0" t="s">
        <v>127</v>
      </c>
    </row>
    <row r="758" customFormat="false" ht="12.8" hidden="false" customHeight="false" outlineLevel="0" collapsed="false">
      <c r="A758" s="0" t="s">
        <v>1432</v>
      </c>
      <c r="B758" s="0" t="n">
        <v>31125</v>
      </c>
      <c r="C758" s="0" t="s">
        <v>1426</v>
      </c>
      <c r="D758" s="0" t="s">
        <v>127</v>
      </c>
    </row>
    <row r="759" customFormat="false" ht="12.8" hidden="false" customHeight="false" outlineLevel="0" collapsed="false">
      <c r="A759" s="0" t="s">
        <v>1433</v>
      </c>
      <c r="B759" s="0" t="n">
        <v>29869</v>
      </c>
      <c r="C759" s="0" t="s">
        <v>1431</v>
      </c>
      <c r="D759" s="0" t="s">
        <v>127</v>
      </c>
    </row>
    <row r="760" customFormat="false" ht="12.8" hidden="false" customHeight="false" outlineLevel="0" collapsed="false">
      <c r="A760" s="0" t="s">
        <v>1434</v>
      </c>
      <c r="B760" s="0" t="n">
        <v>23199</v>
      </c>
      <c r="C760" s="0" t="s">
        <v>1435</v>
      </c>
      <c r="D760" s="0" t="s">
        <v>255</v>
      </c>
    </row>
    <row r="761" customFormat="false" ht="12.8" hidden="false" customHeight="false" outlineLevel="0" collapsed="false">
      <c r="A761" s="0" t="s">
        <v>1436</v>
      </c>
      <c r="B761" s="0" t="n">
        <v>4411</v>
      </c>
      <c r="D761" s="0" t="s">
        <v>255</v>
      </c>
    </row>
    <row r="762" customFormat="false" ht="12.8" hidden="false" customHeight="false" outlineLevel="0" collapsed="false">
      <c r="A762" s="0" t="s">
        <v>1437</v>
      </c>
      <c r="B762" s="0" t="n">
        <v>847</v>
      </c>
      <c r="C762" s="0" t="s">
        <v>730</v>
      </c>
      <c r="D762" s="0" t="s">
        <v>199</v>
      </c>
    </row>
    <row r="763" customFormat="false" ht="12.8" hidden="false" customHeight="false" outlineLevel="0" collapsed="false">
      <c r="A763" s="0" t="s">
        <v>1438</v>
      </c>
      <c r="B763" s="0" t="n">
        <v>42004</v>
      </c>
      <c r="C763" s="0" t="s">
        <v>1439</v>
      </c>
      <c r="D763" s="0" t="s">
        <v>123</v>
      </c>
    </row>
    <row r="764" customFormat="false" ht="12.8" hidden="false" customHeight="false" outlineLevel="0" collapsed="false">
      <c r="A764" s="0" t="s">
        <v>1440</v>
      </c>
      <c r="B764" s="0" t="n">
        <v>42159</v>
      </c>
      <c r="C764" s="0" t="s">
        <v>1441</v>
      </c>
      <c r="D764" s="0" t="s">
        <v>127</v>
      </c>
    </row>
    <row r="765" customFormat="false" ht="12.8" hidden="false" customHeight="false" outlineLevel="0" collapsed="false">
      <c r="A765" s="0" t="s">
        <v>1442</v>
      </c>
      <c r="B765" s="0" t="n">
        <v>44261</v>
      </c>
      <c r="C765" s="0" t="s">
        <v>1443</v>
      </c>
      <c r="D765" s="0" t="s">
        <v>199</v>
      </c>
    </row>
    <row r="766" customFormat="false" ht="12.8" hidden="false" customHeight="false" outlineLevel="0" collapsed="false">
      <c r="A766" s="0" t="s">
        <v>1444</v>
      </c>
      <c r="B766" s="0" t="n">
        <v>4158</v>
      </c>
      <c r="C766" s="0" t="s">
        <v>1445</v>
      </c>
      <c r="D766" s="0" t="s">
        <v>907</v>
      </c>
    </row>
    <row r="767" customFormat="false" ht="12.8" hidden="false" customHeight="false" outlineLevel="0" collapsed="false">
      <c r="A767" s="0" t="s">
        <v>1446</v>
      </c>
      <c r="B767" s="0" t="n">
        <v>24038</v>
      </c>
      <c r="C767" s="0" t="s">
        <v>935</v>
      </c>
      <c r="D767" s="0" t="s">
        <v>123</v>
      </c>
    </row>
    <row r="768" customFormat="false" ht="12.8" hidden="false" customHeight="false" outlineLevel="0" collapsed="false">
      <c r="A768" s="0" t="s">
        <v>1447</v>
      </c>
      <c r="B768" s="0" t="n">
        <v>24510</v>
      </c>
      <c r="C768" s="0" t="s">
        <v>163</v>
      </c>
      <c r="D768" s="0" t="s">
        <v>127</v>
      </c>
    </row>
    <row r="769" customFormat="false" ht="12.8" hidden="false" customHeight="false" outlineLevel="0" collapsed="false">
      <c r="A769" s="0" t="s">
        <v>1448</v>
      </c>
      <c r="B769" s="0" t="n">
        <v>23995</v>
      </c>
      <c r="C769" s="0" t="s">
        <v>935</v>
      </c>
      <c r="D769" s="0" t="s">
        <v>199</v>
      </c>
    </row>
    <row r="770" customFormat="false" ht="12.8" hidden="false" customHeight="false" outlineLevel="0" collapsed="false">
      <c r="A770" s="0" t="s">
        <v>1449</v>
      </c>
      <c r="B770" s="0" t="n">
        <v>23268</v>
      </c>
      <c r="C770" s="0" t="s">
        <v>1450</v>
      </c>
      <c r="D770" s="0" t="s">
        <v>228</v>
      </c>
    </row>
    <row r="771" customFormat="false" ht="12.8" hidden="false" customHeight="false" outlineLevel="0" collapsed="false">
      <c r="A771" s="0" t="s">
        <v>1451</v>
      </c>
      <c r="B771" s="0" t="n">
        <v>31881</v>
      </c>
      <c r="C771" s="0" t="s">
        <v>1452</v>
      </c>
      <c r="D771" s="0" t="s">
        <v>378</v>
      </c>
    </row>
    <row r="772" customFormat="false" ht="12.8" hidden="false" customHeight="false" outlineLevel="0" collapsed="false">
      <c r="A772" s="0" t="s">
        <v>1453</v>
      </c>
      <c r="B772" s="0" t="n">
        <v>2936</v>
      </c>
      <c r="C772" s="0" t="s">
        <v>1454</v>
      </c>
      <c r="D772" s="0" t="s">
        <v>123</v>
      </c>
    </row>
    <row r="773" customFormat="false" ht="12.8" hidden="false" customHeight="false" outlineLevel="0" collapsed="false">
      <c r="A773" s="0" t="s">
        <v>1455</v>
      </c>
      <c r="B773" s="0" t="n">
        <v>21606</v>
      </c>
      <c r="D773" s="0" t="s">
        <v>123</v>
      </c>
    </row>
    <row r="774" customFormat="false" ht="12.8" hidden="false" customHeight="false" outlineLevel="0" collapsed="false">
      <c r="A774" s="0" t="s">
        <v>1456</v>
      </c>
      <c r="B774" s="0" t="n">
        <v>21607</v>
      </c>
      <c r="C774" s="0" t="s">
        <v>1457</v>
      </c>
      <c r="D774" s="0" t="s">
        <v>127</v>
      </c>
    </row>
    <row r="775" customFormat="false" ht="12.8" hidden="false" customHeight="false" outlineLevel="0" collapsed="false">
      <c r="A775" s="0" t="s">
        <v>1458</v>
      </c>
      <c r="B775" s="0" t="n">
        <v>21608</v>
      </c>
      <c r="C775" s="0" t="s">
        <v>1219</v>
      </c>
      <c r="D775" s="0" t="s">
        <v>123</v>
      </c>
    </row>
    <row r="776" customFormat="false" ht="12.8" hidden="false" customHeight="false" outlineLevel="0" collapsed="false">
      <c r="A776" s="0" t="s">
        <v>1459</v>
      </c>
      <c r="B776" s="0" t="n">
        <v>21609</v>
      </c>
      <c r="C776" s="0" t="s">
        <v>1219</v>
      </c>
      <c r="D776" s="0" t="s">
        <v>127</v>
      </c>
    </row>
    <row r="777" customFormat="false" ht="12.8" hidden="false" customHeight="false" outlineLevel="0" collapsed="false">
      <c r="A777" s="0" t="s">
        <v>1460</v>
      </c>
      <c r="B777" s="0" t="n">
        <v>19183</v>
      </c>
      <c r="D777" s="0" t="s">
        <v>123</v>
      </c>
    </row>
    <row r="778" customFormat="false" ht="12.8" hidden="false" customHeight="false" outlineLevel="0" collapsed="false">
      <c r="A778" s="0" t="s">
        <v>1461</v>
      </c>
      <c r="B778" s="0" t="n">
        <v>21610</v>
      </c>
      <c r="C778" s="0" t="s">
        <v>682</v>
      </c>
      <c r="D778" s="0" t="s">
        <v>123</v>
      </c>
    </row>
    <row r="779" customFormat="false" ht="12.8" hidden="false" customHeight="false" outlineLevel="0" collapsed="false">
      <c r="A779" s="0" t="s">
        <v>1462</v>
      </c>
      <c r="B779" s="0" t="n">
        <v>21611</v>
      </c>
      <c r="C779" s="0" t="s">
        <v>1463</v>
      </c>
      <c r="D779" s="0" t="s">
        <v>127</v>
      </c>
    </row>
    <row r="780" customFormat="false" ht="12.8" hidden="false" customHeight="false" outlineLevel="0" collapsed="false">
      <c r="A780" s="0" t="s">
        <v>1464</v>
      </c>
      <c r="B780" s="0" t="n">
        <v>27396</v>
      </c>
      <c r="C780" s="0" t="s">
        <v>1465</v>
      </c>
      <c r="D780" s="0" t="s">
        <v>127</v>
      </c>
    </row>
    <row r="781" customFormat="false" ht="12.8" hidden="false" customHeight="false" outlineLevel="0" collapsed="false">
      <c r="A781" s="0" t="s">
        <v>1466</v>
      </c>
      <c r="B781" s="0" t="n">
        <v>21612</v>
      </c>
      <c r="C781" s="0" t="s">
        <v>1467</v>
      </c>
      <c r="D781" s="0" t="s">
        <v>127</v>
      </c>
    </row>
    <row r="782" customFormat="false" ht="12.8" hidden="false" customHeight="false" outlineLevel="0" collapsed="false">
      <c r="A782" s="0" t="s">
        <v>1468</v>
      </c>
      <c r="B782" s="0" t="n">
        <v>29452</v>
      </c>
      <c r="D782" s="0" t="s">
        <v>255</v>
      </c>
    </row>
    <row r="783" customFormat="false" ht="12.8" hidden="false" customHeight="false" outlineLevel="0" collapsed="false">
      <c r="A783" s="0" t="s">
        <v>1469</v>
      </c>
      <c r="B783" s="0" t="n">
        <v>44002</v>
      </c>
      <c r="C783" s="0" t="s">
        <v>1470</v>
      </c>
      <c r="D783" s="0" t="s">
        <v>123</v>
      </c>
    </row>
    <row r="784" customFormat="false" ht="12.8" hidden="false" customHeight="false" outlineLevel="0" collapsed="false">
      <c r="A784" s="0" t="s">
        <v>1471</v>
      </c>
      <c r="B784" s="0" t="n">
        <v>43881</v>
      </c>
      <c r="C784" s="0" t="s">
        <v>1445</v>
      </c>
      <c r="D784" s="0" t="s">
        <v>199</v>
      </c>
    </row>
    <row r="785" customFormat="false" ht="12.8" hidden="false" customHeight="false" outlineLevel="0" collapsed="false">
      <c r="A785" s="0" t="s">
        <v>1472</v>
      </c>
      <c r="B785" s="0" t="n">
        <v>759</v>
      </c>
      <c r="C785" s="0" t="s">
        <v>1473</v>
      </c>
      <c r="D785" s="0" t="s">
        <v>123</v>
      </c>
    </row>
    <row r="786" customFormat="false" ht="12.8" hidden="false" customHeight="false" outlineLevel="0" collapsed="false">
      <c r="A786" s="0" t="s">
        <v>1474</v>
      </c>
      <c r="B786" s="0" t="n">
        <v>38925</v>
      </c>
      <c r="C786" s="0" t="s">
        <v>1475</v>
      </c>
      <c r="D786" s="0" t="s">
        <v>127</v>
      </c>
    </row>
    <row r="787" customFormat="false" ht="12.8" hidden="false" customHeight="false" outlineLevel="0" collapsed="false">
      <c r="A787" s="0" t="s">
        <v>1476</v>
      </c>
      <c r="B787" s="0" t="n">
        <v>27331</v>
      </c>
      <c r="C787" s="0" t="s">
        <v>1477</v>
      </c>
      <c r="D787" s="0" t="s">
        <v>199</v>
      </c>
    </row>
    <row r="788" customFormat="false" ht="12.8" hidden="false" customHeight="false" outlineLevel="0" collapsed="false">
      <c r="A788" s="0" t="s">
        <v>1478</v>
      </c>
      <c r="B788" s="0" t="n">
        <v>9848</v>
      </c>
      <c r="C788" s="0" t="s">
        <v>1479</v>
      </c>
      <c r="D788" s="0" t="s">
        <v>127</v>
      </c>
    </row>
    <row r="789" customFormat="false" ht="12.8" hidden="false" customHeight="false" outlineLevel="0" collapsed="false">
      <c r="A789" s="0" t="s">
        <v>1480</v>
      </c>
      <c r="B789" s="0" t="n">
        <v>25730</v>
      </c>
      <c r="D789" s="0" t="s">
        <v>127</v>
      </c>
    </row>
    <row r="790" customFormat="false" ht="12.8" hidden="false" customHeight="false" outlineLevel="0" collapsed="false">
      <c r="A790" s="0" t="s">
        <v>1481</v>
      </c>
      <c r="B790" s="0" t="n">
        <v>34110</v>
      </c>
      <c r="C790" s="0" t="s">
        <v>1482</v>
      </c>
      <c r="D790" s="0" t="s">
        <v>123</v>
      </c>
    </row>
    <row r="791" customFormat="false" ht="12.8" hidden="false" customHeight="false" outlineLevel="0" collapsed="false">
      <c r="A791" s="0" t="s">
        <v>1483</v>
      </c>
      <c r="B791" s="0" t="n">
        <v>35116</v>
      </c>
      <c r="C791" s="0" t="s">
        <v>1484</v>
      </c>
      <c r="D791" s="0" t="s">
        <v>127</v>
      </c>
    </row>
    <row r="792" customFormat="false" ht="12.8" hidden="false" customHeight="false" outlineLevel="0" collapsed="false">
      <c r="A792" s="0" t="s">
        <v>1485</v>
      </c>
      <c r="B792" s="0" t="n">
        <v>43303</v>
      </c>
      <c r="D792" s="0" t="s">
        <v>327</v>
      </c>
    </row>
    <row r="793" customFormat="false" ht="12.8" hidden="false" customHeight="false" outlineLevel="0" collapsed="false">
      <c r="A793" s="0" t="s">
        <v>1486</v>
      </c>
      <c r="B793" s="0" t="n">
        <v>23401</v>
      </c>
      <c r="C793" s="0" t="s">
        <v>1023</v>
      </c>
      <c r="D793" s="0" t="s">
        <v>123</v>
      </c>
    </row>
    <row r="794" customFormat="false" ht="12.8" hidden="false" customHeight="false" outlineLevel="0" collapsed="false">
      <c r="A794" s="0" t="s">
        <v>1487</v>
      </c>
      <c r="B794" s="0" t="n">
        <v>23996</v>
      </c>
      <c r="C794" s="0" t="s">
        <v>1488</v>
      </c>
      <c r="D794" s="0" t="s">
        <v>127</v>
      </c>
    </row>
    <row r="795" customFormat="false" ht="12.8" hidden="false" customHeight="false" outlineLevel="0" collapsed="false">
      <c r="A795" s="0" t="s">
        <v>1489</v>
      </c>
      <c r="B795" s="0" t="n">
        <v>23997</v>
      </c>
      <c r="C795" s="0" t="s">
        <v>1490</v>
      </c>
      <c r="D795" s="0" t="s">
        <v>127</v>
      </c>
    </row>
    <row r="796" customFormat="false" ht="12.8" hidden="false" customHeight="false" outlineLevel="0" collapsed="false">
      <c r="A796" s="0" t="s">
        <v>1491</v>
      </c>
      <c r="B796" s="0" t="n">
        <v>23307</v>
      </c>
      <c r="C796" s="0" t="s">
        <v>1492</v>
      </c>
      <c r="D796" s="0" t="s">
        <v>123</v>
      </c>
    </row>
    <row r="797" customFormat="false" ht="12.8" hidden="false" customHeight="false" outlineLevel="0" collapsed="false">
      <c r="A797" s="0" t="s">
        <v>1493</v>
      </c>
      <c r="B797" s="0" t="n">
        <v>24512</v>
      </c>
      <c r="C797" s="0" t="s">
        <v>1494</v>
      </c>
      <c r="D797" s="0" t="s">
        <v>127</v>
      </c>
    </row>
    <row r="798" customFormat="false" ht="12.8" hidden="false" customHeight="false" outlineLevel="0" collapsed="false">
      <c r="A798" s="0" t="s">
        <v>1495</v>
      </c>
      <c r="B798" s="0" t="n">
        <v>31124</v>
      </c>
      <c r="C798" s="0" t="s">
        <v>1496</v>
      </c>
      <c r="D798" s="0" t="s">
        <v>127</v>
      </c>
    </row>
    <row r="799" customFormat="false" ht="12.8" hidden="false" customHeight="false" outlineLevel="0" collapsed="false">
      <c r="A799" s="0" t="s">
        <v>1497</v>
      </c>
      <c r="B799" s="0" t="n">
        <v>23998</v>
      </c>
      <c r="C799" s="0" t="s">
        <v>1498</v>
      </c>
      <c r="D799" s="0" t="s">
        <v>127</v>
      </c>
    </row>
    <row r="800" customFormat="false" ht="12.8" hidden="false" customHeight="false" outlineLevel="0" collapsed="false">
      <c r="A800" s="0" t="s">
        <v>1499</v>
      </c>
      <c r="B800" s="0" t="n">
        <v>22872</v>
      </c>
      <c r="C800" s="0" t="s">
        <v>1500</v>
      </c>
      <c r="D800" s="0" t="s">
        <v>199</v>
      </c>
    </row>
    <row r="801" customFormat="false" ht="12.8" hidden="false" customHeight="false" outlineLevel="0" collapsed="false">
      <c r="A801" s="0" t="s">
        <v>1501</v>
      </c>
      <c r="B801" s="0" t="n">
        <v>33877</v>
      </c>
      <c r="C801" s="0" t="s">
        <v>1130</v>
      </c>
      <c r="D801" s="0" t="s">
        <v>378</v>
      </c>
    </row>
    <row r="802" customFormat="false" ht="12.8" hidden="false" customHeight="false" outlineLevel="0" collapsed="false">
      <c r="A802" s="0" t="s">
        <v>1502</v>
      </c>
      <c r="B802" s="0" t="n">
        <v>42927</v>
      </c>
      <c r="C802" s="0" t="s">
        <v>1503</v>
      </c>
      <c r="D802" s="0" t="s">
        <v>123</v>
      </c>
    </row>
    <row r="803" customFormat="false" ht="12.8" hidden="false" customHeight="false" outlineLevel="0" collapsed="false">
      <c r="A803" s="0" t="s">
        <v>1504</v>
      </c>
      <c r="B803" s="0" t="n">
        <v>43407</v>
      </c>
      <c r="C803" s="0" t="s">
        <v>1505</v>
      </c>
      <c r="D803" s="0" t="s">
        <v>127</v>
      </c>
    </row>
    <row r="804" customFormat="false" ht="12.8" hidden="false" customHeight="false" outlineLevel="0" collapsed="false">
      <c r="A804" s="0" t="s">
        <v>1506</v>
      </c>
      <c r="B804" s="0" t="n">
        <v>279</v>
      </c>
      <c r="C804" s="0" t="s">
        <v>1507</v>
      </c>
      <c r="D804" s="0" t="s">
        <v>123</v>
      </c>
    </row>
    <row r="805" customFormat="false" ht="12.8" hidden="false" customHeight="false" outlineLevel="0" collapsed="false">
      <c r="A805" s="0" t="s">
        <v>1508</v>
      </c>
      <c r="B805" s="0" t="n">
        <v>42592</v>
      </c>
      <c r="C805" s="0" t="s">
        <v>838</v>
      </c>
      <c r="D805" s="0" t="s">
        <v>127</v>
      </c>
    </row>
    <row r="806" customFormat="false" ht="12.8" hidden="false" customHeight="false" outlineLevel="0" collapsed="false">
      <c r="A806" s="0" t="s">
        <v>1509</v>
      </c>
      <c r="B806" s="0" t="n">
        <v>3136</v>
      </c>
      <c r="D806" s="0" t="s">
        <v>287</v>
      </c>
    </row>
    <row r="807" customFormat="false" ht="12.8" hidden="false" customHeight="false" outlineLevel="0" collapsed="false">
      <c r="A807" s="0" t="s">
        <v>1510</v>
      </c>
      <c r="B807" s="0" t="n">
        <v>941</v>
      </c>
      <c r="D807" s="0" t="s">
        <v>907</v>
      </c>
    </row>
    <row r="808" customFormat="false" ht="12.8" hidden="false" customHeight="false" outlineLevel="0" collapsed="false">
      <c r="A808" s="0" t="s">
        <v>1511</v>
      </c>
      <c r="B808" s="0" t="n">
        <v>24039</v>
      </c>
      <c r="C808" s="0" t="s">
        <v>1512</v>
      </c>
      <c r="D808" s="0" t="s">
        <v>123</v>
      </c>
    </row>
    <row r="809" customFormat="false" ht="12.8" hidden="false" customHeight="false" outlineLevel="0" collapsed="false">
      <c r="A809" s="0" t="s">
        <v>1513</v>
      </c>
      <c r="B809" s="0" t="n">
        <v>24513</v>
      </c>
      <c r="C809" s="0" t="s">
        <v>1514</v>
      </c>
      <c r="D809" s="0" t="s">
        <v>127</v>
      </c>
    </row>
    <row r="810" customFormat="false" ht="12.8" hidden="false" customHeight="false" outlineLevel="0" collapsed="false">
      <c r="A810" s="0" t="s">
        <v>1515</v>
      </c>
      <c r="B810" s="0" t="n">
        <v>24514</v>
      </c>
      <c r="C810" s="0" t="s">
        <v>1516</v>
      </c>
      <c r="D810" s="0" t="s">
        <v>127</v>
      </c>
    </row>
    <row r="811" customFormat="false" ht="12.8" hidden="false" customHeight="false" outlineLevel="0" collapsed="false">
      <c r="A811" s="0" t="s">
        <v>1517</v>
      </c>
      <c r="B811" s="0" t="n">
        <v>42735</v>
      </c>
      <c r="C811" s="0" t="s">
        <v>890</v>
      </c>
      <c r="D811" s="0" t="s">
        <v>127</v>
      </c>
    </row>
    <row r="812" customFormat="false" ht="12.8" hidden="false" customHeight="false" outlineLevel="0" collapsed="false">
      <c r="A812" s="0" t="s">
        <v>1518</v>
      </c>
      <c r="B812" s="0" t="n">
        <v>35208</v>
      </c>
      <c r="C812" s="0" t="s">
        <v>1519</v>
      </c>
      <c r="D812" s="0" t="s">
        <v>127</v>
      </c>
    </row>
    <row r="813" customFormat="false" ht="12.8" hidden="false" customHeight="false" outlineLevel="0" collapsed="false">
      <c r="A813" s="0" t="s">
        <v>1520</v>
      </c>
      <c r="B813" s="0" t="n">
        <v>720</v>
      </c>
      <c r="C813" s="0" t="s">
        <v>1521</v>
      </c>
      <c r="D813" s="0" t="s">
        <v>199</v>
      </c>
    </row>
    <row r="814" customFormat="false" ht="12.8" hidden="false" customHeight="false" outlineLevel="0" collapsed="false">
      <c r="A814" s="0" t="s">
        <v>44</v>
      </c>
      <c r="B814" s="0" t="n">
        <v>721</v>
      </c>
      <c r="C814" s="0" t="s">
        <v>1522</v>
      </c>
      <c r="D814" s="0" t="s">
        <v>123</v>
      </c>
    </row>
    <row r="815" customFormat="false" ht="12.8" hidden="false" customHeight="false" outlineLevel="0" collapsed="false">
      <c r="A815" s="0" t="s">
        <v>1523</v>
      </c>
      <c r="B815" s="0" t="n">
        <v>2714</v>
      </c>
      <c r="C815" s="0" t="s">
        <v>1524</v>
      </c>
      <c r="D815" s="0" t="s">
        <v>127</v>
      </c>
    </row>
    <row r="816" customFormat="false" ht="12.8" hidden="false" customHeight="false" outlineLevel="0" collapsed="false">
      <c r="A816" s="0" t="s">
        <v>1525</v>
      </c>
      <c r="B816" s="0" t="n">
        <v>4286</v>
      </c>
      <c r="C816" s="0" t="s">
        <v>1526</v>
      </c>
      <c r="D816" s="0" t="s">
        <v>123</v>
      </c>
    </row>
    <row r="817" customFormat="false" ht="12.8" hidden="false" customHeight="false" outlineLevel="0" collapsed="false">
      <c r="A817" s="0" t="s">
        <v>1527</v>
      </c>
      <c r="B817" s="0" t="n">
        <v>46833</v>
      </c>
      <c r="C817" s="0" t="s">
        <v>1528</v>
      </c>
      <c r="D817" s="0" t="s">
        <v>127</v>
      </c>
    </row>
    <row r="818" customFormat="false" ht="12.8" hidden="false" customHeight="false" outlineLevel="0" collapsed="false">
      <c r="A818" s="0" t="s">
        <v>1529</v>
      </c>
      <c r="B818" s="0" t="n">
        <v>24040</v>
      </c>
      <c r="C818" s="0" t="s">
        <v>1494</v>
      </c>
      <c r="D818" s="0" t="s">
        <v>127</v>
      </c>
    </row>
    <row r="819" customFormat="false" ht="12.8" hidden="false" customHeight="false" outlineLevel="0" collapsed="false">
      <c r="A819" s="0" t="s">
        <v>1530</v>
      </c>
      <c r="B819" s="0" t="n">
        <v>30166</v>
      </c>
      <c r="C819" s="0" t="s">
        <v>1531</v>
      </c>
      <c r="D819" s="0" t="s">
        <v>127</v>
      </c>
    </row>
    <row r="820" customFormat="false" ht="12.8" hidden="false" customHeight="false" outlineLevel="0" collapsed="false">
      <c r="A820" s="0" t="s">
        <v>1532</v>
      </c>
      <c r="B820" s="0" t="n">
        <v>26421</v>
      </c>
      <c r="C820" s="0" t="s">
        <v>1285</v>
      </c>
      <c r="D820" s="0" t="s">
        <v>127</v>
      </c>
    </row>
    <row r="821" customFormat="false" ht="12.8" hidden="false" customHeight="false" outlineLevel="0" collapsed="false">
      <c r="A821" s="0" t="s">
        <v>1533</v>
      </c>
      <c r="B821" s="0" t="n">
        <v>4287</v>
      </c>
      <c r="C821" s="0" t="s">
        <v>1534</v>
      </c>
      <c r="D821" s="0" t="s">
        <v>127</v>
      </c>
    </row>
    <row r="822" customFormat="false" ht="12.8" hidden="false" customHeight="false" outlineLevel="0" collapsed="false">
      <c r="A822" s="0" t="s">
        <v>1535</v>
      </c>
      <c r="B822" s="0" t="n">
        <v>24041</v>
      </c>
      <c r="C822" s="0" t="s">
        <v>1536</v>
      </c>
      <c r="D822" s="0" t="s">
        <v>127</v>
      </c>
    </row>
    <row r="823" customFormat="false" ht="12.8" hidden="false" customHeight="false" outlineLevel="0" collapsed="false">
      <c r="A823" s="0" t="s">
        <v>1537</v>
      </c>
      <c r="B823" s="0" t="n">
        <v>24042</v>
      </c>
      <c r="C823" s="0" t="s">
        <v>1234</v>
      </c>
      <c r="D823" s="0" t="s">
        <v>127</v>
      </c>
    </row>
    <row r="824" customFormat="false" ht="12.8" hidden="false" customHeight="false" outlineLevel="0" collapsed="false">
      <c r="A824" s="0" t="s">
        <v>1538</v>
      </c>
      <c r="B824" s="0" t="n">
        <v>30167</v>
      </c>
      <c r="C824" s="0" t="s">
        <v>1539</v>
      </c>
      <c r="D824" s="0" t="s">
        <v>127</v>
      </c>
    </row>
    <row r="825" customFormat="false" ht="12.8" hidden="false" customHeight="false" outlineLevel="0" collapsed="false">
      <c r="A825" s="0" t="s">
        <v>1540</v>
      </c>
      <c r="B825" s="0" t="n">
        <v>4383</v>
      </c>
      <c r="C825" s="0" t="s">
        <v>1541</v>
      </c>
      <c r="D825" s="0" t="s">
        <v>255</v>
      </c>
    </row>
    <row r="826" customFormat="false" ht="12.8" hidden="false" customHeight="false" outlineLevel="0" collapsed="false">
      <c r="A826" s="0" t="s">
        <v>1542</v>
      </c>
      <c r="B826" s="0" t="n">
        <v>29450</v>
      </c>
      <c r="C826" s="0" t="s">
        <v>1323</v>
      </c>
      <c r="D826" s="0" t="s">
        <v>123</v>
      </c>
    </row>
    <row r="827" customFormat="false" ht="12.8" hidden="false" customHeight="false" outlineLevel="0" collapsed="false">
      <c r="A827" s="0" t="s">
        <v>1543</v>
      </c>
      <c r="B827" s="0" t="n">
        <v>29608</v>
      </c>
      <c r="C827" s="0" t="s">
        <v>1544</v>
      </c>
      <c r="D827" s="0" t="s">
        <v>127</v>
      </c>
    </row>
    <row r="828" customFormat="false" ht="12.8" hidden="false" customHeight="false" outlineLevel="0" collapsed="false">
      <c r="A828" s="0" t="s">
        <v>1545</v>
      </c>
      <c r="B828" s="0" t="n">
        <v>23373</v>
      </c>
      <c r="C828" s="0" t="s">
        <v>795</v>
      </c>
      <c r="D828" s="0" t="s">
        <v>123</v>
      </c>
    </row>
    <row r="829" customFormat="false" ht="12.8" hidden="false" customHeight="false" outlineLevel="0" collapsed="false">
      <c r="A829" s="0" t="s">
        <v>1546</v>
      </c>
      <c r="B829" s="0" t="n">
        <v>23999</v>
      </c>
      <c r="C829" s="0" t="s">
        <v>795</v>
      </c>
      <c r="D829" s="0" t="s">
        <v>127</v>
      </c>
    </row>
    <row r="830" customFormat="false" ht="12.8" hidden="false" customHeight="false" outlineLevel="0" collapsed="false">
      <c r="A830" s="0" t="s">
        <v>1547</v>
      </c>
      <c r="B830" s="0" t="n">
        <v>27410</v>
      </c>
      <c r="C830" s="0" t="s">
        <v>1548</v>
      </c>
      <c r="D830" s="0" t="s">
        <v>127</v>
      </c>
    </row>
    <row r="831" customFormat="false" ht="12.8" hidden="false" customHeight="false" outlineLevel="0" collapsed="false">
      <c r="A831" s="0" t="s">
        <v>1549</v>
      </c>
      <c r="B831" s="0" t="n">
        <v>33878</v>
      </c>
      <c r="C831" s="0" t="s">
        <v>1550</v>
      </c>
      <c r="D831" s="0" t="s">
        <v>127</v>
      </c>
    </row>
    <row r="832" customFormat="false" ht="12.8" hidden="false" customHeight="false" outlineLevel="0" collapsed="false">
      <c r="A832" s="0" t="s">
        <v>1551</v>
      </c>
      <c r="B832" s="0" t="n">
        <v>27411</v>
      </c>
      <c r="C832" s="0" t="s">
        <v>223</v>
      </c>
      <c r="D832" s="0" t="s">
        <v>127</v>
      </c>
    </row>
    <row r="833" customFormat="false" ht="12.8" hidden="false" customHeight="false" outlineLevel="0" collapsed="false">
      <c r="A833" s="0" t="s">
        <v>1552</v>
      </c>
      <c r="B833" s="0" t="n">
        <v>4236</v>
      </c>
      <c r="C833" s="0" t="s">
        <v>375</v>
      </c>
      <c r="D833" s="0" t="s">
        <v>199</v>
      </c>
    </row>
    <row r="834" customFormat="false" ht="12.8" hidden="false" customHeight="false" outlineLevel="0" collapsed="false">
      <c r="A834" s="0" t="s">
        <v>1553</v>
      </c>
      <c r="B834" s="0" t="n">
        <v>24000</v>
      </c>
      <c r="D834" s="0" t="s">
        <v>228</v>
      </c>
    </row>
    <row r="835" customFormat="false" ht="12.8" hidden="false" customHeight="false" outlineLevel="0" collapsed="false">
      <c r="A835" s="0" t="s">
        <v>1554</v>
      </c>
      <c r="B835" s="0" t="n">
        <v>21613</v>
      </c>
      <c r="C835" s="0" t="s">
        <v>1305</v>
      </c>
      <c r="D835" s="0" t="s">
        <v>123</v>
      </c>
    </row>
    <row r="836" customFormat="false" ht="12.8" hidden="false" customHeight="false" outlineLevel="0" collapsed="false">
      <c r="A836" s="0" t="s">
        <v>1555</v>
      </c>
      <c r="B836" s="0" t="n">
        <v>27370</v>
      </c>
      <c r="C836" s="0" t="s">
        <v>1556</v>
      </c>
      <c r="D836" s="0" t="s">
        <v>127</v>
      </c>
    </row>
    <row r="837" customFormat="false" ht="12.8" hidden="false" customHeight="false" outlineLevel="0" collapsed="false">
      <c r="A837" s="0" t="s">
        <v>1557</v>
      </c>
      <c r="B837" s="0" t="n">
        <v>21614</v>
      </c>
      <c r="C837" s="0" t="s">
        <v>1305</v>
      </c>
      <c r="D837" s="0" t="s">
        <v>127</v>
      </c>
    </row>
    <row r="838" customFormat="false" ht="12.8" hidden="false" customHeight="false" outlineLevel="0" collapsed="false">
      <c r="A838" s="0" t="s">
        <v>1558</v>
      </c>
      <c r="B838" s="0" t="n">
        <v>21615</v>
      </c>
      <c r="C838" s="0" t="s">
        <v>1559</v>
      </c>
      <c r="D838" s="0" t="s">
        <v>127</v>
      </c>
    </row>
    <row r="839" customFormat="false" ht="12.8" hidden="false" customHeight="false" outlineLevel="0" collapsed="false">
      <c r="A839" s="0" t="s">
        <v>1560</v>
      </c>
      <c r="B839" s="0" t="n">
        <v>21616</v>
      </c>
      <c r="C839" s="0" t="s">
        <v>1305</v>
      </c>
      <c r="D839" s="0" t="s">
        <v>127</v>
      </c>
    </row>
    <row r="840" customFormat="false" ht="12.8" hidden="false" customHeight="false" outlineLevel="0" collapsed="false">
      <c r="A840" s="0" t="s">
        <v>1561</v>
      </c>
      <c r="B840" s="0" t="n">
        <v>31123</v>
      </c>
      <c r="C840" s="0" t="s">
        <v>1562</v>
      </c>
      <c r="D840" s="0" t="s">
        <v>123</v>
      </c>
    </row>
    <row r="841" customFormat="false" ht="12.8" hidden="false" customHeight="false" outlineLevel="0" collapsed="false">
      <c r="A841" s="0" t="s">
        <v>1563</v>
      </c>
      <c r="B841" s="0" t="n">
        <v>45323</v>
      </c>
      <c r="C841" s="0" t="s">
        <v>1562</v>
      </c>
      <c r="D841" s="0" t="s">
        <v>262</v>
      </c>
    </row>
    <row r="842" customFormat="false" ht="12.8" hidden="false" customHeight="false" outlineLevel="0" collapsed="false">
      <c r="A842" s="0" t="s">
        <v>1564</v>
      </c>
      <c r="B842" s="0" t="n">
        <v>45471</v>
      </c>
      <c r="C842" s="0" t="s">
        <v>1565</v>
      </c>
      <c r="D842" s="0" t="s">
        <v>127</v>
      </c>
    </row>
    <row r="843" customFormat="false" ht="12.8" hidden="false" customHeight="false" outlineLevel="0" collapsed="false">
      <c r="A843" s="0" t="s">
        <v>1566</v>
      </c>
      <c r="B843" s="0" t="n">
        <v>31197</v>
      </c>
      <c r="C843" s="0" t="s">
        <v>1567</v>
      </c>
      <c r="D843" s="0" t="s">
        <v>262</v>
      </c>
    </row>
    <row r="844" customFormat="false" ht="12.8" hidden="false" customHeight="false" outlineLevel="0" collapsed="false">
      <c r="A844" s="0" t="s">
        <v>1568</v>
      </c>
      <c r="B844" s="0" t="n">
        <v>31234</v>
      </c>
      <c r="C844" s="0" t="s">
        <v>1569</v>
      </c>
      <c r="D844" s="0" t="s">
        <v>127</v>
      </c>
    </row>
    <row r="845" customFormat="false" ht="12.8" hidden="false" customHeight="false" outlineLevel="0" collapsed="false">
      <c r="A845" s="0" t="s">
        <v>1570</v>
      </c>
      <c r="B845" s="0" t="n">
        <v>30169</v>
      </c>
      <c r="C845" s="0" t="s">
        <v>1571</v>
      </c>
      <c r="D845" s="0" t="s">
        <v>199</v>
      </c>
    </row>
    <row r="846" customFormat="false" ht="12.8" hidden="false" customHeight="false" outlineLevel="0" collapsed="false">
      <c r="A846" s="0" t="s">
        <v>1572</v>
      </c>
      <c r="B846" s="0" t="n">
        <v>30576</v>
      </c>
      <c r="C846" s="0" t="s">
        <v>1573</v>
      </c>
      <c r="D846" s="0" t="s">
        <v>123</v>
      </c>
    </row>
    <row r="847" customFormat="false" ht="12.8" hidden="false" customHeight="false" outlineLevel="0" collapsed="false">
      <c r="A847" s="0" t="s">
        <v>1574</v>
      </c>
      <c r="B847" s="0" t="n">
        <v>30770</v>
      </c>
      <c r="C847" s="0" t="s">
        <v>699</v>
      </c>
      <c r="D847" s="0" t="s">
        <v>127</v>
      </c>
    </row>
    <row r="848" customFormat="false" ht="12.8" hidden="false" customHeight="false" outlineLevel="0" collapsed="false">
      <c r="A848" s="0" t="s">
        <v>1575</v>
      </c>
      <c r="B848" s="0" t="n">
        <v>748</v>
      </c>
      <c r="C848" s="0" t="s">
        <v>1576</v>
      </c>
      <c r="D848" s="0" t="s">
        <v>123</v>
      </c>
    </row>
    <row r="849" customFormat="false" ht="12.8" hidden="false" customHeight="false" outlineLevel="0" collapsed="false">
      <c r="A849" s="0" t="s">
        <v>1577</v>
      </c>
      <c r="B849" s="0" t="n">
        <v>2747</v>
      </c>
      <c r="C849" s="0" t="s">
        <v>1576</v>
      </c>
      <c r="D849" s="0" t="s">
        <v>127</v>
      </c>
    </row>
    <row r="850" customFormat="false" ht="12.8" hidden="false" customHeight="false" outlineLevel="0" collapsed="false">
      <c r="A850" s="0" t="s">
        <v>1578</v>
      </c>
      <c r="B850" s="0" t="n">
        <v>39808</v>
      </c>
      <c r="C850" s="0" t="s">
        <v>1579</v>
      </c>
      <c r="D850" s="0" t="s">
        <v>228</v>
      </c>
    </row>
    <row r="851" customFormat="false" ht="12.8" hidden="false" customHeight="false" outlineLevel="0" collapsed="false">
      <c r="A851" s="0" t="s">
        <v>1580</v>
      </c>
      <c r="B851" s="0" t="n">
        <v>996</v>
      </c>
      <c r="D851" s="0" t="s">
        <v>123</v>
      </c>
    </row>
    <row r="852" customFormat="false" ht="12.8" hidden="false" customHeight="false" outlineLevel="0" collapsed="false">
      <c r="A852" s="0" t="s">
        <v>1581</v>
      </c>
      <c r="B852" s="0" t="n">
        <v>3031</v>
      </c>
      <c r="C852" s="0" t="s">
        <v>560</v>
      </c>
      <c r="D852" s="0" t="s">
        <v>127</v>
      </c>
    </row>
    <row r="853" customFormat="false" ht="12.8" hidden="false" customHeight="false" outlineLevel="0" collapsed="false">
      <c r="A853" s="0" t="s">
        <v>1582</v>
      </c>
      <c r="B853" s="0" t="n">
        <v>21617</v>
      </c>
      <c r="C853" s="0" t="s">
        <v>675</v>
      </c>
      <c r="D853" s="0" t="s">
        <v>199</v>
      </c>
    </row>
    <row r="854" customFormat="false" ht="12.8" hidden="false" customHeight="false" outlineLevel="0" collapsed="false">
      <c r="A854" s="0" t="s">
        <v>1583</v>
      </c>
      <c r="B854" s="0" t="n">
        <v>29319</v>
      </c>
      <c r="C854" s="0" t="s">
        <v>223</v>
      </c>
      <c r="D854" s="0" t="s">
        <v>123</v>
      </c>
    </row>
    <row r="855" customFormat="false" ht="12.8" hidden="false" customHeight="false" outlineLevel="0" collapsed="false">
      <c r="A855" s="0" t="s">
        <v>1584</v>
      </c>
      <c r="B855" s="0" t="n">
        <v>31298</v>
      </c>
      <c r="C855" s="0" t="s">
        <v>1585</v>
      </c>
      <c r="D855" s="0" t="s">
        <v>127</v>
      </c>
    </row>
    <row r="856" customFormat="false" ht="12.8" hidden="false" customHeight="false" outlineLevel="0" collapsed="false">
      <c r="A856" s="0" t="s">
        <v>1586</v>
      </c>
      <c r="B856" s="0" t="n">
        <v>29616</v>
      </c>
      <c r="C856" s="0" t="s">
        <v>1587</v>
      </c>
      <c r="D856" s="0" t="s">
        <v>127</v>
      </c>
    </row>
    <row r="857" customFormat="false" ht="12.8" hidden="false" customHeight="false" outlineLevel="0" collapsed="false">
      <c r="A857" s="0" t="s">
        <v>1588</v>
      </c>
      <c r="B857" s="0" t="n">
        <v>21618</v>
      </c>
      <c r="C857" s="0" t="s">
        <v>492</v>
      </c>
      <c r="D857" s="0" t="s">
        <v>199</v>
      </c>
    </row>
    <row r="858" customFormat="false" ht="12.8" hidden="false" customHeight="false" outlineLevel="0" collapsed="false">
      <c r="A858" s="0" t="s">
        <v>1589</v>
      </c>
      <c r="B858" s="0" t="n">
        <v>45718</v>
      </c>
      <c r="C858" s="0" t="s">
        <v>1396</v>
      </c>
      <c r="D858" s="0" t="s">
        <v>123</v>
      </c>
    </row>
    <row r="859" customFormat="false" ht="12.8" hidden="false" customHeight="false" outlineLevel="0" collapsed="false">
      <c r="A859" s="0" t="s">
        <v>1590</v>
      </c>
      <c r="B859" s="0" t="n">
        <v>45472</v>
      </c>
      <c r="C859" s="0" t="s">
        <v>1591</v>
      </c>
      <c r="D859" s="0" t="s">
        <v>199</v>
      </c>
    </row>
    <row r="860" customFormat="false" ht="12.8" hidden="false" customHeight="false" outlineLevel="0" collapsed="false">
      <c r="A860" s="0" t="s">
        <v>1592</v>
      </c>
      <c r="B860" s="0" t="n">
        <v>21619</v>
      </c>
      <c r="D860" s="0" t="s">
        <v>378</v>
      </c>
    </row>
    <row r="861" customFormat="false" ht="12.8" hidden="false" customHeight="false" outlineLevel="0" collapsed="false">
      <c r="A861" s="0" t="s">
        <v>1593</v>
      </c>
      <c r="B861" s="0" t="n">
        <v>26420</v>
      </c>
      <c r="C861" s="0" t="s">
        <v>1594</v>
      </c>
      <c r="D861" s="0" t="s">
        <v>255</v>
      </c>
    </row>
    <row r="862" customFormat="false" ht="12.8" hidden="false" customHeight="false" outlineLevel="0" collapsed="false">
      <c r="A862" s="0" t="s">
        <v>1595</v>
      </c>
      <c r="B862" s="0" t="n">
        <v>23171</v>
      </c>
      <c r="C862" s="0" t="s">
        <v>1596</v>
      </c>
      <c r="D862" s="0" t="s">
        <v>123</v>
      </c>
    </row>
    <row r="863" customFormat="false" ht="12.8" hidden="false" customHeight="false" outlineLevel="0" collapsed="false">
      <c r="A863" s="0" t="s">
        <v>1597</v>
      </c>
      <c r="B863" s="0" t="n">
        <v>33879</v>
      </c>
      <c r="C863" s="0" t="s">
        <v>1598</v>
      </c>
      <c r="D863" s="0" t="s">
        <v>123</v>
      </c>
    </row>
    <row r="864" customFormat="false" ht="12.8" hidden="false" customHeight="false" outlineLevel="0" collapsed="false">
      <c r="A864" s="0" t="s">
        <v>1599</v>
      </c>
      <c r="B864" s="0" t="n">
        <v>34111</v>
      </c>
      <c r="C864" s="0" t="s">
        <v>1600</v>
      </c>
      <c r="D864" s="0" t="s">
        <v>127</v>
      </c>
    </row>
    <row r="865" customFormat="false" ht="12.8" hidden="false" customHeight="false" outlineLevel="0" collapsed="false">
      <c r="A865" s="0" t="s">
        <v>1601</v>
      </c>
      <c r="B865" s="0" t="n">
        <v>23365</v>
      </c>
      <c r="C865" s="0" t="s">
        <v>651</v>
      </c>
      <c r="D865" s="0" t="s">
        <v>255</v>
      </c>
    </row>
    <row r="866" customFormat="false" ht="12.8" hidden="false" customHeight="false" outlineLevel="0" collapsed="false">
      <c r="A866" s="0" t="s">
        <v>1602</v>
      </c>
      <c r="B866" s="0" t="n">
        <v>31300</v>
      </c>
      <c r="C866" s="0" t="s">
        <v>1603</v>
      </c>
      <c r="D866" s="0" t="s">
        <v>123</v>
      </c>
    </row>
    <row r="867" customFormat="false" ht="12.8" hidden="false" customHeight="false" outlineLevel="0" collapsed="false">
      <c r="A867" s="0" t="s">
        <v>1604</v>
      </c>
      <c r="B867" s="0" t="n">
        <v>31081</v>
      </c>
      <c r="C867" s="0" t="s">
        <v>1605</v>
      </c>
      <c r="D867" s="0" t="s">
        <v>127</v>
      </c>
    </row>
    <row r="868" customFormat="false" ht="12.8" hidden="false" customHeight="false" outlineLevel="0" collapsed="false">
      <c r="A868" s="0" t="s">
        <v>1606</v>
      </c>
      <c r="B868" s="0" t="n">
        <v>39564</v>
      </c>
      <c r="C868" s="0" t="s">
        <v>1607</v>
      </c>
      <c r="D868" s="0" t="s">
        <v>123</v>
      </c>
    </row>
    <row r="869" customFormat="false" ht="12.8" hidden="false" customHeight="false" outlineLevel="0" collapsed="false">
      <c r="A869" s="0" t="s">
        <v>1608</v>
      </c>
      <c r="B869" s="0" t="n">
        <v>40594</v>
      </c>
      <c r="C869" s="0" t="s">
        <v>1609</v>
      </c>
      <c r="D869" s="0" t="s">
        <v>127</v>
      </c>
    </row>
    <row r="870" customFormat="false" ht="12.8" hidden="false" customHeight="false" outlineLevel="0" collapsed="false">
      <c r="A870" s="0" t="s">
        <v>1610</v>
      </c>
      <c r="B870" s="0" t="n">
        <v>31301</v>
      </c>
      <c r="C870" s="0" t="s">
        <v>1611</v>
      </c>
      <c r="D870" s="0" t="s">
        <v>123</v>
      </c>
    </row>
    <row r="871" customFormat="false" ht="12.8" hidden="false" customHeight="false" outlineLevel="0" collapsed="false">
      <c r="A871" s="0" t="s">
        <v>1612</v>
      </c>
      <c r="B871" s="0" t="n">
        <v>31480</v>
      </c>
      <c r="C871" s="0" t="s">
        <v>1613</v>
      </c>
      <c r="D871" s="0" t="s">
        <v>127</v>
      </c>
    </row>
    <row r="872" customFormat="false" ht="12.8" hidden="false" customHeight="false" outlineLevel="0" collapsed="false">
      <c r="A872" s="0" t="s">
        <v>1614</v>
      </c>
      <c r="B872" s="0" t="n">
        <v>19182</v>
      </c>
      <c r="D872" s="0" t="s">
        <v>123</v>
      </c>
    </row>
    <row r="873" customFormat="false" ht="12.8" hidden="false" customHeight="false" outlineLevel="0" collapsed="false">
      <c r="A873" s="0" t="s">
        <v>1615</v>
      </c>
      <c r="B873" s="0" t="n">
        <v>24516</v>
      </c>
      <c r="C873" s="0" t="s">
        <v>1616</v>
      </c>
      <c r="D873" s="0" t="s">
        <v>123</v>
      </c>
    </row>
    <row r="874" customFormat="false" ht="12.8" hidden="false" customHeight="false" outlineLevel="0" collapsed="false">
      <c r="A874" s="0" t="s">
        <v>1617</v>
      </c>
      <c r="B874" s="0" t="n">
        <v>25055</v>
      </c>
      <c r="C874" s="0" t="s">
        <v>1618</v>
      </c>
      <c r="D874" s="0" t="s">
        <v>127</v>
      </c>
    </row>
    <row r="875" customFormat="false" ht="12.8" hidden="false" customHeight="false" outlineLevel="0" collapsed="false">
      <c r="A875" s="0" t="s">
        <v>1619</v>
      </c>
      <c r="B875" s="0" t="n">
        <v>30174</v>
      </c>
      <c r="C875" s="0" t="s">
        <v>1620</v>
      </c>
      <c r="D875" s="0" t="s">
        <v>127</v>
      </c>
    </row>
    <row r="876" customFormat="false" ht="12.8" hidden="false" customHeight="false" outlineLevel="0" collapsed="false">
      <c r="A876" s="0" t="s">
        <v>1621</v>
      </c>
      <c r="B876" s="0" t="n">
        <v>30168</v>
      </c>
      <c r="C876" s="0" t="s">
        <v>1622</v>
      </c>
      <c r="D876" s="0" t="s">
        <v>127</v>
      </c>
    </row>
    <row r="877" customFormat="false" ht="12.8" hidden="false" customHeight="false" outlineLevel="0" collapsed="false">
      <c r="A877" s="0" t="s">
        <v>1623</v>
      </c>
      <c r="B877" s="0" t="n">
        <v>35225</v>
      </c>
      <c r="C877" s="0" t="s">
        <v>1624</v>
      </c>
      <c r="D877" s="0" t="s">
        <v>127</v>
      </c>
    </row>
    <row r="878" customFormat="false" ht="12.8" hidden="false" customHeight="false" outlineLevel="0" collapsed="false">
      <c r="A878" s="0" t="s">
        <v>1625</v>
      </c>
      <c r="B878" s="0" t="n">
        <v>25444</v>
      </c>
      <c r="C878" s="0" t="s">
        <v>235</v>
      </c>
      <c r="D878" s="0" t="s">
        <v>199</v>
      </c>
    </row>
    <row r="879" customFormat="false" ht="12.8" hidden="false" customHeight="false" outlineLevel="0" collapsed="false">
      <c r="A879" s="0" t="s">
        <v>1626</v>
      </c>
      <c r="B879" s="0" t="n">
        <v>29617</v>
      </c>
      <c r="C879" s="0" t="s">
        <v>1627</v>
      </c>
      <c r="D879" s="0" t="s">
        <v>123</v>
      </c>
    </row>
    <row r="880" customFormat="false" ht="12.8" hidden="false" customHeight="false" outlineLevel="0" collapsed="false">
      <c r="A880" s="0" t="s">
        <v>1628</v>
      </c>
      <c r="B880" s="0" t="n">
        <v>29731</v>
      </c>
      <c r="C880" s="0" t="s">
        <v>136</v>
      </c>
      <c r="D880" s="0" t="s">
        <v>127</v>
      </c>
    </row>
    <row r="881" customFormat="false" ht="12.8" hidden="false" customHeight="false" outlineLevel="0" collapsed="false">
      <c r="A881" s="0" t="s">
        <v>1629</v>
      </c>
      <c r="B881" s="0" t="n">
        <v>2782</v>
      </c>
      <c r="C881" s="0" t="s">
        <v>1630</v>
      </c>
      <c r="D881" s="0" t="s">
        <v>123</v>
      </c>
    </row>
    <row r="882" customFormat="false" ht="12.8" hidden="false" customHeight="false" outlineLevel="0" collapsed="false">
      <c r="A882" s="0" t="s">
        <v>1631</v>
      </c>
      <c r="B882" s="0" t="n">
        <v>25056</v>
      </c>
      <c r="C882" s="0" t="s">
        <v>935</v>
      </c>
      <c r="D882" s="0" t="s">
        <v>123</v>
      </c>
    </row>
    <row r="883" customFormat="false" ht="12.8" hidden="false" customHeight="false" outlineLevel="0" collapsed="false">
      <c r="A883" s="0" t="s">
        <v>1632</v>
      </c>
      <c r="B883" s="0" t="n">
        <v>42007</v>
      </c>
      <c r="C883" s="0" t="s">
        <v>1633</v>
      </c>
      <c r="D883" s="0" t="s">
        <v>127</v>
      </c>
    </row>
    <row r="884" customFormat="false" ht="12.8" hidden="false" customHeight="false" outlineLevel="0" collapsed="false">
      <c r="A884" s="0" t="s">
        <v>1634</v>
      </c>
      <c r="B884" s="0" t="n">
        <v>35287</v>
      </c>
      <c r="C884" s="0" t="s">
        <v>1635</v>
      </c>
      <c r="D884" s="0" t="s">
        <v>127</v>
      </c>
    </row>
    <row r="885" customFormat="false" ht="12.8" hidden="false" customHeight="false" outlineLevel="0" collapsed="false">
      <c r="A885" s="0" t="s">
        <v>1636</v>
      </c>
      <c r="B885" s="0" t="n">
        <v>25297</v>
      </c>
      <c r="C885" s="0" t="s">
        <v>163</v>
      </c>
      <c r="D885" s="0" t="s">
        <v>127</v>
      </c>
    </row>
    <row r="886" customFormat="false" ht="12.8" hidden="false" customHeight="false" outlineLevel="0" collapsed="false">
      <c r="A886" s="0" t="s">
        <v>1637</v>
      </c>
      <c r="B886" s="0" t="n">
        <v>24045</v>
      </c>
      <c r="C886" s="0" t="s">
        <v>935</v>
      </c>
      <c r="D886" s="0" t="s">
        <v>199</v>
      </c>
    </row>
    <row r="887" customFormat="false" ht="12.8" hidden="false" customHeight="false" outlineLevel="0" collapsed="false">
      <c r="A887" s="0" t="s">
        <v>1638</v>
      </c>
      <c r="B887" s="0" t="n">
        <v>24517</v>
      </c>
      <c r="C887" s="0" t="s">
        <v>935</v>
      </c>
      <c r="D887" s="0" t="s">
        <v>287</v>
      </c>
    </row>
    <row r="888" customFormat="false" ht="12.8" hidden="false" customHeight="false" outlineLevel="0" collapsed="false">
      <c r="A888" s="0" t="s">
        <v>1639</v>
      </c>
      <c r="B888" s="0" t="n">
        <v>24001</v>
      </c>
      <c r="C888" s="0" t="s">
        <v>935</v>
      </c>
      <c r="D888" s="0" t="s">
        <v>378</v>
      </c>
    </row>
    <row r="889" customFormat="false" ht="12.8" hidden="false" customHeight="false" outlineLevel="0" collapsed="false">
      <c r="A889" s="0" t="s">
        <v>1640</v>
      </c>
      <c r="B889" s="0" t="n">
        <v>23449</v>
      </c>
      <c r="C889" s="0" t="s">
        <v>1641</v>
      </c>
      <c r="D889" s="0" t="s">
        <v>228</v>
      </c>
    </row>
    <row r="890" customFormat="false" ht="12.8" hidden="false" customHeight="false" outlineLevel="0" collapsed="false">
      <c r="A890" s="0" t="s">
        <v>1642</v>
      </c>
      <c r="B890" s="0" t="n">
        <v>25057</v>
      </c>
      <c r="C890" s="0" t="s">
        <v>1643</v>
      </c>
      <c r="D890" s="0" t="s">
        <v>123</v>
      </c>
    </row>
    <row r="891" customFormat="false" ht="12.8" hidden="false" customHeight="false" outlineLevel="0" collapsed="false">
      <c r="A891" s="0" t="s">
        <v>1644</v>
      </c>
      <c r="B891" s="0" t="n">
        <v>25298</v>
      </c>
      <c r="C891" s="0" t="s">
        <v>1645</v>
      </c>
      <c r="D891" s="0" t="s">
        <v>127</v>
      </c>
    </row>
    <row r="892" customFormat="false" ht="12.8" hidden="false" customHeight="false" outlineLevel="0" collapsed="false">
      <c r="A892" s="0" t="s">
        <v>1646</v>
      </c>
      <c r="B892" s="0" t="n">
        <v>41753</v>
      </c>
      <c r="C892" s="0" t="s">
        <v>1647</v>
      </c>
      <c r="D892" s="0" t="s">
        <v>123</v>
      </c>
    </row>
    <row r="893" customFormat="false" ht="12.8" hidden="false" customHeight="false" outlineLevel="0" collapsed="false">
      <c r="A893" s="0" t="s">
        <v>1648</v>
      </c>
      <c r="B893" s="0" t="n">
        <v>31760</v>
      </c>
      <c r="C893" s="0" t="s">
        <v>1649</v>
      </c>
      <c r="D893" s="0" t="s">
        <v>127</v>
      </c>
    </row>
    <row r="894" customFormat="false" ht="12.8" hidden="false" customHeight="false" outlineLevel="0" collapsed="false">
      <c r="A894" s="0" t="s">
        <v>1650</v>
      </c>
      <c r="B894" s="0" t="n">
        <v>24518</v>
      </c>
      <c r="C894" s="0" t="s">
        <v>1025</v>
      </c>
      <c r="D894" s="0" t="s">
        <v>123</v>
      </c>
    </row>
    <row r="895" customFormat="false" ht="12.8" hidden="false" customHeight="false" outlineLevel="0" collapsed="false">
      <c r="A895" s="0" t="s">
        <v>1651</v>
      </c>
      <c r="B895" s="0" t="n">
        <v>31086</v>
      </c>
      <c r="C895" s="0" t="s">
        <v>390</v>
      </c>
      <c r="D895" s="0" t="s">
        <v>127</v>
      </c>
    </row>
    <row r="896" customFormat="false" ht="12.8" hidden="false" customHeight="false" outlineLevel="0" collapsed="false">
      <c r="A896" s="0" t="s">
        <v>1652</v>
      </c>
      <c r="B896" s="0" t="n">
        <v>30175</v>
      </c>
      <c r="C896" s="0" t="s">
        <v>1653</v>
      </c>
      <c r="D896" s="0" t="s">
        <v>127</v>
      </c>
    </row>
    <row r="897" customFormat="false" ht="12.8" hidden="false" customHeight="false" outlineLevel="0" collapsed="false">
      <c r="A897" s="0" t="s">
        <v>1654</v>
      </c>
      <c r="B897" s="0" t="n">
        <v>25059</v>
      </c>
      <c r="C897" s="0" t="s">
        <v>390</v>
      </c>
      <c r="D897" s="0" t="s">
        <v>127</v>
      </c>
    </row>
    <row r="898" customFormat="false" ht="12.8" hidden="false" customHeight="false" outlineLevel="0" collapsed="false">
      <c r="A898" s="0" t="s">
        <v>1655</v>
      </c>
      <c r="B898" s="0" t="n">
        <v>25759</v>
      </c>
      <c r="C898" s="0" t="s">
        <v>1656</v>
      </c>
      <c r="D898" s="0" t="s">
        <v>199</v>
      </c>
    </row>
    <row r="899" customFormat="false" ht="12.8" hidden="false" customHeight="false" outlineLevel="0" collapsed="false">
      <c r="A899" s="0" t="s">
        <v>1657</v>
      </c>
      <c r="B899" s="0" t="n">
        <v>3324</v>
      </c>
      <c r="C899" s="0" t="s">
        <v>1658</v>
      </c>
      <c r="D899" s="0" t="s">
        <v>907</v>
      </c>
    </row>
    <row r="900" customFormat="false" ht="12.8" hidden="false" customHeight="false" outlineLevel="0" collapsed="false">
      <c r="A900" s="0" t="s">
        <v>1659</v>
      </c>
      <c r="B900" s="0" t="n">
        <v>35944</v>
      </c>
      <c r="C900" s="0" t="s">
        <v>1660</v>
      </c>
      <c r="D900" s="0" t="s">
        <v>123</v>
      </c>
    </row>
    <row r="901" customFormat="false" ht="12.8" hidden="false" customHeight="false" outlineLevel="0" collapsed="false">
      <c r="A901" s="0" t="s">
        <v>1661</v>
      </c>
      <c r="B901" s="0" t="n">
        <v>36305</v>
      </c>
      <c r="C901" s="0" t="s">
        <v>1662</v>
      </c>
      <c r="D901" s="0" t="s">
        <v>127</v>
      </c>
    </row>
    <row r="902" customFormat="false" ht="12.8" hidden="false" customHeight="false" outlineLevel="0" collapsed="false">
      <c r="A902" s="0" t="s">
        <v>1663</v>
      </c>
      <c r="B902" s="0" t="n">
        <v>4544</v>
      </c>
      <c r="C902" s="0" t="s">
        <v>1664</v>
      </c>
      <c r="D902" s="0" t="s">
        <v>123</v>
      </c>
    </row>
    <row r="903" customFormat="false" ht="12.8" hidden="false" customHeight="false" outlineLevel="0" collapsed="false">
      <c r="A903" s="0" t="s">
        <v>1665</v>
      </c>
      <c r="B903" s="0" t="n">
        <v>4545</v>
      </c>
      <c r="C903" s="0" t="s">
        <v>136</v>
      </c>
      <c r="D903" s="0" t="s">
        <v>127</v>
      </c>
    </row>
    <row r="904" customFormat="false" ht="12.8" hidden="false" customHeight="false" outlineLevel="0" collapsed="false">
      <c r="A904" s="0" t="s">
        <v>1666</v>
      </c>
      <c r="B904" s="0" t="n">
        <v>4543</v>
      </c>
      <c r="C904" s="0" t="s">
        <v>1667</v>
      </c>
      <c r="D904" s="0" t="s">
        <v>199</v>
      </c>
    </row>
    <row r="905" customFormat="false" ht="12.8" hidden="false" customHeight="false" outlineLevel="0" collapsed="false">
      <c r="A905" s="0" t="s">
        <v>1668</v>
      </c>
      <c r="B905" s="0" t="n">
        <v>4542</v>
      </c>
      <c r="C905" s="0" t="s">
        <v>1669</v>
      </c>
      <c r="D905" s="0" t="s">
        <v>255</v>
      </c>
    </row>
    <row r="906" customFormat="false" ht="12.8" hidden="false" customHeight="false" outlineLevel="0" collapsed="false">
      <c r="A906" s="0" t="s">
        <v>1670</v>
      </c>
      <c r="B906" s="0" t="n">
        <v>23201</v>
      </c>
      <c r="C906" s="0" t="s">
        <v>795</v>
      </c>
      <c r="D906" s="0" t="s">
        <v>123</v>
      </c>
    </row>
    <row r="907" customFormat="false" ht="12.8" hidden="false" customHeight="false" outlineLevel="0" collapsed="false">
      <c r="A907" s="0" t="s">
        <v>1671</v>
      </c>
      <c r="B907" s="0" t="n">
        <v>21620</v>
      </c>
      <c r="C907" s="0" t="s">
        <v>1672</v>
      </c>
      <c r="D907" s="0" t="s">
        <v>127</v>
      </c>
    </row>
    <row r="908" customFormat="false" ht="12.8" hidden="false" customHeight="false" outlineLevel="0" collapsed="false">
      <c r="A908" s="0" t="s">
        <v>1673</v>
      </c>
      <c r="B908" s="0" t="n">
        <v>27373</v>
      </c>
      <c r="C908" s="0" t="s">
        <v>1674</v>
      </c>
      <c r="D908" s="0" t="s">
        <v>127</v>
      </c>
    </row>
    <row r="909" customFormat="false" ht="12.8" hidden="false" customHeight="false" outlineLevel="0" collapsed="false">
      <c r="A909" s="0" t="s">
        <v>1675</v>
      </c>
      <c r="B909" s="0" t="n">
        <v>35288</v>
      </c>
      <c r="C909" s="0" t="s">
        <v>1676</v>
      </c>
      <c r="D909" s="0" t="s">
        <v>127</v>
      </c>
    </row>
    <row r="910" customFormat="false" ht="12.8" hidden="false" customHeight="false" outlineLevel="0" collapsed="false">
      <c r="A910" s="0" t="s">
        <v>1677</v>
      </c>
      <c r="B910" s="0" t="n">
        <v>27372</v>
      </c>
      <c r="C910" s="0" t="s">
        <v>1678</v>
      </c>
      <c r="D910" s="0" t="s">
        <v>127</v>
      </c>
    </row>
    <row r="911" customFormat="false" ht="12.8" hidden="false" customHeight="false" outlineLevel="0" collapsed="false">
      <c r="A911" s="0" t="s">
        <v>1679</v>
      </c>
      <c r="B911" s="0" t="n">
        <v>21621</v>
      </c>
      <c r="C911" s="0" t="s">
        <v>1680</v>
      </c>
      <c r="D911" s="0" t="s">
        <v>127</v>
      </c>
    </row>
    <row r="912" customFormat="false" ht="12.8" hidden="false" customHeight="false" outlineLevel="0" collapsed="false">
      <c r="A912" s="0" t="s">
        <v>1681</v>
      </c>
      <c r="B912" s="0" t="n">
        <v>23325</v>
      </c>
      <c r="C912" s="0" t="s">
        <v>1682</v>
      </c>
      <c r="D912" s="0" t="s">
        <v>199</v>
      </c>
    </row>
    <row r="913" customFormat="false" ht="12.8" hidden="false" customHeight="false" outlineLevel="0" collapsed="false">
      <c r="A913" s="0" t="s">
        <v>1683</v>
      </c>
      <c r="B913" s="0" t="n">
        <v>24002</v>
      </c>
      <c r="C913" s="0" t="s">
        <v>1682</v>
      </c>
      <c r="D913" s="0" t="s">
        <v>287</v>
      </c>
    </row>
    <row r="914" customFormat="false" ht="12.8" hidden="false" customHeight="false" outlineLevel="0" collapsed="false">
      <c r="A914" s="0" t="s">
        <v>1684</v>
      </c>
      <c r="B914" s="0" t="n">
        <v>26195</v>
      </c>
      <c r="D914" s="0" t="s">
        <v>327</v>
      </c>
    </row>
    <row r="915" customFormat="false" ht="12.8" hidden="false" customHeight="false" outlineLevel="0" collapsed="false">
      <c r="A915" s="0" t="s">
        <v>1685</v>
      </c>
      <c r="B915" s="0" t="n">
        <v>4097</v>
      </c>
      <c r="C915" s="0" t="s">
        <v>1686</v>
      </c>
      <c r="D915" s="0" t="s">
        <v>255</v>
      </c>
    </row>
    <row r="916" customFormat="false" ht="12.8" hidden="false" customHeight="false" outlineLevel="0" collapsed="false">
      <c r="A916" s="0" t="s">
        <v>1687</v>
      </c>
      <c r="B916" s="0" t="n">
        <v>21622</v>
      </c>
      <c r="C916" s="0" t="s">
        <v>1688</v>
      </c>
      <c r="D916" s="0" t="s">
        <v>123</v>
      </c>
    </row>
    <row r="917" customFormat="false" ht="12.8" hidden="false" customHeight="false" outlineLevel="0" collapsed="false">
      <c r="A917" s="0" t="s">
        <v>1689</v>
      </c>
      <c r="B917" s="0" t="n">
        <v>21623</v>
      </c>
      <c r="C917" s="0" t="s">
        <v>1690</v>
      </c>
      <c r="D917" s="0" t="s">
        <v>127</v>
      </c>
    </row>
    <row r="918" customFormat="false" ht="12.8" hidden="false" customHeight="false" outlineLevel="0" collapsed="false">
      <c r="A918" s="0" t="s">
        <v>1691</v>
      </c>
      <c r="B918" s="0" t="n">
        <v>23508</v>
      </c>
      <c r="D918" s="0" t="s">
        <v>255</v>
      </c>
    </row>
    <row r="919" customFormat="false" ht="12.8" hidden="false" customHeight="false" outlineLevel="0" collapsed="false">
      <c r="A919" s="0" t="s">
        <v>1692</v>
      </c>
      <c r="B919" s="0" t="n">
        <v>26419</v>
      </c>
      <c r="C919" s="0" t="s">
        <v>1693</v>
      </c>
      <c r="D919" s="0" t="s">
        <v>199</v>
      </c>
    </row>
    <row r="920" customFormat="false" ht="12.8" hidden="false" customHeight="false" outlineLevel="0" collapsed="false">
      <c r="A920" s="0" t="s">
        <v>1694</v>
      </c>
      <c r="B920" s="0" t="n">
        <v>29460</v>
      </c>
      <c r="C920" s="0" t="s">
        <v>1695</v>
      </c>
      <c r="D920" s="0" t="s">
        <v>123</v>
      </c>
    </row>
    <row r="921" customFormat="false" ht="12.8" hidden="false" customHeight="false" outlineLevel="0" collapsed="false">
      <c r="A921" s="0" t="s">
        <v>1696</v>
      </c>
      <c r="B921" s="0" t="n">
        <v>29630</v>
      </c>
      <c r="C921" s="0" t="s">
        <v>1697</v>
      </c>
      <c r="D921" s="0" t="s">
        <v>127</v>
      </c>
    </row>
    <row r="922" customFormat="false" ht="12.8" hidden="false" customHeight="false" outlineLevel="0" collapsed="false">
      <c r="A922" s="0" t="s">
        <v>1698</v>
      </c>
      <c r="B922" s="0" t="n">
        <v>39464</v>
      </c>
      <c r="C922" s="0" t="s">
        <v>1699</v>
      </c>
      <c r="D922" s="0" t="s">
        <v>395</v>
      </c>
    </row>
    <row r="923" customFormat="false" ht="12.8" hidden="false" customHeight="false" outlineLevel="0" collapsed="false">
      <c r="A923" s="0" t="s">
        <v>1700</v>
      </c>
      <c r="B923" s="0" t="n">
        <v>21624</v>
      </c>
      <c r="D923" s="0" t="s">
        <v>255</v>
      </c>
    </row>
    <row r="924" customFormat="false" ht="12.8" hidden="false" customHeight="false" outlineLevel="0" collapsed="false">
      <c r="A924" s="0" t="s">
        <v>1701</v>
      </c>
      <c r="B924" s="0" t="n">
        <v>21625</v>
      </c>
      <c r="C924" s="0" t="s">
        <v>1702</v>
      </c>
      <c r="D924" s="0" t="s">
        <v>123</v>
      </c>
    </row>
    <row r="925" customFormat="false" ht="12.8" hidden="false" customHeight="false" outlineLevel="0" collapsed="false">
      <c r="A925" s="0" t="s">
        <v>1703</v>
      </c>
      <c r="B925" s="0" t="n">
        <v>21626</v>
      </c>
      <c r="C925" s="0" t="s">
        <v>1702</v>
      </c>
      <c r="D925" s="0" t="s">
        <v>127</v>
      </c>
    </row>
    <row r="926" customFormat="false" ht="12.8" hidden="false" customHeight="false" outlineLevel="0" collapsed="false">
      <c r="A926" s="0" t="s">
        <v>1704</v>
      </c>
      <c r="B926" s="0" t="n">
        <v>21627</v>
      </c>
      <c r="C926" s="0" t="s">
        <v>1705</v>
      </c>
      <c r="D926" s="0" t="s">
        <v>199</v>
      </c>
    </row>
    <row r="927" customFormat="false" ht="12.8" hidden="false" customHeight="false" outlineLevel="0" collapsed="false">
      <c r="A927" s="0" t="s">
        <v>1706</v>
      </c>
      <c r="B927" s="0" t="n">
        <v>21628</v>
      </c>
      <c r="D927" s="0" t="s">
        <v>378</v>
      </c>
    </row>
    <row r="928" customFormat="false" ht="12.8" hidden="false" customHeight="false" outlineLevel="0" collapsed="false">
      <c r="A928" s="0" t="s">
        <v>1707</v>
      </c>
      <c r="B928" s="0" t="n">
        <v>21629</v>
      </c>
      <c r="C928" s="0" t="s">
        <v>1708</v>
      </c>
      <c r="D928" s="0" t="s">
        <v>199</v>
      </c>
    </row>
    <row r="929" customFormat="false" ht="12.8" hidden="false" customHeight="false" outlineLevel="0" collapsed="false">
      <c r="A929" s="0" t="s">
        <v>1709</v>
      </c>
      <c r="B929" s="0" t="n">
        <v>21630</v>
      </c>
      <c r="C929" s="0" t="s">
        <v>1708</v>
      </c>
      <c r="D929" s="0" t="s">
        <v>287</v>
      </c>
    </row>
    <row r="930" customFormat="false" ht="12.8" hidden="false" customHeight="false" outlineLevel="0" collapsed="false">
      <c r="A930" s="0" t="s">
        <v>1710</v>
      </c>
      <c r="B930" s="0" t="n">
        <v>21631</v>
      </c>
      <c r="C930" s="0" t="s">
        <v>1711</v>
      </c>
      <c r="D930" s="0" t="s">
        <v>123</v>
      </c>
    </row>
    <row r="931" customFormat="false" ht="12.8" hidden="false" customHeight="false" outlineLevel="0" collapsed="false">
      <c r="A931" s="0" t="s">
        <v>1712</v>
      </c>
      <c r="B931" s="0" t="n">
        <v>21632</v>
      </c>
      <c r="C931" s="0" t="s">
        <v>212</v>
      </c>
      <c r="D931" s="0" t="s">
        <v>127</v>
      </c>
    </row>
    <row r="932" customFormat="false" ht="12.8" hidden="false" customHeight="false" outlineLevel="0" collapsed="false">
      <c r="A932" s="0" t="s">
        <v>1713</v>
      </c>
      <c r="B932" s="0" t="n">
        <v>4200</v>
      </c>
      <c r="C932" s="0" t="s">
        <v>1714</v>
      </c>
      <c r="D932" s="0" t="s">
        <v>255</v>
      </c>
    </row>
    <row r="933" customFormat="false" ht="12.8" hidden="false" customHeight="false" outlineLevel="0" collapsed="false">
      <c r="A933" s="0" t="s">
        <v>1715</v>
      </c>
      <c r="B933" s="0" t="n">
        <v>21633</v>
      </c>
      <c r="D933" s="0" t="s">
        <v>378</v>
      </c>
    </row>
    <row r="934" customFormat="false" ht="12.8" hidden="false" customHeight="false" outlineLevel="0" collapsed="false">
      <c r="A934" s="0" t="s">
        <v>1716</v>
      </c>
      <c r="B934" s="0" t="n">
        <v>21634</v>
      </c>
      <c r="C934" s="0" t="s">
        <v>1717</v>
      </c>
      <c r="D934" s="0" t="s">
        <v>123</v>
      </c>
    </row>
    <row r="935" customFormat="false" ht="12.8" hidden="false" customHeight="false" outlineLevel="0" collapsed="false">
      <c r="A935" s="0" t="s">
        <v>1718</v>
      </c>
      <c r="B935" s="0" t="n">
        <v>30177</v>
      </c>
      <c r="C935" s="0" t="s">
        <v>136</v>
      </c>
      <c r="D935" s="0" t="s">
        <v>127</v>
      </c>
    </row>
    <row r="936" customFormat="false" ht="12.8" hidden="false" customHeight="false" outlineLevel="0" collapsed="false">
      <c r="A936" s="0" t="s">
        <v>1719</v>
      </c>
      <c r="B936" s="0" t="n">
        <v>26418</v>
      </c>
      <c r="C936" s="0" t="s">
        <v>1398</v>
      </c>
      <c r="D936" s="0" t="s">
        <v>127</v>
      </c>
    </row>
    <row r="937" customFormat="false" ht="12.8" hidden="false" customHeight="false" outlineLevel="0" collapsed="false">
      <c r="A937" s="0" t="s">
        <v>1720</v>
      </c>
      <c r="B937" s="0" t="n">
        <v>27393</v>
      </c>
      <c r="C937" s="0" t="s">
        <v>1721</v>
      </c>
      <c r="D937" s="0" t="s">
        <v>127</v>
      </c>
    </row>
    <row r="938" customFormat="false" ht="12.8" hidden="false" customHeight="false" outlineLevel="0" collapsed="false">
      <c r="A938" s="0" t="s">
        <v>1722</v>
      </c>
      <c r="B938" s="0" t="n">
        <v>45324</v>
      </c>
      <c r="C938" s="0" t="s">
        <v>1723</v>
      </c>
      <c r="D938" s="0" t="s">
        <v>123</v>
      </c>
    </row>
    <row r="939" customFormat="false" ht="12.8" hidden="false" customHeight="false" outlineLevel="0" collapsed="false">
      <c r="A939" s="0" t="s">
        <v>1724</v>
      </c>
      <c r="B939" s="0" t="n">
        <v>45473</v>
      </c>
      <c r="C939" s="0" t="s">
        <v>136</v>
      </c>
      <c r="D939" s="0" t="s">
        <v>127</v>
      </c>
    </row>
    <row r="940" customFormat="false" ht="12.8" hidden="false" customHeight="false" outlineLevel="0" collapsed="false">
      <c r="A940" s="0" t="s">
        <v>1725</v>
      </c>
      <c r="B940" s="0" t="n">
        <v>21636</v>
      </c>
      <c r="C940" s="0" t="s">
        <v>1726</v>
      </c>
      <c r="D940" s="0" t="s">
        <v>123</v>
      </c>
    </row>
    <row r="941" customFormat="false" ht="12.8" hidden="false" customHeight="false" outlineLevel="0" collapsed="false">
      <c r="A941" s="0" t="s">
        <v>1727</v>
      </c>
      <c r="B941" s="0" t="n">
        <v>21637</v>
      </c>
      <c r="C941" s="0" t="s">
        <v>1728</v>
      </c>
      <c r="D941" s="0" t="s">
        <v>127</v>
      </c>
    </row>
    <row r="942" customFormat="false" ht="12.8" hidden="false" customHeight="false" outlineLevel="0" collapsed="false">
      <c r="A942" s="0" t="s">
        <v>1729</v>
      </c>
      <c r="B942" s="0" t="n">
        <v>45971</v>
      </c>
      <c r="C942" s="0" t="s">
        <v>1730</v>
      </c>
      <c r="D942" s="0" t="s">
        <v>123</v>
      </c>
    </row>
    <row r="943" customFormat="false" ht="12.8" hidden="false" customHeight="false" outlineLevel="0" collapsed="false">
      <c r="A943" s="0" t="s">
        <v>1731</v>
      </c>
      <c r="B943" s="0" t="n">
        <v>46835</v>
      </c>
      <c r="C943" s="0" t="s">
        <v>1732</v>
      </c>
      <c r="D943" s="0" t="s">
        <v>127</v>
      </c>
    </row>
    <row r="944" customFormat="false" ht="12.8" hidden="false" customHeight="false" outlineLevel="0" collapsed="false">
      <c r="A944" s="0" t="s">
        <v>1733</v>
      </c>
      <c r="B944" s="0" t="n">
        <v>38215</v>
      </c>
      <c r="C944" s="0" t="s">
        <v>1711</v>
      </c>
      <c r="D944" s="0" t="s">
        <v>123</v>
      </c>
    </row>
    <row r="945" customFormat="false" ht="12.8" hidden="false" customHeight="false" outlineLevel="0" collapsed="false">
      <c r="A945" s="0" t="s">
        <v>1734</v>
      </c>
      <c r="B945" s="0" t="n">
        <v>38216</v>
      </c>
      <c r="C945" s="0" t="s">
        <v>212</v>
      </c>
      <c r="D945" s="0" t="s">
        <v>127</v>
      </c>
    </row>
    <row r="946" customFormat="false" ht="12.8" hidden="false" customHeight="false" outlineLevel="0" collapsed="false">
      <c r="A946" s="0" t="s">
        <v>1735</v>
      </c>
      <c r="B946" s="0" t="n">
        <v>38214</v>
      </c>
      <c r="C946" s="0" t="s">
        <v>1736</v>
      </c>
      <c r="D946" s="0" t="s">
        <v>199</v>
      </c>
    </row>
    <row r="947" customFormat="false" ht="12.8" hidden="false" customHeight="false" outlineLevel="0" collapsed="false">
      <c r="A947" s="0" t="s">
        <v>1737</v>
      </c>
      <c r="B947" s="0" t="n">
        <v>38213</v>
      </c>
      <c r="C947" s="0" t="s">
        <v>1736</v>
      </c>
      <c r="D947" s="0" t="s">
        <v>378</v>
      </c>
    </row>
    <row r="948" customFormat="false" ht="12.8" hidden="false" customHeight="false" outlineLevel="0" collapsed="false">
      <c r="A948" s="0" t="s">
        <v>1738</v>
      </c>
      <c r="B948" s="0" t="n">
        <v>710</v>
      </c>
      <c r="C948" s="0" t="s">
        <v>1739</v>
      </c>
      <c r="D948" s="0" t="s">
        <v>123</v>
      </c>
    </row>
    <row r="949" customFormat="false" ht="12.8" hidden="false" customHeight="false" outlineLevel="0" collapsed="false">
      <c r="A949" s="0" t="s">
        <v>1740</v>
      </c>
      <c r="B949" s="0" t="n">
        <v>711</v>
      </c>
      <c r="C949" s="0" t="s">
        <v>1741</v>
      </c>
      <c r="D949" s="0" t="s">
        <v>127</v>
      </c>
    </row>
    <row r="950" customFormat="false" ht="12.8" hidden="false" customHeight="false" outlineLevel="0" collapsed="false">
      <c r="A950" s="0" t="s">
        <v>1742</v>
      </c>
      <c r="B950" s="0" t="n">
        <v>19188</v>
      </c>
      <c r="D950" s="0" t="s">
        <v>123</v>
      </c>
    </row>
    <row r="951" customFormat="false" ht="12.8" hidden="false" customHeight="false" outlineLevel="0" collapsed="false">
      <c r="A951" s="0" t="s">
        <v>1743</v>
      </c>
      <c r="B951" s="0" t="n">
        <v>19164</v>
      </c>
      <c r="C951" s="0" t="s">
        <v>1630</v>
      </c>
      <c r="D951" s="0" t="s">
        <v>123</v>
      </c>
    </row>
    <row r="952" customFormat="false" ht="12.8" hidden="false" customHeight="false" outlineLevel="0" collapsed="false">
      <c r="A952" s="0" t="s">
        <v>1744</v>
      </c>
      <c r="B952" s="0" t="n">
        <v>21638</v>
      </c>
      <c r="D952" s="0" t="s">
        <v>228</v>
      </c>
    </row>
    <row r="953" customFormat="false" ht="12.8" hidden="false" customHeight="false" outlineLevel="0" collapsed="false">
      <c r="A953" s="0" t="s">
        <v>1745</v>
      </c>
      <c r="B953" s="0" t="n">
        <v>24046</v>
      </c>
      <c r="C953" s="0" t="s">
        <v>1746</v>
      </c>
      <c r="D953" s="0" t="s">
        <v>123</v>
      </c>
    </row>
    <row r="954" customFormat="false" ht="12.8" hidden="false" customHeight="false" outlineLevel="0" collapsed="false">
      <c r="A954" s="0" t="s">
        <v>1747</v>
      </c>
      <c r="B954" s="0" t="n">
        <v>24519</v>
      </c>
      <c r="C954" s="0" t="s">
        <v>1748</v>
      </c>
      <c r="D954" s="0" t="s">
        <v>127</v>
      </c>
    </row>
    <row r="955" customFormat="false" ht="12.8" hidden="false" customHeight="false" outlineLevel="0" collapsed="false">
      <c r="A955" s="0" t="s">
        <v>1749</v>
      </c>
      <c r="B955" s="0" t="n">
        <v>24520</v>
      </c>
      <c r="C955" s="0" t="s">
        <v>846</v>
      </c>
      <c r="D955" s="0" t="s">
        <v>127</v>
      </c>
    </row>
    <row r="956" customFormat="false" ht="12.8" hidden="false" customHeight="false" outlineLevel="0" collapsed="false">
      <c r="A956" s="0" t="s">
        <v>1750</v>
      </c>
      <c r="B956" s="0" t="n">
        <v>24003</v>
      </c>
      <c r="C956" s="0" t="s">
        <v>266</v>
      </c>
      <c r="D956" s="0" t="s">
        <v>199</v>
      </c>
    </row>
    <row r="957" customFormat="false" ht="12.8" hidden="false" customHeight="false" outlineLevel="0" collapsed="false">
      <c r="A957" s="0" t="s">
        <v>1751</v>
      </c>
      <c r="B957" s="0" t="n">
        <v>32571</v>
      </c>
      <c r="C957" s="0" t="s">
        <v>1752</v>
      </c>
      <c r="D957" s="0" t="s">
        <v>123</v>
      </c>
    </row>
    <row r="958" customFormat="false" ht="12.8" hidden="false" customHeight="false" outlineLevel="0" collapsed="false">
      <c r="A958" s="0" t="s">
        <v>1753</v>
      </c>
      <c r="B958" s="0" t="n">
        <v>35388</v>
      </c>
      <c r="C958" s="0" t="s">
        <v>1754</v>
      </c>
      <c r="D958" s="0" t="s">
        <v>127</v>
      </c>
    </row>
    <row r="959" customFormat="false" ht="12.8" hidden="false" customHeight="false" outlineLevel="0" collapsed="false">
      <c r="A959" s="0" t="s">
        <v>1755</v>
      </c>
      <c r="B959" s="0" t="n">
        <v>128</v>
      </c>
      <c r="C959" s="0" t="s">
        <v>1756</v>
      </c>
      <c r="D959" s="0" t="s">
        <v>123</v>
      </c>
    </row>
    <row r="960" customFormat="false" ht="12.8" hidden="false" customHeight="false" outlineLevel="0" collapsed="false">
      <c r="A960" s="0" t="s">
        <v>1757</v>
      </c>
      <c r="B960" s="0" t="n">
        <v>129</v>
      </c>
      <c r="C960" s="0" t="s">
        <v>1758</v>
      </c>
      <c r="D960" s="0" t="s">
        <v>127</v>
      </c>
    </row>
    <row r="961" customFormat="false" ht="12.8" hidden="false" customHeight="false" outlineLevel="0" collapsed="false">
      <c r="A961" s="0" t="s">
        <v>1759</v>
      </c>
      <c r="B961" s="0" t="n">
        <v>24047</v>
      </c>
      <c r="C961" s="0" t="s">
        <v>668</v>
      </c>
      <c r="D961" s="0" t="s">
        <v>123</v>
      </c>
    </row>
    <row r="962" customFormat="false" ht="12.8" hidden="false" customHeight="false" outlineLevel="0" collapsed="false">
      <c r="A962" s="0" t="s">
        <v>1760</v>
      </c>
      <c r="B962" s="0" t="n">
        <v>42008</v>
      </c>
      <c r="C962" s="0" t="s">
        <v>1761</v>
      </c>
      <c r="D962" s="0" t="s">
        <v>127</v>
      </c>
    </row>
    <row r="963" customFormat="false" ht="12.8" hidden="false" customHeight="false" outlineLevel="0" collapsed="false">
      <c r="A963" s="0" t="s">
        <v>1762</v>
      </c>
      <c r="B963" s="0" t="n">
        <v>24521</v>
      </c>
      <c r="C963" s="0" t="s">
        <v>136</v>
      </c>
      <c r="D963" s="0" t="s">
        <v>127</v>
      </c>
    </row>
    <row r="964" customFormat="false" ht="12.8" hidden="false" customHeight="false" outlineLevel="0" collapsed="false">
      <c r="A964" s="0" t="s">
        <v>1763</v>
      </c>
      <c r="B964" s="0" t="n">
        <v>24004</v>
      </c>
      <c r="C964" s="0" t="s">
        <v>1764</v>
      </c>
      <c r="D964" s="0" t="s">
        <v>199</v>
      </c>
    </row>
    <row r="965" customFormat="false" ht="12.8" hidden="false" customHeight="false" outlineLevel="0" collapsed="false">
      <c r="A965" s="0" t="s">
        <v>1765</v>
      </c>
      <c r="B965" s="0" t="n">
        <v>24048</v>
      </c>
      <c r="C965" s="0" t="s">
        <v>1766</v>
      </c>
      <c r="D965" s="0" t="s">
        <v>123</v>
      </c>
    </row>
    <row r="966" customFormat="false" ht="12.8" hidden="false" customHeight="false" outlineLevel="0" collapsed="false">
      <c r="A966" s="0" t="s">
        <v>1767</v>
      </c>
      <c r="B966" s="0" t="n">
        <v>26417</v>
      </c>
      <c r="C966" s="0" t="s">
        <v>1768</v>
      </c>
      <c r="D966" s="0" t="s">
        <v>127</v>
      </c>
    </row>
    <row r="967" customFormat="false" ht="12.8" hidden="false" customHeight="false" outlineLevel="0" collapsed="false">
      <c r="A967" s="0" t="s">
        <v>1769</v>
      </c>
      <c r="B967" s="0" t="n">
        <v>24522</v>
      </c>
      <c r="C967" s="0" t="s">
        <v>1770</v>
      </c>
      <c r="D967" s="0" t="s">
        <v>127</v>
      </c>
    </row>
    <row r="968" customFormat="false" ht="12.8" hidden="false" customHeight="false" outlineLevel="0" collapsed="false">
      <c r="A968" s="0" t="s">
        <v>1771</v>
      </c>
      <c r="B968" s="0" t="n">
        <v>20457</v>
      </c>
      <c r="C968" s="0" t="s">
        <v>606</v>
      </c>
      <c r="D968" s="0" t="s">
        <v>123</v>
      </c>
    </row>
    <row r="969" customFormat="false" ht="12.8" hidden="false" customHeight="false" outlineLevel="0" collapsed="false">
      <c r="A969" s="0" t="s">
        <v>1772</v>
      </c>
      <c r="B969" s="0" t="n">
        <v>27255</v>
      </c>
      <c r="D969" s="0" t="s">
        <v>127</v>
      </c>
    </row>
    <row r="970" customFormat="false" ht="12.8" hidden="false" customHeight="false" outlineLevel="0" collapsed="false">
      <c r="A970" s="0" t="s">
        <v>1773</v>
      </c>
      <c r="B970" s="0" t="n">
        <v>20491</v>
      </c>
      <c r="C970" s="0" t="s">
        <v>1774</v>
      </c>
      <c r="D970" s="0" t="s">
        <v>127</v>
      </c>
    </row>
    <row r="971" customFormat="false" ht="12.8" hidden="false" customHeight="false" outlineLevel="0" collapsed="false">
      <c r="A971" s="0" t="s">
        <v>1775</v>
      </c>
      <c r="B971" s="0" t="n">
        <v>27257</v>
      </c>
      <c r="C971" s="0" t="s">
        <v>1776</v>
      </c>
      <c r="D971" s="0" t="s">
        <v>127</v>
      </c>
    </row>
    <row r="972" customFormat="false" ht="12.8" hidden="false" customHeight="false" outlineLevel="0" collapsed="false">
      <c r="A972" s="0" t="s">
        <v>1777</v>
      </c>
      <c r="B972" s="0" t="n">
        <v>21639</v>
      </c>
      <c r="C972" s="0" t="s">
        <v>1778</v>
      </c>
      <c r="D972" s="0" t="s">
        <v>127</v>
      </c>
    </row>
    <row r="973" customFormat="false" ht="12.8" hidden="false" customHeight="false" outlineLevel="0" collapsed="false">
      <c r="A973" s="0" t="s">
        <v>1779</v>
      </c>
      <c r="B973" s="0" t="n">
        <v>21640</v>
      </c>
      <c r="C973" s="0" t="s">
        <v>1780</v>
      </c>
      <c r="D973" s="0" t="s">
        <v>127</v>
      </c>
    </row>
    <row r="974" customFormat="false" ht="12.8" hidden="false" customHeight="false" outlineLevel="0" collapsed="false">
      <c r="A974" s="0" t="s">
        <v>1781</v>
      </c>
      <c r="B974" s="0" t="n">
        <v>27256</v>
      </c>
      <c r="C974" s="0" t="s">
        <v>1782</v>
      </c>
      <c r="D974" s="0" t="s">
        <v>127</v>
      </c>
    </row>
    <row r="975" customFormat="false" ht="12.8" hidden="false" customHeight="false" outlineLevel="0" collapsed="false">
      <c r="A975" s="0" t="s">
        <v>1783</v>
      </c>
      <c r="B975" s="0" t="n">
        <v>21641</v>
      </c>
      <c r="C975" s="0" t="s">
        <v>1778</v>
      </c>
      <c r="D975" s="0" t="s">
        <v>127</v>
      </c>
    </row>
    <row r="976" customFormat="false" ht="12.8" hidden="false" customHeight="false" outlineLevel="0" collapsed="false">
      <c r="A976" s="0" t="s">
        <v>1784</v>
      </c>
      <c r="B976" s="0" t="n">
        <v>21569</v>
      </c>
      <c r="C976" s="0" t="s">
        <v>1785</v>
      </c>
      <c r="D976" s="0" t="s">
        <v>127</v>
      </c>
    </row>
    <row r="977" customFormat="false" ht="12.8" hidden="false" customHeight="false" outlineLevel="0" collapsed="false">
      <c r="A977" s="0" t="s">
        <v>1786</v>
      </c>
      <c r="B977" s="0" t="n">
        <v>21570</v>
      </c>
      <c r="C977" s="0" t="s">
        <v>1787</v>
      </c>
      <c r="D977" s="0" t="s">
        <v>127</v>
      </c>
    </row>
    <row r="978" customFormat="false" ht="12.8" hidden="false" customHeight="false" outlineLevel="0" collapsed="false">
      <c r="A978" s="0" t="s">
        <v>1788</v>
      </c>
      <c r="B978" s="0" t="n">
        <v>21642</v>
      </c>
      <c r="D978" s="0" t="s">
        <v>287</v>
      </c>
    </row>
    <row r="979" customFormat="false" ht="12.8" hidden="false" customHeight="false" outlineLevel="0" collapsed="false">
      <c r="A979" s="0" t="s">
        <v>1789</v>
      </c>
      <c r="B979" s="0" t="n">
        <v>25060</v>
      </c>
      <c r="C979" s="0" t="s">
        <v>1043</v>
      </c>
      <c r="D979" s="0" t="s">
        <v>123</v>
      </c>
    </row>
    <row r="980" customFormat="false" ht="12.8" hidden="false" customHeight="false" outlineLevel="0" collapsed="false">
      <c r="A980" s="0" t="s">
        <v>1790</v>
      </c>
      <c r="B980" s="0" t="n">
        <v>25299</v>
      </c>
      <c r="C980" s="0" t="s">
        <v>1791</v>
      </c>
      <c r="D980" s="0" t="s">
        <v>127</v>
      </c>
    </row>
    <row r="981" customFormat="false" ht="12.8" hidden="false" customHeight="false" outlineLevel="0" collapsed="false">
      <c r="A981" s="0" t="s">
        <v>1792</v>
      </c>
      <c r="B981" s="0" t="n">
        <v>24523</v>
      </c>
      <c r="C981" s="0" t="s">
        <v>1793</v>
      </c>
      <c r="D981" s="0" t="s">
        <v>199</v>
      </c>
    </row>
    <row r="982" customFormat="false" ht="12.8" hidden="false" customHeight="false" outlineLevel="0" collapsed="false">
      <c r="A982" s="0" t="s">
        <v>1794</v>
      </c>
      <c r="B982" s="0" t="n">
        <v>21643</v>
      </c>
      <c r="C982" s="0" t="s">
        <v>1795</v>
      </c>
      <c r="D982" s="0" t="s">
        <v>123</v>
      </c>
    </row>
    <row r="983" customFormat="false" ht="12.8" hidden="false" customHeight="false" outlineLevel="0" collapsed="false">
      <c r="A983" s="0" t="s">
        <v>1796</v>
      </c>
      <c r="B983" s="0" t="n">
        <v>21644</v>
      </c>
      <c r="C983" s="0" t="s">
        <v>136</v>
      </c>
      <c r="D983" s="0" t="s">
        <v>127</v>
      </c>
    </row>
    <row r="984" customFormat="false" ht="12.8" hidden="false" customHeight="false" outlineLevel="0" collapsed="false">
      <c r="A984" s="0" t="s">
        <v>1797</v>
      </c>
      <c r="B984" s="0" t="n">
        <v>21645</v>
      </c>
      <c r="C984" s="0" t="s">
        <v>1798</v>
      </c>
      <c r="D984" s="0" t="s">
        <v>127</v>
      </c>
    </row>
    <row r="985" customFormat="false" ht="12.8" hidden="false" customHeight="false" outlineLevel="0" collapsed="false">
      <c r="A985" s="0" t="s">
        <v>1799</v>
      </c>
      <c r="B985" s="0" t="n">
        <v>21646</v>
      </c>
      <c r="C985" s="0" t="s">
        <v>1800</v>
      </c>
      <c r="D985" s="0" t="s">
        <v>127</v>
      </c>
    </row>
    <row r="986" customFormat="false" ht="12.8" hidden="false" customHeight="false" outlineLevel="0" collapsed="false">
      <c r="A986" s="0" t="s">
        <v>1801</v>
      </c>
      <c r="B986" s="0" t="n">
        <v>2968</v>
      </c>
      <c r="C986" s="0" t="s">
        <v>1802</v>
      </c>
      <c r="D986" s="0" t="s">
        <v>199</v>
      </c>
    </row>
    <row r="987" customFormat="false" ht="12.8" hidden="false" customHeight="false" outlineLevel="0" collapsed="false">
      <c r="A987" s="0" t="s">
        <v>1803</v>
      </c>
      <c r="B987" s="0" t="n">
        <v>4743</v>
      </c>
      <c r="C987" s="0" t="s">
        <v>1804</v>
      </c>
      <c r="D987" s="0" t="s">
        <v>378</v>
      </c>
    </row>
    <row r="988" customFormat="false" ht="12.8" hidden="false" customHeight="false" outlineLevel="0" collapsed="false">
      <c r="A988" s="0" t="s">
        <v>1805</v>
      </c>
      <c r="B988" s="0" t="n">
        <v>2969</v>
      </c>
      <c r="C988" s="0" t="s">
        <v>1806</v>
      </c>
      <c r="D988" s="0" t="s">
        <v>123</v>
      </c>
    </row>
    <row r="989" customFormat="false" ht="12.8" hidden="false" customHeight="false" outlineLevel="0" collapsed="false">
      <c r="A989" s="0" t="s">
        <v>1807</v>
      </c>
      <c r="B989" s="0" t="n">
        <v>39073</v>
      </c>
      <c r="C989" s="0" t="s">
        <v>1808</v>
      </c>
      <c r="D989" s="0" t="s">
        <v>123</v>
      </c>
    </row>
    <row r="990" customFormat="false" ht="12.8" hidden="false" customHeight="false" outlineLevel="0" collapsed="false">
      <c r="A990" s="0" t="s">
        <v>1809</v>
      </c>
      <c r="B990" s="0" t="n">
        <v>21647</v>
      </c>
      <c r="C990" s="0" t="s">
        <v>1810</v>
      </c>
      <c r="D990" s="0" t="s">
        <v>123</v>
      </c>
    </row>
    <row r="991" customFormat="false" ht="12.8" hidden="false" customHeight="false" outlineLevel="0" collapsed="false">
      <c r="A991" s="0" t="s">
        <v>1811</v>
      </c>
      <c r="B991" s="0" t="n">
        <v>21648</v>
      </c>
      <c r="C991" s="0" t="s">
        <v>1812</v>
      </c>
      <c r="D991" s="0" t="s">
        <v>127</v>
      </c>
    </row>
    <row r="992" customFormat="false" ht="12.8" hidden="false" customHeight="false" outlineLevel="0" collapsed="false">
      <c r="A992" s="0" t="s">
        <v>1813</v>
      </c>
      <c r="B992" s="0" t="n">
        <v>45325</v>
      </c>
      <c r="C992" s="0" t="s">
        <v>1814</v>
      </c>
      <c r="D992" s="0" t="s">
        <v>123</v>
      </c>
    </row>
    <row r="993" customFormat="false" ht="12.8" hidden="false" customHeight="false" outlineLevel="0" collapsed="false">
      <c r="A993" s="0" t="s">
        <v>1815</v>
      </c>
      <c r="B993" s="0" t="n">
        <v>45474</v>
      </c>
      <c r="C993" s="0" t="s">
        <v>1816</v>
      </c>
      <c r="D993" s="0" t="s">
        <v>127</v>
      </c>
    </row>
    <row r="994" customFormat="false" ht="12.8" hidden="false" customHeight="false" outlineLevel="0" collapsed="false">
      <c r="A994" s="0" t="s">
        <v>1817</v>
      </c>
      <c r="B994" s="0" t="n">
        <v>45326</v>
      </c>
      <c r="C994" s="0" t="s">
        <v>1818</v>
      </c>
      <c r="D994" s="0" t="s">
        <v>123</v>
      </c>
    </row>
    <row r="995" customFormat="false" ht="12.8" hidden="false" customHeight="false" outlineLevel="0" collapsed="false">
      <c r="A995" s="0" t="s">
        <v>1819</v>
      </c>
      <c r="B995" s="0" t="n">
        <v>45475</v>
      </c>
      <c r="C995" s="0" t="s">
        <v>1820</v>
      </c>
      <c r="D995" s="0" t="s">
        <v>127</v>
      </c>
    </row>
    <row r="996" customFormat="false" ht="12.8" hidden="false" customHeight="false" outlineLevel="0" collapsed="false">
      <c r="A996" s="0" t="s">
        <v>1821</v>
      </c>
      <c r="B996" s="0" t="n">
        <v>24524</v>
      </c>
      <c r="C996" s="0" t="s">
        <v>1822</v>
      </c>
      <c r="D996" s="0" t="s">
        <v>123</v>
      </c>
    </row>
    <row r="997" customFormat="false" ht="12.8" hidden="false" customHeight="false" outlineLevel="0" collapsed="false">
      <c r="A997" s="0" t="s">
        <v>1823</v>
      </c>
      <c r="B997" s="0" t="n">
        <v>24049</v>
      </c>
      <c r="C997" s="0" t="s">
        <v>1824</v>
      </c>
      <c r="D997" s="0" t="s">
        <v>123</v>
      </c>
    </row>
    <row r="998" customFormat="false" ht="12.8" hidden="false" customHeight="false" outlineLevel="0" collapsed="false">
      <c r="A998" s="0" t="s">
        <v>1825</v>
      </c>
      <c r="B998" s="0" t="n">
        <v>24525</v>
      </c>
      <c r="C998" s="0" t="s">
        <v>1826</v>
      </c>
      <c r="D998" s="0" t="s">
        <v>262</v>
      </c>
    </row>
    <row r="999" customFormat="false" ht="12.8" hidden="false" customHeight="false" outlineLevel="0" collapsed="false">
      <c r="A999" s="0" t="s">
        <v>1827</v>
      </c>
      <c r="B999" s="0" t="n">
        <v>35350</v>
      </c>
      <c r="C999" s="0" t="s">
        <v>1828</v>
      </c>
      <c r="D999" s="0" t="s">
        <v>127</v>
      </c>
    </row>
    <row r="1000" customFormat="false" ht="12.8" hidden="false" customHeight="false" outlineLevel="0" collapsed="false">
      <c r="A1000" s="0" t="s">
        <v>1829</v>
      </c>
      <c r="B1000" s="0" t="n">
        <v>35487</v>
      </c>
      <c r="C1000" s="0" t="s">
        <v>1830</v>
      </c>
      <c r="D1000" s="0" t="s">
        <v>127</v>
      </c>
    </row>
    <row r="1001" customFormat="false" ht="12.8" hidden="false" customHeight="false" outlineLevel="0" collapsed="false">
      <c r="A1001" s="0" t="s">
        <v>1831</v>
      </c>
      <c r="B1001" s="0" t="n">
        <v>25061</v>
      </c>
      <c r="C1001" s="0" t="s">
        <v>1832</v>
      </c>
      <c r="D1001" s="0" t="s">
        <v>127</v>
      </c>
    </row>
    <row r="1002" customFormat="false" ht="12.8" hidden="false" customHeight="false" outlineLevel="0" collapsed="false">
      <c r="A1002" s="0" t="s">
        <v>1833</v>
      </c>
      <c r="B1002" s="0" t="n">
        <v>30186</v>
      </c>
      <c r="C1002" s="0" t="s">
        <v>1834</v>
      </c>
      <c r="D1002" s="0" t="s">
        <v>127</v>
      </c>
    </row>
    <row r="1003" customFormat="false" ht="12.8" hidden="false" customHeight="false" outlineLevel="0" collapsed="false">
      <c r="A1003" s="0" t="s">
        <v>1835</v>
      </c>
      <c r="B1003" s="0" t="n">
        <v>35739</v>
      </c>
      <c r="C1003" s="0" t="s">
        <v>1836</v>
      </c>
      <c r="D1003" s="0" t="s">
        <v>127</v>
      </c>
    </row>
    <row r="1004" customFormat="false" ht="12.8" hidden="false" customHeight="false" outlineLevel="0" collapsed="false">
      <c r="A1004" s="0" t="s">
        <v>1837</v>
      </c>
      <c r="B1004" s="0" t="n">
        <v>30728</v>
      </c>
      <c r="C1004" s="0" t="s">
        <v>1087</v>
      </c>
      <c r="D1004" s="0" t="s">
        <v>127</v>
      </c>
    </row>
    <row r="1005" customFormat="false" ht="12.8" hidden="false" customHeight="false" outlineLevel="0" collapsed="false">
      <c r="A1005" s="0" t="s">
        <v>1838</v>
      </c>
      <c r="B1005" s="0" t="n">
        <v>31122</v>
      </c>
      <c r="C1005" s="0" t="s">
        <v>1839</v>
      </c>
      <c r="D1005" s="0" t="s">
        <v>262</v>
      </c>
    </row>
    <row r="1006" customFormat="false" ht="12.8" hidden="false" customHeight="false" outlineLevel="0" collapsed="false">
      <c r="A1006" s="0" t="s">
        <v>1840</v>
      </c>
      <c r="B1006" s="0" t="n">
        <v>31196</v>
      </c>
      <c r="C1006" s="0" t="s">
        <v>1841</v>
      </c>
      <c r="D1006" s="0" t="s">
        <v>127</v>
      </c>
    </row>
    <row r="1007" customFormat="false" ht="12.8" hidden="false" customHeight="false" outlineLevel="0" collapsed="false">
      <c r="A1007" s="0" t="s">
        <v>1842</v>
      </c>
      <c r="B1007" s="0" t="n">
        <v>30176</v>
      </c>
      <c r="C1007" s="0" t="s">
        <v>1843</v>
      </c>
      <c r="D1007" s="0" t="s">
        <v>262</v>
      </c>
    </row>
    <row r="1008" customFormat="false" ht="12.8" hidden="false" customHeight="false" outlineLevel="0" collapsed="false">
      <c r="A1008" s="0" t="s">
        <v>1844</v>
      </c>
      <c r="B1008" s="0" t="n">
        <v>30180</v>
      </c>
      <c r="C1008" s="0" t="s">
        <v>1845</v>
      </c>
      <c r="D1008" s="0" t="s">
        <v>127</v>
      </c>
    </row>
    <row r="1009" customFormat="false" ht="12.8" hidden="false" customHeight="false" outlineLevel="0" collapsed="false">
      <c r="A1009" s="0" t="s">
        <v>1846</v>
      </c>
      <c r="B1009" s="0" t="n">
        <v>30622</v>
      </c>
      <c r="D1009" s="0" t="s">
        <v>127</v>
      </c>
    </row>
    <row r="1010" customFormat="false" ht="12.8" hidden="false" customHeight="false" outlineLevel="0" collapsed="false">
      <c r="A1010" s="0" t="s">
        <v>1847</v>
      </c>
      <c r="B1010" s="0" t="n">
        <v>34855</v>
      </c>
      <c r="C1010" s="0" t="s">
        <v>1824</v>
      </c>
      <c r="D1010" s="0" t="s">
        <v>127</v>
      </c>
    </row>
    <row r="1011" customFormat="false" ht="12.8" hidden="false" customHeight="false" outlineLevel="0" collapsed="false">
      <c r="A1011" s="0" t="s">
        <v>1848</v>
      </c>
      <c r="B1011" s="0" t="n">
        <v>33880</v>
      </c>
      <c r="C1011" s="0" t="s">
        <v>1849</v>
      </c>
      <c r="D1011" s="0" t="s">
        <v>127</v>
      </c>
    </row>
    <row r="1012" customFormat="false" ht="12.8" hidden="false" customHeight="false" outlineLevel="0" collapsed="false">
      <c r="A1012" s="0" t="s">
        <v>1850</v>
      </c>
      <c r="B1012" s="0" t="n">
        <v>31430</v>
      </c>
      <c r="C1012" s="0" t="s">
        <v>1851</v>
      </c>
      <c r="D1012" s="0" t="s">
        <v>127</v>
      </c>
    </row>
    <row r="1013" customFormat="false" ht="12.8" hidden="false" customHeight="false" outlineLevel="0" collapsed="false">
      <c r="A1013" s="0" t="s">
        <v>1852</v>
      </c>
      <c r="B1013" s="0" t="n">
        <v>42009</v>
      </c>
      <c r="C1013" s="0" t="s">
        <v>1853</v>
      </c>
      <c r="D1013" s="0" t="s">
        <v>127</v>
      </c>
    </row>
    <row r="1014" customFormat="false" ht="12.8" hidden="false" customHeight="false" outlineLevel="0" collapsed="false">
      <c r="A1014" s="0" t="s">
        <v>1854</v>
      </c>
      <c r="B1014" s="0" t="n">
        <v>39696</v>
      </c>
      <c r="C1014" s="0" t="s">
        <v>1855</v>
      </c>
      <c r="D1014" s="0" t="s">
        <v>262</v>
      </c>
    </row>
    <row r="1015" customFormat="false" ht="12.8" hidden="false" customHeight="false" outlineLevel="0" collapsed="false">
      <c r="A1015" s="0" t="s">
        <v>1856</v>
      </c>
      <c r="B1015" s="0" t="n">
        <v>40592</v>
      </c>
      <c r="C1015" s="0" t="s">
        <v>1857</v>
      </c>
      <c r="D1015" s="0" t="s">
        <v>127</v>
      </c>
    </row>
    <row r="1016" customFormat="false" ht="12.8" hidden="false" customHeight="false" outlineLevel="0" collapsed="false">
      <c r="A1016" s="0" t="s">
        <v>1858</v>
      </c>
      <c r="B1016" s="0" t="n">
        <v>40591</v>
      </c>
      <c r="C1016" s="0" t="s">
        <v>1859</v>
      </c>
      <c r="D1016" s="0" t="s">
        <v>127</v>
      </c>
    </row>
    <row r="1017" customFormat="false" ht="12.8" hidden="false" customHeight="false" outlineLevel="0" collapsed="false">
      <c r="A1017" s="0" t="s">
        <v>1860</v>
      </c>
      <c r="B1017" s="0" t="n">
        <v>30172</v>
      </c>
      <c r="C1017" s="0" t="s">
        <v>1857</v>
      </c>
      <c r="D1017" s="0" t="s">
        <v>127</v>
      </c>
    </row>
    <row r="1018" customFormat="false" ht="12.8" hidden="false" customHeight="false" outlineLevel="0" collapsed="false">
      <c r="A1018" s="0" t="s">
        <v>1861</v>
      </c>
      <c r="B1018" s="0" t="n">
        <v>30179</v>
      </c>
      <c r="C1018" s="0" t="s">
        <v>1845</v>
      </c>
      <c r="D1018" s="0" t="s">
        <v>127</v>
      </c>
    </row>
    <row r="1019" customFormat="false" ht="12.8" hidden="false" customHeight="false" outlineLevel="0" collapsed="false">
      <c r="A1019" s="0" t="s">
        <v>1862</v>
      </c>
      <c r="B1019" s="0" t="n">
        <v>30178</v>
      </c>
      <c r="C1019" s="0" t="s">
        <v>1857</v>
      </c>
      <c r="D1019" s="0" t="s">
        <v>127</v>
      </c>
    </row>
    <row r="1020" customFormat="false" ht="12.8" hidden="false" customHeight="false" outlineLevel="0" collapsed="false">
      <c r="A1020" s="0" t="s">
        <v>1863</v>
      </c>
      <c r="B1020" s="0" t="n">
        <v>30181</v>
      </c>
      <c r="C1020" s="0" t="s">
        <v>1857</v>
      </c>
      <c r="D1020" s="0" t="s">
        <v>127</v>
      </c>
    </row>
    <row r="1021" customFormat="false" ht="12.8" hidden="false" customHeight="false" outlineLevel="0" collapsed="false">
      <c r="A1021" s="0" t="s">
        <v>1864</v>
      </c>
      <c r="B1021" s="0" t="n">
        <v>30185</v>
      </c>
      <c r="C1021" s="0" t="s">
        <v>1865</v>
      </c>
      <c r="D1021" s="0" t="s">
        <v>127</v>
      </c>
    </row>
    <row r="1022" customFormat="false" ht="12.8" hidden="false" customHeight="false" outlineLevel="0" collapsed="false">
      <c r="A1022" s="0" t="s">
        <v>1866</v>
      </c>
      <c r="B1022" s="0" t="n">
        <v>25445</v>
      </c>
      <c r="C1022" s="0" t="s">
        <v>1824</v>
      </c>
      <c r="D1022" s="0" t="s">
        <v>127</v>
      </c>
    </row>
    <row r="1023" customFormat="false" ht="12.8" hidden="false" customHeight="false" outlineLevel="0" collapsed="false">
      <c r="A1023" s="0" t="s">
        <v>1867</v>
      </c>
      <c r="B1023" s="0" t="n">
        <v>35654</v>
      </c>
      <c r="C1023" s="0" t="s">
        <v>1836</v>
      </c>
      <c r="D1023" s="0" t="s">
        <v>601</v>
      </c>
    </row>
    <row r="1024" customFormat="false" ht="12.8" hidden="false" customHeight="false" outlineLevel="0" collapsed="false">
      <c r="A1024" s="0" t="s">
        <v>1868</v>
      </c>
      <c r="B1024" s="0" t="n">
        <v>30182</v>
      </c>
      <c r="D1024" s="0" t="s">
        <v>127</v>
      </c>
    </row>
    <row r="1025" customFormat="false" ht="12.8" hidden="false" customHeight="false" outlineLevel="0" collapsed="false">
      <c r="A1025" s="0" t="s">
        <v>1869</v>
      </c>
      <c r="B1025" s="0" t="n">
        <v>24526</v>
      </c>
      <c r="C1025" s="0" t="s">
        <v>1849</v>
      </c>
      <c r="D1025" s="0" t="s">
        <v>127</v>
      </c>
    </row>
    <row r="1026" customFormat="false" ht="12.8" hidden="false" customHeight="false" outlineLevel="0" collapsed="false">
      <c r="A1026" s="0" t="s">
        <v>1870</v>
      </c>
      <c r="B1026" s="0" t="n">
        <v>35740</v>
      </c>
      <c r="C1026" s="0" t="s">
        <v>1836</v>
      </c>
      <c r="D1026" s="0" t="s">
        <v>127</v>
      </c>
    </row>
    <row r="1027" customFormat="false" ht="12.8" hidden="false" customHeight="false" outlineLevel="0" collapsed="false">
      <c r="A1027" s="0" t="s">
        <v>1871</v>
      </c>
      <c r="B1027" s="0" t="n">
        <v>30183</v>
      </c>
      <c r="C1027" s="0" t="s">
        <v>1859</v>
      </c>
      <c r="D1027" s="0" t="s">
        <v>127</v>
      </c>
    </row>
    <row r="1028" customFormat="false" ht="12.8" hidden="false" customHeight="false" outlineLevel="0" collapsed="false">
      <c r="A1028" s="0" t="s">
        <v>1872</v>
      </c>
      <c r="B1028" s="0" t="n">
        <v>30729</v>
      </c>
      <c r="C1028" s="0" t="s">
        <v>1087</v>
      </c>
      <c r="D1028" s="0" t="s">
        <v>601</v>
      </c>
    </row>
    <row r="1029" customFormat="false" ht="12.8" hidden="false" customHeight="false" outlineLevel="0" collapsed="false">
      <c r="A1029" s="0" t="s">
        <v>1873</v>
      </c>
      <c r="B1029" s="0" t="n">
        <v>32531</v>
      </c>
      <c r="C1029" s="0" t="s">
        <v>1874</v>
      </c>
      <c r="D1029" s="0" t="s">
        <v>199</v>
      </c>
    </row>
    <row r="1030" customFormat="false" ht="12.8" hidden="false" customHeight="false" outlineLevel="0" collapsed="false">
      <c r="A1030" s="0" t="s">
        <v>1875</v>
      </c>
      <c r="B1030" s="0" t="n">
        <v>39774</v>
      </c>
      <c r="C1030" s="0" t="s">
        <v>1876</v>
      </c>
      <c r="D1030" s="0" t="s">
        <v>199</v>
      </c>
    </row>
    <row r="1031" customFormat="false" ht="12.8" hidden="false" customHeight="false" outlineLevel="0" collapsed="false">
      <c r="A1031" s="0" t="s">
        <v>1877</v>
      </c>
      <c r="B1031" s="0" t="n">
        <v>24050</v>
      </c>
      <c r="C1031" s="0" t="s">
        <v>1878</v>
      </c>
      <c r="D1031" s="0" t="s">
        <v>123</v>
      </c>
    </row>
    <row r="1032" customFormat="false" ht="12.8" hidden="false" customHeight="false" outlineLevel="0" collapsed="false">
      <c r="A1032" s="0" t="s">
        <v>1879</v>
      </c>
      <c r="B1032" s="0" t="n">
        <v>24527</v>
      </c>
      <c r="C1032" s="0" t="s">
        <v>1878</v>
      </c>
      <c r="D1032" s="0" t="s">
        <v>127</v>
      </c>
    </row>
    <row r="1033" customFormat="false" ht="12.8" hidden="false" customHeight="false" outlineLevel="0" collapsed="false">
      <c r="A1033" s="0" t="s">
        <v>1880</v>
      </c>
      <c r="B1033" s="0" t="n">
        <v>40590</v>
      </c>
      <c r="C1033" s="0" t="s">
        <v>1881</v>
      </c>
      <c r="D1033" s="0" t="s">
        <v>127</v>
      </c>
    </row>
    <row r="1034" customFormat="false" ht="12.8" hidden="false" customHeight="false" outlineLevel="0" collapsed="false">
      <c r="A1034" s="0" t="s">
        <v>1882</v>
      </c>
      <c r="B1034" s="0" t="n">
        <v>45719</v>
      </c>
      <c r="C1034" s="0" t="s">
        <v>1883</v>
      </c>
      <c r="D1034" s="0" t="s">
        <v>127</v>
      </c>
    </row>
    <row r="1035" customFormat="false" ht="12.8" hidden="false" customHeight="false" outlineLevel="0" collapsed="false">
      <c r="A1035" s="0" t="s">
        <v>1884</v>
      </c>
      <c r="B1035" s="0" t="n">
        <v>24528</v>
      </c>
      <c r="C1035" s="0" t="s">
        <v>1885</v>
      </c>
      <c r="D1035" s="0" t="s">
        <v>127</v>
      </c>
    </row>
    <row r="1036" customFormat="false" ht="12.8" hidden="false" customHeight="false" outlineLevel="0" collapsed="false">
      <c r="A1036" s="0" t="s">
        <v>1886</v>
      </c>
      <c r="B1036" s="0" t="n">
        <v>41954</v>
      </c>
      <c r="C1036" s="0" t="s">
        <v>1887</v>
      </c>
      <c r="D1036" s="0" t="s">
        <v>123</v>
      </c>
    </row>
    <row r="1037" customFormat="false" ht="12.8" hidden="false" customHeight="false" outlineLevel="0" collapsed="false">
      <c r="A1037" s="0" t="s">
        <v>1888</v>
      </c>
      <c r="B1037" s="0" t="n">
        <v>41955</v>
      </c>
      <c r="C1037" s="0" t="s">
        <v>1889</v>
      </c>
      <c r="D1037" s="0" t="s">
        <v>127</v>
      </c>
    </row>
    <row r="1038" customFormat="false" ht="12.8" hidden="false" customHeight="false" outlineLevel="0" collapsed="false">
      <c r="A1038" s="0" t="s">
        <v>1890</v>
      </c>
      <c r="B1038" s="0" t="n">
        <v>1016</v>
      </c>
      <c r="C1038" s="0" t="s">
        <v>1891</v>
      </c>
      <c r="D1038" s="0" t="s">
        <v>123</v>
      </c>
    </row>
    <row r="1039" customFormat="false" ht="12.8" hidden="false" customHeight="false" outlineLevel="0" collapsed="false">
      <c r="A1039" s="0" t="s">
        <v>1892</v>
      </c>
      <c r="B1039" s="0" t="n">
        <v>1017</v>
      </c>
      <c r="C1039" s="0" t="s">
        <v>136</v>
      </c>
      <c r="D1039" s="0" t="s">
        <v>127</v>
      </c>
    </row>
    <row r="1040" customFormat="false" ht="12.8" hidden="false" customHeight="false" outlineLevel="0" collapsed="false">
      <c r="A1040" s="0" t="s">
        <v>1893</v>
      </c>
      <c r="B1040" s="0" t="n">
        <v>23261</v>
      </c>
      <c r="C1040" s="0" t="s">
        <v>1894</v>
      </c>
      <c r="D1040" s="0" t="s">
        <v>378</v>
      </c>
    </row>
    <row r="1041" customFormat="false" ht="12.8" hidden="false" customHeight="false" outlineLevel="0" collapsed="false">
      <c r="A1041" s="0" t="s">
        <v>1895</v>
      </c>
      <c r="B1041" s="0" t="n">
        <v>21649</v>
      </c>
      <c r="C1041" s="0" t="s">
        <v>1896</v>
      </c>
      <c r="D1041" s="0" t="s">
        <v>123</v>
      </c>
    </row>
    <row r="1042" customFormat="false" ht="12.8" hidden="false" customHeight="false" outlineLevel="0" collapsed="false">
      <c r="A1042" s="0" t="s">
        <v>1897</v>
      </c>
      <c r="B1042" s="0" t="n">
        <v>21650</v>
      </c>
      <c r="C1042" s="0" t="s">
        <v>1898</v>
      </c>
      <c r="D1042" s="0" t="s">
        <v>127</v>
      </c>
    </row>
    <row r="1043" customFormat="false" ht="12.8" hidden="false" customHeight="false" outlineLevel="0" collapsed="false">
      <c r="A1043" s="0" t="s">
        <v>1899</v>
      </c>
      <c r="B1043" s="0" t="n">
        <v>30193</v>
      </c>
      <c r="C1043" s="0" t="s">
        <v>1900</v>
      </c>
      <c r="D1043" s="0" t="s">
        <v>123</v>
      </c>
    </row>
    <row r="1044" customFormat="false" ht="12.8" hidden="false" customHeight="false" outlineLevel="0" collapsed="false">
      <c r="A1044" s="0" t="s">
        <v>1901</v>
      </c>
      <c r="B1044" s="0" t="n">
        <v>30547</v>
      </c>
      <c r="C1044" s="0" t="s">
        <v>1900</v>
      </c>
      <c r="D1044" s="0" t="s">
        <v>127</v>
      </c>
    </row>
    <row r="1045" customFormat="false" ht="12.8" hidden="false" customHeight="false" outlineLevel="0" collapsed="false">
      <c r="A1045" s="0" t="s">
        <v>1902</v>
      </c>
      <c r="B1045" s="0" t="n">
        <v>43316</v>
      </c>
      <c r="C1045" s="0" t="s">
        <v>1903</v>
      </c>
      <c r="D1045" s="0" t="s">
        <v>199</v>
      </c>
    </row>
    <row r="1046" customFormat="false" ht="12.8" hidden="false" customHeight="false" outlineLevel="0" collapsed="false">
      <c r="A1046" s="0" t="s">
        <v>1904</v>
      </c>
      <c r="B1046" s="0" t="n">
        <v>43315</v>
      </c>
      <c r="C1046" s="0" t="s">
        <v>1903</v>
      </c>
      <c r="D1046" s="0" t="s">
        <v>378</v>
      </c>
    </row>
    <row r="1047" customFormat="false" ht="12.8" hidden="false" customHeight="false" outlineLevel="0" collapsed="false">
      <c r="A1047" s="0" t="s">
        <v>1905</v>
      </c>
      <c r="B1047" s="0" t="n">
        <v>43317</v>
      </c>
      <c r="C1047" s="0" t="s">
        <v>1906</v>
      </c>
      <c r="D1047" s="0" t="s">
        <v>123</v>
      </c>
    </row>
    <row r="1048" customFormat="false" ht="12.8" hidden="false" customHeight="false" outlineLevel="0" collapsed="false">
      <c r="A1048" s="0" t="s">
        <v>1907</v>
      </c>
      <c r="B1048" s="0" t="n">
        <v>43345</v>
      </c>
      <c r="C1048" s="0" t="s">
        <v>1908</v>
      </c>
      <c r="D1048" s="0" t="s">
        <v>127</v>
      </c>
    </row>
    <row r="1049" customFormat="false" ht="12.8" hidden="false" customHeight="false" outlineLevel="0" collapsed="false">
      <c r="A1049" s="0" t="s">
        <v>1909</v>
      </c>
      <c r="B1049" s="0" t="n">
        <v>5193</v>
      </c>
      <c r="C1049" s="0" t="s">
        <v>1802</v>
      </c>
      <c r="D1049" s="0" t="s">
        <v>123</v>
      </c>
    </row>
    <row r="1050" customFormat="false" ht="12.8" hidden="false" customHeight="false" outlineLevel="0" collapsed="false">
      <c r="A1050" s="0" t="s">
        <v>1910</v>
      </c>
      <c r="B1050" s="0" t="n">
        <v>20680</v>
      </c>
      <c r="C1050" s="0" t="s">
        <v>1911</v>
      </c>
      <c r="D1050" s="0" t="s">
        <v>123</v>
      </c>
    </row>
    <row r="1051" customFormat="false" ht="12.8" hidden="false" customHeight="false" outlineLevel="0" collapsed="false">
      <c r="A1051" s="0" t="s">
        <v>1912</v>
      </c>
      <c r="B1051" s="0" t="n">
        <v>20679</v>
      </c>
      <c r="C1051" s="0" t="s">
        <v>1911</v>
      </c>
      <c r="D1051" s="0" t="s">
        <v>127</v>
      </c>
    </row>
    <row r="1052" customFormat="false" ht="12.8" hidden="false" customHeight="false" outlineLevel="0" collapsed="false">
      <c r="A1052" s="0" t="s">
        <v>1913</v>
      </c>
      <c r="B1052" s="0" t="n">
        <v>20678</v>
      </c>
      <c r="D1052" s="0" t="s">
        <v>199</v>
      </c>
    </row>
    <row r="1053" customFormat="false" ht="12.8" hidden="false" customHeight="false" outlineLevel="0" collapsed="false">
      <c r="A1053" s="0" t="s">
        <v>1914</v>
      </c>
      <c r="B1053" s="0" t="n">
        <v>3135</v>
      </c>
      <c r="D1053" s="0" t="s">
        <v>1319</v>
      </c>
    </row>
    <row r="1054" customFormat="false" ht="12.8" hidden="false" customHeight="false" outlineLevel="0" collapsed="false">
      <c r="A1054" s="0" t="s">
        <v>1915</v>
      </c>
      <c r="B1054" s="0" t="n">
        <v>29545</v>
      </c>
      <c r="C1054" s="0" t="s">
        <v>1916</v>
      </c>
      <c r="D1054" s="0" t="s">
        <v>251</v>
      </c>
    </row>
    <row r="1055" customFormat="false" ht="12.8" hidden="false" customHeight="false" outlineLevel="0" collapsed="false">
      <c r="A1055" s="0" t="s">
        <v>1917</v>
      </c>
      <c r="B1055" s="0" t="n">
        <v>39619</v>
      </c>
      <c r="D1055" s="0" t="s">
        <v>228</v>
      </c>
    </row>
    <row r="1056" customFormat="false" ht="12.8" hidden="false" customHeight="false" outlineLevel="0" collapsed="false">
      <c r="A1056" s="0" t="s">
        <v>1918</v>
      </c>
      <c r="B1056" s="0" t="n">
        <v>27401</v>
      </c>
      <c r="C1056" s="0" t="s">
        <v>1919</v>
      </c>
      <c r="D1056" s="0" t="s">
        <v>199</v>
      </c>
    </row>
    <row r="1057" customFormat="false" ht="12.8" hidden="false" customHeight="false" outlineLevel="0" collapsed="false">
      <c r="A1057" s="0" t="s">
        <v>1920</v>
      </c>
      <c r="B1057" s="0" t="n">
        <v>42161</v>
      </c>
      <c r="C1057" s="0" t="s">
        <v>1921</v>
      </c>
      <c r="D1057" s="0" t="s">
        <v>123</v>
      </c>
    </row>
    <row r="1058" customFormat="false" ht="12.8" hidden="false" customHeight="false" outlineLevel="0" collapsed="false">
      <c r="A1058" s="0" t="s">
        <v>1922</v>
      </c>
      <c r="B1058" s="0" t="n">
        <v>42385</v>
      </c>
      <c r="C1058" s="0" t="s">
        <v>1277</v>
      </c>
      <c r="D1058" s="0" t="s">
        <v>127</v>
      </c>
    </row>
    <row r="1059" customFormat="false" ht="12.8" hidden="false" customHeight="false" outlineLevel="0" collapsed="false">
      <c r="A1059" s="0" t="s">
        <v>1923</v>
      </c>
      <c r="B1059" s="0" t="n">
        <v>42365</v>
      </c>
      <c r="C1059" s="0" t="s">
        <v>1924</v>
      </c>
      <c r="D1059" s="0" t="s">
        <v>123</v>
      </c>
    </row>
    <row r="1060" customFormat="false" ht="12.8" hidden="false" customHeight="false" outlineLevel="0" collapsed="false">
      <c r="A1060" s="0" t="s">
        <v>1925</v>
      </c>
      <c r="B1060" s="0" t="n">
        <v>42737</v>
      </c>
      <c r="C1060" s="0" t="s">
        <v>1924</v>
      </c>
      <c r="D1060" s="0" t="s">
        <v>127</v>
      </c>
    </row>
    <row r="1061" customFormat="false" ht="12.8" hidden="false" customHeight="false" outlineLevel="0" collapsed="false">
      <c r="A1061" s="0" t="s">
        <v>1926</v>
      </c>
      <c r="B1061" s="0" t="n">
        <v>26415</v>
      </c>
      <c r="C1061" s="0" t="s">
        <v>1927</v>
      </c>
      <c r="D1061" s="0" t="s">
        <v>123</v>
      </c>
    </row>
    <row r="1062" customFormat="false" ht="12.8" hidden="false" customHeight="false" outlineLevel="0" collapsed="false">
      <c r="A1062" s="0" t="s">
        <v>1928</v>
      </c>
      <c r="B1062" s="0" t="n">
        <v>29444</v>
      </c>
      <c r="C1062" s="0" t="s">
        <v>1929</v>
      </c>
      <c r="D1062" s="0" t="s">
        <v>127</v>
      </c>
    </row>
    <row r="1063" customFormat="false" ht="12.8" hidden="false" customHeight="false" outlineLevel="0" collapsed="false">
      <c r="A1063" s="0" t="s">
        <v>1930</v>
      </c>
      <c r="B1063" s="0" t="n">
        <v>29370</v>
      </c>
      <c r="C1063" s="0" t="s">
        <v>1931</v>
      </c>
      <c r="D1063" s="0" t="s">
        <v>327</v>
      </c>
    </row>
    <row r="1064" customFormat="false" ht="12.8" hidden="false" customHeight="false" outlineLevel="0" collapsed="false">
      <c r="A1064" s="0" t="s">
        <v>1932</v>
      </c>
      <c r="B1064" s="0" t="n">
        <v>41534</v>
      </c>
      <c r="C1064" s="0" t="s">
        <v>1933</v>
      </c>
      <c r="D1064" s="0" t="s">
        <v>199</v>
      </c>
    </row>
    <row r="1065" customFormat="false" ht="12.8" hidden="false" customHeight="false" outlineLevel="0" collapsed="false">
      <c r="A1065" s="0" t="s">
        <v>1934</v>
      </c>
      <c r="B1065" s="0" t="n">
        <v>40588</v>
      </c>
      <c r="C1065" s="0" t="s">
        <v>1935</v>
      </c>
      <c r="D1065" s="0" t="s">
        <v>378</v>
      </c>
    </row>
    <row r="1066" customFormat="false" ht="12.8" hidden="false" customHeight="false" outlineLevel="0" collapsed="false">
      <c r="A1066" s="0" t="s">
        <v>1936</v>
      </c>
      <c r="B1066" s="0" t="n">
        <v>41641</v>
      </c>
      <c r="C1066" s="0" t="s">
        <v>1937</v>
      </c>
      <c r="D1066" s="0" t="s">
        <v>123</v>
      </c>
    </row>
    <row r="1067" customFormat="false" ht="12.8" hidden="false" customHeight="false" outlineLevel="0" collapsed="false">
      <c r="A1067" s="0" t="s">
        <v>1938</v>
      </c>
      <c r="B1067" s="0" t="n">
        <v>41725</v>
      </c>
      <c r="C1067" s="0" t="s">
        <v>1378</v>
      </c>
      <c r="D1067" s="0" t="s">
        <v>127</v>
      </c>
    </row>
    <row r="1068" customFormat="false" ht="12.8" hidden="false" customHeight="false" outlineLevel="0" collapsed="false">
      <c r="A1068" s="0" t="s">
        <v>77</v>
      </c>
      <c r="B1068" s="0" t="n">
        <v>880</v>
      </c>
      <c r="C1068" s="0" t="s">
        <v>492</v>
      </c>
      <c r="D1068" s="0" t="s">
        <v>199</v>
      </c>
    </row>
    <row r="1069" customFormat="false" ht="12.8" hidden="false" customHeight="false" outlineLevel="0" collapsed="false">
      <c r="A1069" s="0" t="s">
        <v>1939</v>
      </c>
      <c r="B1069" s="0" t="n">
        <v>23269</v>
      </c>
      <c r="C1069" s="0" t="s">
        <v>1940</v>
      </c>
      <c r="D1069" s="0" t="s">
        <v>228</v>
      </c>
    </row>
    <row r="1070" customFormat="false" ht="12.8" hidden="false" customHeight="false" outlineLevel="0" collapsed="false">
      <c r="A1070" s="0" t="s">
        <v>1941</v>
      </c>
      <c r="B1070" s="0" t="n">
        <v>881</v>
      </c>
      <c r="C1070" s="0" t="s">
        <v>1942</v>
      </c>
      <c r="D1070" s="0" t="s">
        <v>123</v>
      </c>
    </row>
    <row r="1071" customFormat="false" ht="12.8" hidden="false" customHeight="false" outlineLevel="0" collapsed="false">
      <c r="A1071" s="0" t="s">
        <v>1943</v>
      </c>
      <c r="B1071" s="0" t="n">
        <v>31735</v>
      </c>
      <c r="C1071" s="0" t="s">
        <v>136</v>
      </c>
      <c r="D1071" s="0" t="s">
        <v>127</v>
      </c>
    </row>
    <row r="1072" customFormat="false" ht="12.8" hidden="false" customHeight="false" outlineLevel="0" collapsed="false">
      <c r="A1072" s="0" t="s">
        <v>1944</v>
      </c>
      <c r="B1072" s="0" t="n">
        <v>882</v>
      </c>
      <c r="C1072" s="0" t="s">
        <v>136</v>
      </c>
      <c r="D1072" s="0" t="s">
        <v>127</v>
      </c>
    </row>
    <row r="1073" customFormat="false" ht="12.8" hidden="false" customHeight="false" outlineLevel="0" collapsed="false">
      <c r="A1073" s="0" t="s">
        <v>1945</v>
      </c>
      <c r="B1073" s="0" t="n">
        <v>5098</v>
      </c>
      <c r="D1073" s="0" t="s">
        <v>228</v>
      </c>
    </row>
    <row r="1074" customFormat="false" ht="12.8" hidden="false" customHeight="false" outlineLevel="0" collapsed="false">
      <c r="A1074" s="0" t="s">
        <v>1946</v>
      </c>
      <c r="B1074" s="0" t="n">
        <v>19249</v>
      </c>
      <c r="D1074" s="0" t="s">
        <v>123</v>
      </c>
    </row>
    <row r="1075" customFormat="false" ht="12.8" hidden="false" customHeight="false" outlineLevel="0" collapsed="false">
      <c r="A1075" s="0" t="s">
        <v>1947</v>
      </c>
      <c r="B1075" s="0" t="n">
        <v>23589</v>
      </c>
      <c r="D1075" s="0" t="s">
        <v>327</v>
      </c>
    </row>
    <row r="1076" customFormat="false" ht="12.8" hidden="false" customHeight="false" outlineLevel="0" collapsed="false">
      <c r="A1076" s="0" t="s">
        <v>1948</v>
      </c>
      <c r="B1076" s="0" t="n">
        <v>29434</v>
      </c>
      <c r="C1076" s="0" t="s">
        <v>1949</v>
      </c>
      <c r="D1076" s="0" t="s">
        <v>123</v>
      </c>
    </row>
    <row r="1077" customFormat="false" ht="12.8" hidden="false" customHeight="false" outlineLevel="0" collapsed="false">
      <c r="A1077" s="0" t="s">
        <v>1950</v>
      </c>
      <c r="B1077" s="0" t="n">
        <v>29620</v>
      </c>
      <c r="C1077" s="0" t="s">
        <v>1951</v>
      </c>
      <c r="D1077" s="0" t="s">
        <v>127</v>
      </c>
    </row>
    <row r="1078" customFormat="false" ht="12.8" hidden="false" customHeight="false" outlineLevel="0" collapsed="false">
      <c r="A1078" s="0" t="s">
        <v>1952</v>
      </c>
      <c r="B1078" s="0" t="n">
        <v>21651</v>
      </c>
      <c r="C1078" s="0" t="s">
        <v>1953</v>
      </c>
      <c r="D1078" s="0" t="s">
        <v>123</v>
      </c>
    </row>
    <row r="1079" customFormat="false" ht="12.8" hidden="false" customHeight="false" outlineLevel="0" collapsed="false">
      <c r="A1079" s="0" t="s">
        <v>1954</v>
      </c>
      <c r="B1079" s="0" t="n">
        <v>21652</v>
      </c>
      <c r="C1079" s="0" t="s">
        <v>1955</v>
      </c>
      <c r="D1079" s="0" t="s">
        <v>127</v>
      </c>
    </row>
    <row r="1080" customFormat="false" ht="12.8" hidden="false" customHeight="false" outlineLevel="0" collapsed="false">
      <c r="A1080" s="0" t="s">
        <v>1956</v>
      </c>
      <c r="B1080" s="0" t="n">
        <v>21653</v>
      </c>
      <c r="C1080" s="0" t="s">
        <v>1957</v>
      </c>
      <c r="D1080" s="0" t="s">
        <v>127</v>
      </c>
    </row>
    <row r="1081" customFormat="false" ht="12.8" hidden="false" customHeight="false" outlineLevel="0" collapsed="false">
      <c r="A1081" s="0" t="s">
        <v>1958</v>
      </c>
      <c r="B1081" s="0" t="n">
        <v>21654</v>
      </c>
      <c r="C1081" s="0" t="s">
        <v>1959</v>
      </c>
      <c r="D1081" s="0" t="s">
        <v>127</v>
      </c>
    </row>
    <row r="1082" customFormat="false" ht="12.8" hidden="false" customHeight="false" outlineLevel="0" collapsed="false">
      <c r="A1082" s="0" t="s">
        <v>1960</v>
      </c>
      <c r="B1082" s="0" t="n">
        <v>21655</v>
      </c>
      <c r="C1082" s="0" t="s">
        <v>1961</v>
      </c>
      <c r="D1082" s="0" t="s">
        <v>287</v>
      </c>
    </row>
    <row r="1083" customFormat="false" ht="12.8" hidden="false" customHeight="false" outlineLevel="0" collapsed="false">
      <c r="A1083" s="0" t="s">
        <v>1962</v>
      </c>
      <c r="B1083" s="0" t="n">
        <v>23366</v>
      </c>
      <c r="C1083" s="0" t="s">
        <v>1963</v>
      </c>
      <c r="D1083" s="0" t="s">
        <v>255</v>
      </c>
    </row>
    <row r="1084" customFormat="false" ht="12.8" hidden="false" customHeight="false" outlineLevel="0" collapsed="false">
      <c r="A1084" s="0" t="s">
        <v>1964</v>
      </c>
      <c r="B1084" s="0" t="n">
        <v>25301</v>
      </c>
      <c r="C1084" s="0" t="s">
        <v>1965</v>
      </c>
      <c r="D1084" s="0" t="s">
        <v>123</v>
      </c>
    </row>
    <row r="1085" customFormat="false" ht="12.8" hidden="false" customHeight="false" outlineLevel="0" collapsed="false">
      <c r="A1085" s="0" t="s">
        <v>1966</v>
      </c>
      <c r="B1085" s="0" t="n">
        <v>25395</v>
      </c>
      <c r="C1085" s="0" t="s">
        <v>1967</v>
      </c>
      <c r="D1085" s="0" t="s">
        <v>262</v>
      </c>
    </row>
    <row r="1086" customFormat="false" ht="12.8" hidden="false" customHeight="false" outlineLevel="0" collapsed="false">
      <c r="A1086" s="0" t="s">
        <v>1968</v>
      </c>
      <c r="B1086" s="0" t="n">
        <v>42011</v>
      </c>
      <c r="C1086" s="0" t="s">
        <v>1969</v>
      </c>
      <c r="D1086" s="0" t="s">
        <v>127</v>
      </c>
    </row>
    <row r="1087" customFormat="false" ht="12.8" hidden="false" customHeight="false" outlineLevel="0" collapsed="false">
      <c r="A1087" s="0" t="s">
        <v>1970</v>
      </c>
      <c r="B1087" s="0" t="n">
        <v>25446</v>
      </c>
      <c r="C1087" s="0" t="s">
        <v>1971</v>
      </c>
      <c r="D1087" s="0" t="s">
        <v>127</v>
      </c>
    </row>
    <row r="1088" customFormat="false" ht="12.8" hidden="false" customHeight="false" outlineLevel="0" collapsed="false">
      <c r="A1088" s="0" t="s">
        <v>1972</v>
      </c>
      <c r="B1088" s="0" t="n">
        <v>31431</v>
      </c>
      <c r="C1088" s="0" t="s">
        <v>1965</v>
      </c>
      <c r="D1088" s="0" t="s">
        <v>262</v>
      </c>
    </row>
    <row r="1089" customFormat="false" ht="12.8" hidden="false" customHeight="false" outlineLevel="0" collapsed="false">
      <c r="A1089" s="0" t="s">
        <v>1973</v>
      </c>
      <c r="B1089" s="0" t="n">
        <v>31490</v>
      </c>
      <c r="C1089" s="0" t="s">
        <v>1965</v>
      </c>
      <c r="D1089" s="0" t="s">
        <v>601</v>
      </c>
    </row>
    <row r="1090" customFormat="false" ht="12.8" hidden="false" customHeight="false" outlineLevel="0" collapsed="false">
      <c r="A1090" s="0" t="s">
        <v>1974</v>
      </c>
      <c r="B1090" s="0" t="n">
        <v>25396</v>
      </c>
      <c r="C1090" s="0" t="s">
        <v>1965</v>
      </c>
      <c r="D1090" s="0" t="s">
        <v>127</v>
      </c>
    </row>
    <row r="1091" customFormat="false" ht="12.8" hidden="false" customHeight="false" outlineLevel="0" collapsed="false">
      <c r="A1091" s="0" t="s">
        <v>1975</v>
      </c>
      <c r="B1091" s="0" t="n">
        <v>24530</v>
      </c>
      <c r="D1091" s="0" t="s">
        <v>255</v>
      </c>
    </row>
    <row r="1092" customFormat="false" ht="12.8" hidden="false" customHeight="false" outlineLevel="0" collapsed="false">
      <c r="A1092" s="0" t="s">
        <v>1976</v>
      </c>
      <c r="B1092" s="0" t="n">
        <v>25063</v>
      </c>
      <c r="C1092" s="0" t="s">
        <v>1977</v>
      </c>
      <c r="D1092" s="0" t="s">
        <v>199</v>
      </c>
    </row>
    <row r="1093" customFormat="false" ht="12.8" hidden="false" customHeight="false" outlineLevel="0" collapsed="false">
      <c r="A1093" s="0" t="s">
        <v>1978</v>
      </c>
      <c r="B1093" s="0" t="n">
        <v>44349</v>
      </c>
      <c r="C1093" s="0" t="s">
        <v>1979</v>
      </c>
      <c r="D1093" s="0" t="s">
        <v>123</v>
      </c>
    </row>
    <row r="1094" customFormat="false" ht="12.8" hidden="false" customHeight="false" outlineLevel="0" collapsed="false">
      <c r="A1094" s="0" t="s">
        <v>1980</v>
      </c>
      <c r="B1094" s="0" t="n">
        <v>44350</v>
      </c>
      <c r="C1094" s="0" t="s">
        <v>1981</v>
      </c>
      <c r="D1094" s="0" t="s">
        <v>127</v>
      </c>
    </row>
    <row r="1095" customFormat="false" ht="12.8" hidden="false" customHeight="false" outlineLevel="0" collapsed="false">
      <c r="A1095" s="0" t="s">
        <v>1982</v>
      </c>
      <c r="B1095" s="0" t="n">
        <v>44347</v>
      </c>
      <c r="C1095" s="0" t="s">
        <v>1983</v>
      </c>
      <c r="D1095" s="0" t="s">
        <v>199</v>
      </c>
    </row>
    <row r="1096" customFormat="false" ht="12.8" hidden="false" customHeight="false" outlineLevel="0" collapsed="false">
      <c r="A1096" s="0" t="s">
        <v>1984</v>
      </c>
      <c r="B1096" s="0" t="n">
        <v>44348</v>
      </c>
      <c r="C1096" s="0" t="s">
        <v>1983</v>
      </c>
      <c r="D1096" s="0" t="s">
        <v>287</v>
      </c>
    </row>
    <row r="1097" customFormat="false" ht="12.8" hidden="false" customHeight="false" outlineLevel="0" collapsed="false">
      <c r="A1097" s="0" t="s">
        <v>1985</v>
      </c>
      <c r="B1097" s="0" t="n">
        <v>864</v>
      </c>
      <c r="C1097" s="0" t="s">
        <v>1940</v>
      </c>
      <c r="D1097" s="0" t="s">
        <v>199</v>
      </c>
    </row>
    <row r="1098" customFormat="false" ht="12.8" hidden="false" customHeight="false" outlineLevel="0" collapsed="false">
      <c r="A1098" s="0" t="s">
        <v>1986</v>
      </c>
      <c r="B1098" s="0" t="n">
        <v>3277</v>
      </c>
      <c r="D1098" s="0" t="s">
        <v>327</v>
      </c>
    </row>
    <row r="1099" customFormat="false" ht="12.8" hidden="false" customHeight="false" outlineLevel="0" collapsed="false">
      <c r="A1099" s="0" t="s">
        <v>1987</v>
      </c>
      <c r="B1099" s="0" t="n">
        <v>25447</v>
      </c>
      <c r="C1099" s="0" t="s">
        <v>1988</v>
      </c>
      <c r="D1099" s="0" t="s">
        <v>123</v>
      </c>
    </row>
    <row r="1100" customFormat="false" ht="12.8" hidden="false" customHeight="false" outlineLevel="0" collapsed="false">
      <c r="A1100" s="0" t="s">
        <v>1989</v>
      </c>
      <c r="B1100" s="0" t="n">
        <v>32558</v>
      </c>
      <c r="C1100" s="0" t="s">
        <v>1990</v>
      </c>
      <c r="D1100" s="0" t="s">
        <v>127</v>
      </c>
    </row>
    <row r="1101" customFormat="false" ht="12.8" hidden="false" customHeight="false" outlineLevel="0" collapsed="false">
      <c r="A1101" s="0" t="s">
        <v>1991</v>
      </c>
      <c r="B1101" s="0" t="n">
        <v>31827</v>
      </c>
      <c r="C1101" s="0" t="s">
        <v>956</v>
      </c>
      <c r="D1101" s="0" t="s">
        <v>127</v>
      </c>
    </row>
    <row r="1102" customFormat="false" ht="12.8" hidden="false" customHeight="false" outlineLevel="0" collapsed="false">
      <c r="A1102" s="0" t="s">
        <v>1992</v>
      </c>
      <c r="B1102" s="0" t="n">
        <v>26414</v>
      </c>
      <c r="C1102" s="0" t="s">
        <v>1993</v>
      </c>
      <c r="D1102" s="0" t="s">
        <v>127</v>
      </c>
    </row>
    <row r="1103" customFormat="false" ht="12.8" hidden="false" customHeight="false" outlineLevel="0" collapsed="false">
      <c r="A1103" s="0" t="s">
        <v>1994</v>
      </c>
      <c r="B1103" s="0" t="n">
        <v>35120</v>
      </c>
      <c r="C1103" s="0" t="s">
        <v>1995</v>
      </c>
      <c r="D1103" s="0" t="s">
        <v>127</v>
      </c>
    </row>
    <row r="1104" customFormat="false" ht="12.8" hidden="false" customHeight="false" outlineLevel="0" collapsed="false">
      <c r="A1104" s="0" t="s">
        <v>1996</v>
      </c>
      <c r="B1104" s="0" t="n">
        <v>42940</v>
      </c>
      <c r="C1104" s="0" t="s">
        <v>1940</v>
      </c>
      <c r="D1104" s="0" t="s">
        <v>378</v>
      </c>
    </row>
    <row r="1105" customFormat="false" ht="12.8" hidden="false" customHeight="false" outlineLevel="0" collapsed="false">
      <c r="A1105" s="0" t="s">
        <v>1997</v>
      </c>
      <c r="B1105" s="0" t="n">
        <v>865</v>
      </c>
      <c r="C1105" s="0" t="s">
        <v>136</v>
      </c>
      <c r="D1105" s="0" t="s">
        <v>123</v>
      </c>
    </row>
    <row r="1106" customFormat="false" ht="12.8" hidden="false" customHeight="false" outlineLevel="0" collapsed="false">
      <c r="A1106" s="0" t="s">
        <v>1998</v>
      </c>
      <c r="B1106" s="0" t="n">
        <v>866</v>
      </c>
      <c r="C1106" s="0" t="s">
        <v>136</v>
      </c>
      <c r="D1106" s="0" t="s">
        <v>127</v>
      </c>
    </row>
    <row r="1107" customFormat="false" ht="12.8" hidden="false" customHeight="false" outlineLevel="0" collapsed="false">
      <c r="A1107" s="0" t="s">
        <v>1999</v>
      </c>
      <c r="B1107" s="0" t="n">
        <v>2965</v>
      </c>
      <c r="C1107" s="0" t="s">
        <v>2000</v>
      </c>
      <c r="D1107" s="0" t="s">
        <v>127</v>
      </c>
    </row>
    <row r="1108" customFormat="false" ht="12.8" hidden="false" customHeight="false" outlineLevel="0" collapsed="false">
      <c r="A1108" s="0" t="s">
        <v>2001</v>
      </c>
      <c r="B1108" s="0" t="n">
        <v>2967</v>
      </c>
      <c r="C1108" s="0" t="s">
        <v>2002</v>
      </c>
      <c r="D1108" s="0" t="s">
        <v>127</v>
      </c>
    </row>
    <row r="1109" customFormat="false" ht="12.8" hidden="false" customHeight="false" outlineLevel="0" collapsed="false">
      <c r="A1109" s="0" t="s">
        <v>2003</v>
      </c>
      <c r="B1109" s="0" t="n">
        <v>2966</v>
      </c>
      <c r="C1109" s="0" t="s">
        <v>2004</v>
      </c>
      <c r="D1109" s="0" t="s">
        <v>127</v>
      </c>
    </row>
    <row r="1110" customFormat="false" ht="12.8" hidden="false" customHeight="false" outlineLevel="0" collapsed="false">
      <c r="A1110" s="0" t="s">
        <v>2005</v>
      </c>
      <c r="B1110" s="0" t="n">
        <v>2964</v>
      </c>
      <c r="C1110" s="0" t="s">
        <v>2006</v>
      </c>
      <c r="D1110" s="0" t="s">
        <v>601</v>
      </c>
    </row>
    <row r="1111" customFormat="false" ht="12.8" hidden="false" customHeight="false" outlineLevel="0" collapsed="false">
      <c r="A1111" s="0" t="s">
        <v>2007</v>
      </c>
      <c r="B1111" s="0" t="n">
        <v>2963</v>
      </c>
      <c r="C1111" s="0" t="s">
        <v>2008</v>
      </c>
      <c r="D1111" s="0" t="s">
        <v>127</v>
      </c>
    </row>
    <row r="1112" customFormat="false" ht="12.8" hidden="false" customHeight="false" outlineLevel="0" collapsed="false">
      <c r="A1112" s="0" t="s">
        <v>2009</v>
      </c>
      <c r="B1112" s="0" t="n">
        <v>30184</v>
      </c>
      <c r="C1112" s="0" t="s">
        <v>2010</v>
      </c>
      <c r="D1112" s="0" t="s">
        <v>123</v>
      </c>
    </row>
    <row r="1113" customFormat="false" ht="12.8" hidden="false" customHeight="false" outlineLevel="0" collapsed="false">
      <c r="A1113" s="0" t="s">
        <v>2011</v>
      </c>
      <c r="B1113" s="0" t="n">
        <v>30540</v>
      </c>
      <c r="C1113" s="0" t="s">
        <v>2012</v>
      </c>
      <c r="D1113" s="0" t="s">
        <v>127</v>
      </c>
    </row>
    <row r="1114" customFormat="false" ht="12.8" hidden="false" customHeight="false" outlineLevel="0" collapsed="false">
      <c r="A1114" s="0" t="s">
        <v>2013</v>
      </c>
      <c r="B1114" s="0" t="n">
        <v>30541</v>
      </c>
      <c r="C1114" s="0" t="s">
        <v>2014</v>
      </c>
      <c r="D1114" s="0" t="s">
        <v>127</v>
      </c>
    </row>
    <row r="1115" customFormat="false" ht="12.8" hidden="false" customHeight="false" outlineLevel="0" collapsed="false">
      <c r="A1115" s="0" t="s">
        <v>2015</v>
      </c>
      <c r="B1115" s="0" t="n">
        <v>30539</v>
      </c>
      <c r="C1115" s="0" t="s">
        <v>1279</v>
      </c>
      <c r="D1115" s="0" t="s">
        <v>127</v>
      </c>
    </row>
    <row r="1116" customFormat="false" ht="12.8" hidden="false" customHeight="false" outlineLevel="0" collapsed="false">
      <c r="A1116" s="0" t="s">
        <v>2016</v>
      </c>
      <c r="B1116" s="0" t="n">
        <v>23609</v>
      </c>
      <c r="C1116" s="0" t="s">
        <v>2017</v>
      </c>
      <c r="D1116" s="0" t="s">
        <v>199</v>
      </c>
    </row>
    <row r="1117" customFormat="false" ht="12.8" hidden="false" customHeight="false" outlineLevel="0" collapsed="false">
      <c r="A1117" s="0" t="s">
        <v>2018</v>
      </c>
      <c r="B1117" s="0" t="n">
        <v>23274</v>
      </c>
      <c r="C1117" s="0" t="s">
        <v>2019</v>
      </c>
      <c r="D1117" s="0" t="s">
        <v>378</v>
      </c>
    </row>
    <row r="1118" customFormat="false" ht="12.8" hidden="false" customHeight="false" outlineLevel="0" collapsed="false">
      <c r="A1118" s="0" t="s">
        <v>2020</v>
      </c>
      <c r="B1118" s="0" t="n">
        <v>24052</v>
      </c>
      <c r="C1118" s="0" t="s">
        <v>795</v>
      </c>
      <c r="D1118" s="0" t="s">
        <v>123</v>
      </c>
    </row>
    <row r="1119" customFormat="false" ht="12.8" hidden="false" customHeight="false" outlineLevel="0" collapsed="false">
      <c r="A1119" s="0" t="s">
        <v>2021</v>
      </c>
      <c r="B1119" s="0" t="n">
        <v>33882</v>
      </c>
      <c r="C1119" s="0" t="s">
        <v>2022</v>
      </c>
      <c r="D1119" s="0" t="s">
        <v>127</v>
      </c>
    </row>
    <row r="1120" customFormat="false" ht="12.8" hidden="false" customHeight="false" outlineLevel="0" collapsed="false">
      <c r="A1120" s="0" t="s">
        <v>2023</v>
      </c>
      <c r="B1120" s="0" t="n">
        <v>24531</v>
      </c>
      <c r="C1120" s="0" t="s">
        <v>795</v>
      </c>
      <c r="D1120" s="0" t="s">
        <v>127</v>
      </c>
    </row>
    <row r="1121" customFormat="false" ht="12.8" hidden="false" customHeight="false" outlineLevel="0" collapsed="false">
      <c r="A1121" s="0" t="s">
        <v>2024</v>
      </c>
      <c r="B1121" s="0" t="n">
        <v>23610</v>
      </c>
      <c r="C1121" s="0" t="s">
        <v>2025</v>
      </c>
      <c r="D1121" s="0" t="s">
        <v>199</v>
      </c>
    </row>
    <row r="1122" customFormat="false" ht="12.8" hidden="false" customHeight="false" outlineLevel="0" collapsed="false">
      <c r="A1122" s="0" t="s">
        <v>2026</v>
      </c>
      <c r="B1122" s="0" t="n">
        <v>24053</v>
      </c>
      <c r="C1122" s="0" t="s">
        <v>1396</v>
      </c>
      <c r="D1122" s="0" t="s">
        <v>123</v>
      </c>
    </row>
    <row r="1123" customFormat="false" ht="12.8" hidden="false" customHeight="false" outlineLevel="0" collapsed="false">
      <c r="A1123" s="0" t="s">
        <v>2027</v>
      </c>
      <c r="B1123" s="0" t="n">
        <v>24532</v>
      </c>
      <c r="C1123" s="0" t="s">
        <v>1398</v>
      </c>
      <c r="D1123" s="0" t="s">
        <v>127</v>
      </c>
    </row>
    <row r="1124" customFormat="false" ht="12.8" hidden="false" customHeight="false" outlineLevel="0" collapsed="false">
      <c r="A1124" s="0" t="s">
        <v>2028</v>
      </c>
      <c r="B1124" s="0" t="n">
        <v>23614</v>
      </c>
      <c r="C1124" s="0" t="s">
        <v>2025</v>
      </c>
      <c r="D1124" s="0" t="s">
        <v>199</v>
      </c>
    </row>
    <row r="1125" customFormat="false" ht="12.8" hidden="false" customHeight="false" outlineLevel="0" collapsed="false">
      <c r="A1125" s="0" t="s">
        <v>2029</v>
      </c>
      <c r="B1125" s="0" t="n">
        <v>4541</v>
      </c>
      <c r="C1125" s="0" t="s">
        <v>878</v>
      </c>
      <c r="D1125" s="0" t="s">
        <v>907</v>
      </c>
    </row>
    <row r="1126" customFormat="false" ht="12.8" hidden="false" customHeight="false" outlineLevel="0" collapsed="false">
      <c r="A1126" s="0" t="s">
        <v>2030</v>
      </c>
      <c r="B1126" s="0" t="n">
        <v>23518</v>
      </c>
      <c r="D1126" s="0" t="s">
        <v>2031</v>
      </c>
    </row>
    <row r="1127" customFormat="false" ht="12.8" hidden="false" customHeight="false" outlineLevel="0" collapsed="false">
      <c r="A1127" s="0" t="s">
        <v>2032</v>
      </c>
      <c r="B1127" s="0" t="n">
        <v>34112</v>
      </c>
      <c r="C1127" s="0" t="s">
        <v>2033</v>
      </c>
      <c r="D1127" s="0" t="s">
        <v>287</v>
      </c>
    </row>
    <row r="1128" customFormat="false" ht="12.8" hidden="false" customHeight="false" outlineLevel="0" collapsed="false">
      <c r="A1128" s="0" t="s">
        <v>2034</v>
      </c>
      <c r="B1128" s="0" t="n">
        <v>23345</v>
      </c>
      <c r="C1128" s="0" t="s">
        <v>779</v>
      </c>
      <c r="D1128" s="0" t="s">
        <v>123</v>
      </c>
    </row>
    <row r="1129" customFormat="false" ht="12.8" hidden="false" customHeight="false" outlineLevel="0" collapsed="false">
      <c r="A1129" s="0" t="s">
        <v>2035</v>
      </c>
      <c r="B1129" s="0" t="n">
        <v>23616</v>
      </c>
      <c r="C1129" s="0" t="s">
        <v>2036</v>
      </c>
      <c r="D1129" s="0" t="s">
        <v>127</v>
      </c>
    </row>
    <row r="1130" customFormat="false" ht="12.8" hidden="false" customHeight="false" outlineLevel="0" collapsed="false">
      <c r="A1130" s="0" t="s">
        <v>2037</v>
      </c>
      <c r="B1130" s="0" t="n">
        <v>23185</v>
      </c>
      <c r="D1130" s="0" t="s">
        <v>287</v>
      </c>
    </row>
    <row r="1131" customFormat="false" ht="12.8" hidden="false" customHeight="false" outlineLevel="0" collapsed="false">
      <c r="A1131" s="0" t="s">
        <v>2038</v>
      </c>
      <c r="B1131" s="0" t="n">
        <v>23100</v>
      </c>
      <c r="C1131" s="0" t="s">
        <v>2039</v>
      </c>
      <c r="D1131" s="0" t="s">
        <v>123</v>
      </c>
    </row>
    <row r="1132" customFormat="false" ht="12.8" hidden="false" customHeight="false" outlineLevel="0" collapsed="false">
      <c r="A1132" s="0" t="s">
        <v>2040</v>
      </c>
      <c r="B1132" s="0" t="n">
        <v>39804</v>
      </c>
      <c r="C1132" s="0" t="s">
        <v>668</v>
      </c>
      <c r="D1132" s="0" t="s">
        <v>123</v>
      </c>
    </row>
    <row r="1133" customFormat="false" ht="12.8" hidden="false" customHeight="false" outlineLevel="0" collapsed="false">
      <c r="A1133" s="0" t="s">
        <v>2041</v>
      </c>
      <c r="B1133" s="0" t="n">
        <v>40585</v>
      </c>
      <c r="C1133" s="0" t="s">
        <v>203</v>
      </c>
      <c r="D1133" s="0" t="s">
        <v>127</v>
      </c>
    </row>
    <row r="1134" customFormat="false" ht="12.8" hidden="false" customHeight="false" outlineLevel="0" collapsed="false">
      <c r="A1134" s="0" t="s">
        <v>2042</v>
      </c>
      <c r="B1134" s="0" t="n">
        <v>41109</v>
      </c>
      <c r="C1134" s="0" t="s">
        <v>259</v>
      </c>
      <c r="D1134" s="0" t="s">
        <v>127</v>
      </c>
    </row>
    <row r="1135" customFormat="false" ht="12.8" hidden="false" customHeight="false" outlineLevel="0" collapsed="false">
      <c r="A1135" s="0" t="s">
        <v>2043</v>
      </c>
      <c r="B1135" s="0" t="n">
        <v>43409</v>
      </c>
      <c r="C1135" s="0" t="s">
        <v>2044</v>
      </c>
      <c r="D1135" s="0" t="s">
        <v>127</v>
      </c>
    </row>
    <row r="1136" customFormat="false" ht="12.8" hidden="false" customHeight="false" outlineLevel="0" collapsed="false">
      <c r="A1136" s="0" t="s">
        <v>2045</v>
      </c>
      <c r="B1136" s="0" t="n">
        <v>35594</v>
      </c>
      <c r="C1136" s="0" t="s">
        <v>2046</v>
      </c>
      <c r="D1136" s="0" t="s">
        <v>123</v>
      </c>
    </row>
    <row r="1137" customFormat="false" ht="12.8" hidden="false" customHeight="false" outlineLevel="0" collapsed="false">
      <c r="A1137" s="0" t="s">
        <v>2047</v>
      </c>
      <c r="B1137" s="0" t="n">
        <v>41110</v>
      </c>
      <c r="C1137" s="0" t="s">
        <v>2048</v>
      </c>
      <c r="D1137" s="0" t="s">
        <v>127</v>
      </c>
    </row>
    <row r="1138" customFormat="false" ht="12.8" hidden="false" customHeight="false" outlineLevel="0" collapsed="false">
      <c r="A1138" s="0" t="s">
        <v>2049</v>
      </c>
      <c r="B1138" s="0" t="n">
        <v>35947</v>
      </c>
      <c r="C1138" s="0" t="s">
        <v>420</v>
      </c>
      <c r="D1138" s="0" t="s">
        <v>127</v>
      </c>
    </row>
    <row r="1139" customFormat="false" ht="12.8" hidden="false" customHeight="false" outlineLevel="0" collapsed="false">
      <c r="A1139" s="0" t="s">
        <v>2050</v>
      </c>
      <c r="B1139" s="0" t="n">
        <v>29754</v>
      </c>
      <c r="C1139" s="0" t="s">
        <v>2051</v>
      </c>
      <c r="D1139" s="0" t="s">
        <v>199</v>
      </c>
    </row>
    <row r="1140" customFormat="false" ht="12.8" hidden="false" customHeight="false" outlineLevel="0" collapsed="false">
      <c r="A1140" s="0" t="s">
        <v>2052</v>
      </c>
      <c r="B1140" s="0" t="n">
        <v>35012</v>
      </c>
      <c r="C1140" s="0" t="s">
        <v>2053</v>
      </c>
      <c r="D1140" s="0" t="s">
        <v>199</v>
      </c>
    </row>
    <row r="1141" customFormat="false" ht="12.8" hidden="false" customHeight="false" outlineLevel="0" collapsed="false">
      <c r="A1141" s="0" t="s">
        <v>2054</v>
      </c>
      <c r="B1141" s="0" t="n">
        <v>30581</v>
      </c>
      <c r="C1141" s="0" t="s">
        <v>2025</v>
      </c>
      <c r="D1141" s="0" t="s">
        <v>123</v>
      </c>
    </row>
    <row r="1142" customFormat="false" ht="12.8" hidden="false" customHeight="false" outlineLevel="0" collapsed="false">
      <c r="A1142" s="0" t="s">
        <v>2055</v>
      </c>
      <c r="B1142" s="0" t="n">
        <v>30774</v>
      </c>
      <c r="C1142" s="0" t="s">
        <v>1398</v>
      </c>
      <c r="D1142" s="0" t="s">
        <v>127</v>
      </c>
    </row>
    <row r="1143" customFormat="false" ht="12.8" hidden="false" customHeight="false" outlineLevel="0" collapsed="false">
      <c r="A1143" s="0" t="s">
        <v>2056</v>
      </c>
      <c r="B1143" s="0" t="n">
        <v>35131</v>
      </c>
      <c r="C1143" s="0" t="s">
        <v>340</v>
      </c>
      <c r="D1143" s="0" t="s">
        <v>127</v>
      </c>
    </row>
    <row r="1144" customFormat="false" ht="12.8" hidden="false" customHeight="false" outlineLevel="0" collapsed="false">
      <c r="A1144" s="0" t="s">
        <v>2057</v>
      </c>
      <c r="B1144" s="0" t="n">
        <v>30192</v>
      </c>
      <c r="C1144" s="0" t="s">
        <v>2025</v>
      </c>
      <c r="D1144" s="0" t="s">
        <v>199</v>
      </c>
    </row>
    <row r="1145" customFormat="false" ht="12.8" hidden="false" customHeight="false" outlineLevel="0" collapsed="false">
      <c r="A1145" s="0" t="s">
        <v>2058</v>
      </c>
      <c r="B1145" s="0" t="n">
        <v>43657</v>
      </c>
      <c r="C1145" s="0" t="s">
        <v>2059</v>
      </c>
      <c r="D1145" s="0" t="s">
        <v>255</v>
      </c>
    </row>
    <row r="1146" customFormat="false" ht="12.8" hidden="false" customHeight="false" outlineLevel="0" collapsed="false">
      <c r="A1146" s="0" t="s">
        <v>2060</v>
      </c>
      <c r="B1146" s="0" t="n">
        <v>43656</v>
      </c>
      <c r="C1146" s="0" t="s">
        <v>2061</v>
      </c>
      <c r="D1146" s="0" t="s">
        <v>228</v>
      </c>
    </row>
    <row r="1147" customFormat="false" ht="12.8" hidden="false" customHeight="false" outlineLevel="0" collapsed="false">
      <c r="A1147" s="0" t="s">
        <v>2062</v>
      </c>
      <c r="B1147" s="0" t="n">
        <v>44308</v>
      </c>
      <c r="C1147" s="0" t="s">
        <v>2063</v>
      </c>
      <c r="D1147" s="0" t="s">
        <v>123</v>
      </c>
    </row>
    <row r="1148" customFormat="false" ht="12.8" hidden="false" customHeight="false" outlineLevel="0" collapsed="false">
      <c r="A1148" s="0" t="s">
        <v>2064</v>
      </c>
      <c r="B1148" s="0" t="n">
        <v>44377</v>
      </c>
      <c r="C1148" s="0" t="s">
        <v>2065</v>
      </c>
      <c r="D1148" s="0" t="s">
        <v>127</v>
      </c>
    </row>
    <row r="1149" customFormat="false" ht="12.8" hidden="false" customHeight="false" outlineLevel="0" collapsed="false">
      <c r="A1149" s="0" t="s">
        <v>2066</v>
      </c>
      <c r="B1149" s="0" t="n">
        <v>21656</v>
      </c>
      <c r="C1149" s="0" t="s">
        <v>2067</v>
      </c>
      <c r="D1149" s="0" t="s">
        <v>123</v>
      </c>
    </row>
    <row r="1150" customFormat="false" ht="12.8" hidden="false" customHeight="false" outlineLevel="0" collapsed="false">
      <c r="A1150" s="0" t="s">
        <v>2068</v>
      </c>
      <c r="B1150" s="0" t="n">
        <v>21657</v>
      </c>
      <c r="C1150" s="0" t="s">
        <v>2069</v>
      </c>
      <c r="D1150" s="0" t="s">
        <v>127</v>
      </c>
    </row>
    <row r="1151" customFormat="false" ht="12.8" hidden="false" customHeight="false" outlineLevel="0" collapsed="false">
      <c r="A1151" s="0" t="s">
        <v>2070</v>
      </c>
      <c r="B1151" s="0" t="n">
        <v>3173</v>
      </c>
      <c r="C1151" s="0" t="s">
        <v>852</v>
      </c>
      <c r="D1151" s="0" t="s">
        <v>123</v>
      </c>
    </row>
    <row r="1152" customFormat="false" ht="12.8" hidden="false" customHeight="false" outlineLevel="0" collapsed="false">
      <c r="A1152" s="0" t="s">
        <v>2071</v>
      </c>
      <c r="B1152" s="0" t="n">
        <v>834</v>
      </c>
      <c r="D1152" s="0" t="s">
        <v>123</v>
      </c>
    </row>
    <row r="1153" customFormat="false" ht="12.8" hidden="false" customHeight="false" outlineLevel="0" collapsed="false">
      <c r="A1153" s="0" t="s">
        <v>2072</v>
      </c>
      <c r="B1153" s="0" t="n">
        <v>3134</v>
      </c>
      <c r="C1153" s="0" t="s">
        <v>2073</v>
      </c>
      <c r="D1153" s="0" t="s">
        <v>287</v>
      </c>
    </row>
    <row r="1154" customFormat="false" ht="12.8" hidden="false" customHeight="false" outlineLevel="0" collapsed="false">
      <c r="A1154" s="0" t="s">
        <v>2074</v>
      </c>
      <c r="B1154" s="0" t="n">
        <v>21658</v>
      </c>
      <c r="D1154" s="0" t="s">
        <v>287</v>
      </c>
    </row>
    <row r="1155" customFormat="false" ht="12.8" hidden="false" customHeight="false" outlineLevel="0" collapsed="false">
      <c r="A1155" s="0" t="s">
        <v>2075</v>
      </c>
      <c r="B1155" s="0" t="n">
        <v>20426</v>
      </c>
      <c r="C1155" s="0" t="s">
        <v>2076</v>
      </c>
      <c r="D1155" s="0" t="s">
        <v>123</v>
      </c>
    </row>
    <row r="1156" customFormat="false" ht="12.8" hidden="false" customHeight="false" outlineLevel="0" collapsed="false">
      <c r="A1156" s="0" t="s">
        <v>2077</v>
      </c>
      <c r="B1156" s="0" t="n">
        <v>3954</v>
      </c>
      <c r="C1156" s="0" t="s">
        <v>2078</v>
      </c>
      <c r="D1156" s="0" t="s">
        <v>199</v>
      </c>
    </row>
    <row r="1157" customFormat="false" ht="12.8" hidden="false" customHeight="false" outlineLevel="0" collapsed="false">
      <c r="A1157" s="0" t="s">
        <v>2079</v>
      </c>
      <c r="B1157" s="0" t="n">
        <v>3955</v>
      </c>
      <c r="C1157" s="0" t="s">
        <v>935</v>
      </c>
      <c r="D1157" s="0" t="s">
        <v>123</v>
      </c>
    </row>
    <row r="1158" customFormat="false" ht="12.8" hidden="false" customHeight="false" outlineLevel="0" collapsed="false">
      <c r="A1158" s="0" t="s">
        <v>2080</v>
      </c>
      <c r="B1158" s="0" t="n">
        <v>3956</v>
      </c>
      <c r="C1158" s="0" t="s">
        <v>866</v>
      </c>
      <c r="D1158" s="0" t="s">
        <v>127</v>
      </c>
    </row>
    <row r="1159" customFormat="false" ht="12.8" hidden="false" customHeight="false" outlineLevel="0" collapsed="false">
      <c r="A1159" s="0" t="s">
        <v>2081</v>
      </c>
      <c r="B1159" s="0" t="n">
        <v>3957</v>
      </c>
      <c r="C1159" s="0" t="s">
        <v>2082</v>
      </c>
      <c r="D1159" s="0" t="s">
        <v>127</v>
      </c>
    </row>
    <row r="1160" customFormat="false" ht="12.8" hidden="false" customHeight="false" outlineLevel="0" collapsed="false">
      <c r="A1160" s="0" t="s">
        <v>2083</v>
      </c>
      <c r="B1160" s="0" t="n">
        <v>24054</v>
      </c>
      <c r="C1160" s="0" t="s">
        <v>2084</v>
      </c>
      <c r="D1160" s="0" t="s">
        <v>253</v>
      </c>
    </row>
    <row r="1161" customFormat="false" ht="12.8" hidden="false" customHeight="false" outlineLevel="0" collapsed="false">
      <c r="A1161" s="0" t="s">
        <v>2085</v>
      </c>
      <c r="B1161" s="0" t="n">
        <v>3832</v>
      </c>
      <c r="C1161" s="0" t="s">
        <v>2086</v>
      </c>
      <c r="D1161" s="0" t="s">
        <v>123</v>
      </c>
    </row>
    <row r="1162" customFormat="false" ht="12.8" hidden="false" customHeight="false" outlineLevel="0" collapsed="false">
      <c r="A1162" s="0" t="s">
        <v>2087</v>
      </c>
      <c r="B1162" s="0" t="n">
        <v>3833</v>
      </c>
      <c r="C1162" s="0" t="s">
        <v>2088</v>
      </c>
      <c r="D1162" s="0" t="s">
        <v>127</v>
      </c>
    </row>
    <row r="1163" customFormat="false" ht="12.8" hidden="false" customHeight="false" outlineLevel="0" collapsed="false">
      <c r="A1163" s="0" t="s">
        <v>2089</v>
      </c>
      <c r="B1163" s="0" t="n">
        <v>27354</v>
      </c>
      <c r="D1163" s="0" t="s">
        <v>255</v>
      </c>
    </row>
    <row r="1164" customFormat="false" ht="12.8" hidden="false" customHeight="false" outlineLevel="0" collapsed="false">
      <c r="A1164" s="0" t="s">
        <v>2090</v>
      </c>
      <c r="B1164" s="0" t="n">
        <v>35403</v>
      </c>
      <c r="C1164" s="0" t="s">
        <v>2091</v>
      </c>
      <c r="D1164" s="0" t="s">
        <v>327</v>
      </c>
    </row>
    <row r="1165" customFormat="false" ht="12.8" hidden="false" customHeight="false" outlineLevel="0" collapsed="false">
      <c r="A1165" s="0" t="s">
        <v>55</v>
      </c>
      <c r="B1165" s="0" t="n">
        <v>838</v>
      </c>
      <c r="C1165" s="0" t="s">
        <v>2092</v>
      </c>
      <c r="D1165" s="0" t="s">
        <v>199</v>
      </c>
    </row>
    <row r="1166" customFormat="false" ht="12.8" hidden="false" customHeight="false" outlineLevel="0" collapsed="false">
      <c r="A1166" s="0" t="s">
        <v>2093</v>
      </c>
      <c r="B1166" s="0" t="n">
        <v>839</v>
      </c>
      <c r="C1166" s="0" t="s">
        <v>2094</v>
      </c>
      <c r="D1166" s="0" t="s">
        <v>123</v>
      </c>
    </row>
    <row r="1167" customFormat="false" ht="12.8" hidden="false" customHeight="false" outlineLevel="0" collapsed="false">
      <c r="A1167" s="0" t="s">
        <v>2095</v>
      </c>
      <c r="B1167" s="0" t="n">
        <v>3133</v>
      </c>
      <c r="C1167" s="0" t="s">
        <v>2096</v>
      </c>
      <c r="D1167" s="0" t="s">
        <v>127</v>
      </c>
    </row>
    <row r="1168" customFormat="false" ht="12.8" hidden="false" customHeight="false" outlineLevel="0" collapsed="false">
      <c r="A1168" s="0" t="s">
        <v>2097</v>
      </c>
      <c r="B1168" s="0" t="n">
        <v>2909</v>
      </c>
      <c r="C1168" s="0" t="s">
        <v>2098</v>
      </c>
      <c r="D1168" s="0" t="s">
        <v>127</v>
      </c>
    </row>
    <row r="1169" customFormat="false" ht="12.8" hidden="false" customHeight="false" outlineLevel="0" collapsed="false">
      <c r="A1169" s="0" t="s">
        <v>2099</v>
      </c>
      <c r="B1169" s="0" t="n">
        <v>31299</v>
      </c>
      <c r="C1169" s="0" t="s">
        <v>2100</v>
      </c>
      <c r="D1169" s="0" t="s">
        <v>123</v>
      </c>
    </row>
    <row r="1170" customFormat="false" ht="12.8" hidden="false" customHeight="false" outlineLevel="0" collapsed="false">
      <c r="A1170" s="0" t="s">
        <v>2101</v>
      </c>
      <c r="B1170" s="0" t="n">
        <v>42012</v>
      </c>
      <c r="C1170" s="0" t="s">
        <v>2102</v>
      </c>
      <c r="D1170" s="0" t="s">
        <v>127</v>
      </c>
    </row>
    <row r="1171" customFormat="false" ht="12.8" hidden="false" customHeight="false" outlineLevel="0" collapsed="false">
      <c r="A1171" s="0" t="s">
        <v>2103</v>
      </c>
      <c r="B1171" s="0" t="n">
        <v>31460</v>
      </c>
      <c r="C1171" s="0" t="s">
        <v>2104</v>
      </c>
      <c r="D1171" s="0" t="s">
        <v>127</v>
      </c>
    </row>
    <row r="1172" customFormat="false" ht="12.8" hidden="false" customHeight="false" outlineLevel="0" collapsed="false">
      <c r="A1172" s="0" t="s">
        <v>2105</v>
      </c>
      <c r="B1172" s="0" t="n">
        <v>43318</v>
      </c>
      <c r="C1172" s="0" t="s">
        <v>2106</v>
      </c>
      <c r="D1172" s="0" t="s">
        <v>199</v>
      </c>
    </row>
    <row r="1173" customFormat="false" ht="12.8" hidden="false" customHeight="false" outlineLevel="0" collapsed="false">
      <c r="A1173" s="0" t="s">
        <v>2107</v>
      </c>
      <c r="B1173" s="0" t="n">
        <v>311</v>
      </c>
      <c r="C1173" s="0" t="s">
        <v>2108</v>
      </c>
      <c r="D1173" s="0" t="s">
        <v>123</v>
      </c>
    </row>
    <row r="1174" customFormat="false" ht="12.8" hidden="false" customHeight="false" outlineLevel="0" collapsed="false">
      <c r="A1174" s="0" t="s">
        <v>2109</v>
      </c>
      <c r="B1174" s="0" t="n">
        <v>2344</v>
      </c>
      <c r="C1174" s="0" t="s">
        <v>560</v>
      </c>
      <c r="D1174" s="0" t="s">
        <v>127</v>
      </c>
    </row>
    <row r="1175" customFormat="false" ht="12.8" hidden="false" customHeight="false" outlineLevel="0" collapsed="false">
      <c r="A1175" s="0" t="s">
        <v>2110</v>
      </c>
      <c r="B1175" s="0" t="n">
        <v>2345</v>
      </c>
      <c r="C1175" s="0" t="s">
        <v>1060</v>
      </c>
      <c r="D1175" s="0" t="s">
        <v>127</v>
      </c>
    </row>
    <row r="1176" customFormat="false" ht="12.8" hidden="false" customHeight="false" outlineLevel="0" collapsed="false">
      <c r="A1176" s="0" t="s">
        <v>2111</v>
      </c>
      <c r="B1176" s="0" t="n">
        <v>2346</v>
      </c>
      <c r="C1176" s="0" t="s">
        <v>560</v>
      </c>
      <c r="D1176" s="0" t="s">
        <v>127</v>
      </c>
    </row>
    <row r="1177" customFormat="false" ht="12.8" hidden="false" customHeight="false" outlineLevel="0" collapsed="false">
      <c r="A1177" s="0" t="s">
        <v>2112</v>
      </c>
      <c r="B1177" s="0" t="n">
        <v>2347</v>
      </c>
      <c r="C1177" s="0" t="s">
        <v>2113</v>
      </c>
      <c r="D1177" s="0" t="s">
        <v>127</v>
      </c>
    </row>
    <row r="1178" customFormat="false" ht="12.8" hidden="false" customHeight="false" outlineLevel="0" collapsed="false">
      <c r="A1178" s="0" t="s">
        <v>2114</v>
      </c>
      <c r="B1178" s="0" t="n">
        <v>2348</v>
      </c>
      <c r="C1178" s="0" t="s">
        <v>2115</v>
      </c>
      <c r="D1178" s="0" t="s">
        <v>127</v>
      </c>
    </row>
    <row r="1179" customFormat="false" ht="12.8" hidden="false" customHeight="false" outlineLevel="0" collapsed="false">
      <c r="A1179" s="0" t="s">
        <v>2116</v>
      </c>
      <c r="B1179" s="0" t="n">
        <v>2350</v>
      </c>
      <c r="C1179" s="0" t="s">
        <v>1774</v>
      </c>
      <c r="D1179" s="0" t="s">
        <v>127</v>
      </c>
    </row>
    <row r="1180" customFormat="false" ht="12.8" hidden="false" customHeight="false" outlineLevel="0" collapsed="false">
      <c r="A1180" s="0" t="s">
        <v>2117</v>
      </c>
      <c r="B1180" s="0" t="n">
        <v>2349</v>
      </c>
      <c r="C1180" s="0" t="s">
        <v>1774</v>
      </c>
      <c r="D1180" s="0" t="s">
        <v>127</v>
      </c>
    </row>
    <row r="1181" customFormat="false" ht="12.8" hidden="false" customHeight="false" outlineLevel="0" collapsed="false">
      <c r="A1181" s="0" t="s">
        <v>2118</v>
      </c>
      <c r="B1181" s="0" t="n">
        <v>39558</v>
      </c>
      <c r="C1181" s="0" t="s">
        <v>2119</v>
      </c>
      <c r="D1181" s="0" t="s">
        <v>123</v>
      </c>
    </row>
    <row r="1182" customFormat="false" ht="12.8" hidden="false" customHeight="false" outlineLevel="0" collapsed="false">
      <c r="A1182" s="0" t="s">
        <v>2120</v>
      </c>
      <c r="B1182" s="0" t="n">
        <v>36465</v>
      </c>
      <c r="C1182" s="0" t="s">
        <v>2119</v>
      </c>
      <c r="D1182" s="0" t="s">
        <v>127</v>
      </c>
    </row>
    <row r="1183" customFormat="false" ht="12.8" hidden="false" customHeight="false" outlineLevel="0" collapsed="false">
      <c r="A1183" s="0" t="s">
        <v>2121</v>
      </c>
      <c r="B1183" s="0" t="n">
        <v>42738</v>
      </c>
      <c r="C1183" s="0" t="s">
        <v>2122</v>
      </c>
      <c r="D1183" s="0" t="s">
        <v>123</v>
      </c>
    </row>
    <row r="1184" customFormat="false" ht="12.8" hidden="false" customHeight="false" outlineLevel="0" collapsed="false">
      <c r="A1184" s="0" t="s">
        <v>2123</v>
      </c>
      <c r="B1184" s="0" t="n">
        <v>43096</v>
      </c>
      <c r="C1184" s="0" t="s">
        <v>284</v>
      </c>
      <c r="D1184" s="0" t="s">
        <v>127</v>
      </c>
    </row>
    <row r="1185" customFormat="false" ht="12.8" hidden="false" customHeight="false" outlineLevel="0" collapsed="false">
      <c r="A1185" s="0" t="s">
        <v>2124</v>
      </c>
      <c r="B1185" s="0" t="n">
        <v>45327</v>
      </c>
      <c r="C1185" s="0" t="s">
        <v>1410</v>
      </c>
      <c r="D1185" s="0" t="s">
        <v>127</v>
      </c>
    </row>
    <row r="1186" customFormat="false" ht="12.8" hidden="false" customHeight="false" outlineLevel="0" collapsed="false">
      <c r="A1186" s="0" t="s">
        <v>2125</v>
      </c>
      <c r="B1186" s="0" t="n">
        <v>35948</v>
      </c>
      <c r="C1186" s="0" t="s">
        <v>2126</v>
      </c>
      <c r="D1186" s="0" t="s">
        <v>199</v>
      </c>
    </row>
    <row r="1187" customFormat="false" ht="12.8" hidden="false" customHeight="false" outlineLevel="0" collapsed="false">
      <c r="A1187" s="0" t="s">
        <v>2127</v>
      </c>
      <c r="B1187" s="0" t="n">
        <v>30721</v>
      </c>
      <c r="C1187" s="0" t="s">
        <v>2128</v>
      </c>
      <c r="D1187" s="0" t="s">
        <v>127</v>
      </c>
    </row>
    <row r="1188" customFormat="false" ht="12.8" hidden="false" customHeight="false" outlineLevel="0" collapsed="false">
      <c r="A1188" s="0" t="s">
        <v>2129</v>
      </c>
      <c r="B1188" s="0" t="n">
        <v>23162</v>
      </c>
      <c r="C1188" s="0" t="s">
        <v>2130</v>
      </c>
      <c r="D1188" s="0" t="s">
        <v>123</v>
      </c>
    </row>
    <row r="1189" customFormat="false" ht="12.8" hidden="false" customHeight="false" outlineLevel="0" collapsed="false">
      <c r="A1189" s="0" t="s">
        <v>2131</v>
      </c>
      <c r="B1189" s="0" t="n">
        <v>43307</v>
      </c>
      <c r="C1189" s="0" t="s">
        <v>2132</v>
      </c>
      <c r="D1189" s="0" t="s">
        <v>123</v>
      </c>
    </row>
    <row r="1190" customFormat="false" ht="12.8" hidden="false" customHeight="false" outlineLevel="0" collapsed="false">
      <c r="A1190" s="0" t="s">
        <v>2133</v>
      </c>
      <c r="B1190" s="0" t="n">
        <v>43340</v>
      </c>
      <c r="C1190" s="0" t="s">
        <v>2134</v>
      </c>
      <c r="D1190" s="0" t="s">
        <v>127</v>
      </c>
    </row>
    <row r="1191" customFormat="false" ht="12.8" hidden="false" customHeight="false" outlineLevel="0" collapsed="false">
      <c r="A1191" s="0" t="s">
        <v>2135</v>
      </c>
      <c r="B1191" s="0" t="n">
        <v>43341</v>
      </c>
      <c r="C1191" s="0" t="s">
        <v>2136</v>
      </c>
      <c r="D1191" s="0" t="s">
        <v>127</v>
      </c>
    </row>
    <row r="1192" customFormat="false" ht="12.8" hidden="false" customHeight="false" outlineLevel="0" collapsed="false">
      <c r="A1192" s="0" t="s">
        <v>2137</v>
      </c>
      <c r="B1192" s="0" t="n">
        <v>820</v>
      </c>
      <c r="C1192" s="0" t="s">
        <v>2138</v>
      </c>
      <c r="D1192" s="0" t="s">
        <v>123</v>
      </c>
    </row>
    <row r="1193" customFormat="false" ht="12.8" hidden="false" customHeight="false" outlineLevel="0" collapsed="false">
      <c r="A1193" s="0" t="s">
        <v>2139</v>
      </c>
      <c r="B1193" s="0" t="n">
        <v>840</v>
      </c>
      <c r="C1193" s="0" t="s">
        <v>2140</v>
      </c>
      <c r="D1193" s="0" t="s">
        <v>123</v>
      </c>
    </row>
    <row r="1194" customFormat="false" ht="12.8" hidden="false" customHeight="false" outlineLevel="0" collapsed="false">
      <c r="A1194" s="0" t="s">
        <v>2141</v>
      </c>
      <c r="B1194" s="0" t="n">
        <v>2910</v>
      </c>
      <c r="C1194" s="0" t="s">
        <v>2142</v>
      </c>
      <c r="D1194" s="0" t="s">
        <v>127</v>
      </c>
    </row>
    <row r="1195" customFormat="false" ht="12.8" hidden="false" customHeight="false" outlineLevel="0" collapsed="false">
      <c r="A1195" s="0" t="s">
        <v>2143</v>
      </c>
      <c r="B1195" s="0" t="n">
        <v>20490</v>
      </c>
      <c r="D1195" s="0" t="s">
        <v>123</v>
      </c>
    </row>
    <row r="1196" customFormat="false" ht="12.8" hidden="false" customHeight="false" outlineLevel="0" collapsed="false">
      <c r="A1196" s="0" t="s">
        <v>2144</v>
      </c>
      <c r="B1196" s="0" t="n">
        <v>21659</v>
      </c>
      <c r="C1196" s="0" t="s">
        <v>2145</v>
      </c>
      <c r="D1196" s="0" t="s">
        <v>123</v>
      </c>
    </row>
    <row r="1197" customFormat="false" ht="12.8" hidden="false" customHeight="false" outlineLevel="0" collapsed="false">
      <c r="A1197" s="0" t="s">
        <v>2146</v>
      </c>
      <c r="B1197" s="0" t="n">
        <v>21660</v>
      </c>
      <c r="C1197" s="0" t="s">
        <v>248</v>
      </c>
      <c r="D1197" s="0" t="s">
        <v>127</v>
      </c>
    </row>
    <row r="1198" customFormat="false" ht="12.8" hidden="false" customHeight="false" outlineLevel="0" collapsed="false">
      <c r="A1198" s="0" t="s">
        <v>2147</v>
      </c>
      <c r="B1198" s="0" t="n">
        <v>21661</v>
      </c>
      <c r="C1198" s="0" t="s">
        <v>2148</v>
      </c>
      <c r="D1198" s="0" t="s">
        <v>127</v>
      </c>
    </row>
    <row r="1199" customFormat="false" ht="12.8" hidden="false" customHeight="false" outlineLevel="0" collapsed="false">
      <c r="A1199" s="0" t="s">
        <v>2149</v>
      </c>
      <c r="B1199" s="0" t="n">
        <v>43883</v>
      </c>
      <c r="C1199" s="0" t="s">
        <v>1800</v>
      </c>
      <c r="D1199" s="0" t="s">
        <v>127</v>
      </c>
    </row>
    <row r="1200" customFormat="false" ht="12.8" hidden="false" customHeight="false" outlineLevel="0" collapsed="false">
      <c r="A1200" s="0" t="s">
        <v>2150</v>
      </c>
      <c r="B1200" s="0" t="n">
        <v>21662</v>
      </c>
      <c r="C1200" s="0" t="s">
        <v>2151</v>
      </c>
      <c r="D1200" s="0" t="s">
        <v>123</v>
      </c>
    </row>
    <row r="1201" customFormat="false" ht="12.8" hidden="false" customHeight="false" outlineLevel="0" collapsed="false">
      <c r="A1201" s="0" t="s">
        <v>2152</v>
      </c>
      <c r="B1201" s="0" t="n">
        <v>21663</v>
      </c>
      <c r="C1201" s="0" t="s">
        <v>2151</v>
      </c>
      <c r="D1201" s="0" t="s">
        <v>127</v>
      </c>
    </row>
    <row r="1202" customFormat="false" ht="12.8" hidden="false" customHeight="false" outlineLevel="0" collapsed="false">
      <c r="A1202" s="0" t="s">
        <v>2153</v>
      </c>
      <c r="B1202" s="0" t="n">
        <v>20405</v>
      </c>
      <c r="C1202" s="0" t="s">
        <v>2154</v>
      </c>
      <c r="D1202" s="0" t="s">
        <v>123</v>
      </c>
    </row>
    <row r="1203" customFormat="false" ht="12.8" hidden="false" customHeight="false" outlineLevel="0" collapsed="false">
      <c r="A1203" s="0" t="s">
        <v>2155</v>
      </c>
      <c r="B1203" s="0" t="n">
        <v>20305</v>
      </c>
      <c r="C1203" s="0" t="s">
        <v>2156</v>
      </c>
      <c r="D1203" s="0" t="s">
        <v>127</v>
      </c>
    </row>
    <row r="1204" customFormat="false" ht="12.8" hidden="false" customHeight="false" outlineLevel="0" collapsed="false">
      <c r="A1204" s="0" t="s">
        <v>2157</v>
      </c>
      <c r="B1204" s="0" t="n">
        <v>20308</v>
      </c>
      <c r="C1204" s="0" t="s">
        <v>2158</v>
      </c>
      <c r="D1204" s="0" t="s">
        <v>127</v>
      </c>
    </row>
    <row r="1205" customFormat="false" ht="12.8" hidden="false" customHeight="false" outlineLevel="0" collapsed="false">
      <c r="A1205" s="0" t="s">
        <v>2159</v>
      </c>
      <c r="B1205" s="0" t="n">
        <v>861</v>
      </c>
      <c r="D1205" s="0" t="s">
        <v>123</v>
      </c>
    </row>
    <row r="1206" customFormat="false" ht="12.8" hidden="false" customHeight="false" outlineLevel="0" collapsed="false">
      <c r="A1206" s="0" t="s">
        <v>2160</v>
      </c>
      <c r="B1206" s="0" t="n">
        <v>862</v>
      </c>
      <c r="C1206" s="0" t="s">
        <v>2161</v>
      </c>
      <c r="D1206" s="0" t="s">
        <v>127</v>
      </c>
    </row>
    <row r="1207" customFormat="false" ht="12.8" hidden="false" customHeight="false" outlineLevel="0" collapsed="false">
      <c r="A1207" s="0" t="s">
        <v>2162</v>
      </c>
      <c r="B1207" s="0" t="n">
        <v>860</v>
      </c>
      <c r="C1207" s="0" t="s">
        <v>2163</v>
      </c>
      <c r="D1207" s="0" t="s">
        <v>199</v>
      </c>
    </row>
    <row r="1208" customFormat="false" ht="12.8" hidden="false" customHeight="false" outlineLevel="0" collapsed="false">
      <c r="A1208" s="0" t="s">
        <v>2164</v>
      </c>
      <c r="B1208" s="0" t="n">
        <v>39512</v>
      </c>
      <c r="C1208" s="0" t="s">
        <v>344</v>
      </c>
      <c r="D1208" s="0" t="s">
        <v>199</v>
      </c>
    </row>
    <row r="1209" customFormat="false" ht="12.8" hidden="false" customHeight="false" outlineLevel="0" collapsed="false">
      <c r="A1209" s="0" t="s">
        <v>2165</v>
      </c>
      <c r="B1209" s="0" t="n">
        <v>40583</v>
      </c>
      <c r="C1209" s="0" t="s">
        <v>344</v>
      </c>
      <c r="D1209" s="0" t="s">
        <v>287</v>
      </c>
    </row>
    <row r="1210" customFormat="false" ht="12.8" hidden="false" customHeight="false" outlineLevel="0" collapsed="false">
      <c r="A1210" s="0" t="s">
        <v>2166</v>
      </c>
      <c r="B1210" s="0" t="n">
        <v>23312</v>
      </c>
      <c r="C1210" s="0" t="s">
        <v>604</v>
      </c>
      <c r="D1210" s="0" t="s">
        <v>123</v>
      </c>
    </row>
    <row r="1211" customFormat="false" ht="12.8" hidden="false" customHeight="false" outlineLevel="0" collapsed="false">
      <c r="A1211" s="0" t="s">
        <v>2167</v>
      </c>
      <c r="B1211" s="0" t="n">
        <v>23617</v>
      </c>
      <c r="C1211" s="0" t="s">
        <v>2168</v>
      </c>
      <c r="D1211" s="0" t="s">
        <v>127</v>
      </c>
    </row>
    <row r="1212" customFormat="false" ht="12.8" hidden="false" customHeight="false" outlineLevel="0" collapsed="false">
      <c r="A1212" s="0" t="s">
        <v>2169</v>
      </c>
      <c r="B1212" s="0" t="n">
        <v>23618</v>
      </c>
      <c r="C1212" s="0" t="s">
        <v>2170</v>
      </c>
      <c r="D1212" s="0" t="s">
        <v>127</v>
      </c>
    </row>
    <row r="1213" customFormat="false" ht="12.8" hidden="false" customHeight="false" outlineLevel="0" collapsed="false">
      <c r="A1213" s="0" t="s">
        <v>2171</v>
      </c>
      <c r="B1213" s="0" t="n">
        <v>35073</v>
      </c>
      <c r="C1213" s="0" t="s">
        <v>2172</v>
      </c>
      <c r="D1213" s="0" t="s">
        <v>127</v>
      </c>
    </row>
    <row r="1214" customFormat="false" ht="12.8" hidden="false" customHeight="false" outlineLevel="0" collapsed="false">
      <c r="A1214" s="0" t="s">
        <v>2173</v>
      </c>
      <c r="B1214" s="0" t="n">
        <v>23619</v>
      </c>
      <c r="C1214" s="0" t="s">
        <v>1605</v>
      </c>
      <c r="D1214" s="0" t="s">
        <v>127</v>
      </c>
    </row>
    <row r="1215" customFormat="false" ht="12.8" hidden="false" customHeight="false" outlineLevel="0" collapsed="false">
      <c r="A1215" s="0" t="s">
        <v>2174</v>
      </c>
      <c r="B1215" s="0" t="n">
        <v>23620</v>
      </c>
      <c r="C1215" s="0" t="s">
        <v>2175</v>
      </c>
      <c r="D1215" s="0" t="s">
        <v>127</v>
      </c>
    </row>
    <row r="1216" customFormat="false" ht="12.8" hidden="false" customHeight="false" outlineLevel="0" collapsed="false">
      <c r="A1216" s="0" t="s">
        <v>2176</v>
      </c>
      <c r="B1216" s="0" t="n">
        <v>3283</v>
      </c>
      <c r="C1216" s="0" t="s">
        <v>2177</v>
      </c>
      <c r="D1216" s="0" t="s">
        <v>123</v>
      </c>
    </row>
    <row r="1217" customFormat="false" ht="12.8" hidden="false" customHeight="false" outlineLevel="0" collapsed="false">
      <c r="A1217" s="0" t="s">
        <v>2178</v>
      </c>
      <c r="B1217" s="0" t="n">
        <v>25546</v>
      </c>
      <c r="C1217" s="0" t="s">
        <v>2179</v>
      </c>
      <c r="D1217" s="0" t="s">
        <v>127</v>
      </c>
    </row>
    <row r="1218" customFormat="false" ht="12.8" hidden="false" customHeight="false" outlineLevel="0" collapsed="false">
      <c r="A1218" s="0" t="s">
        <v>2180</v>
      </c>
      <c r="B1218" s="0" t="n">
        <v>3284</v>
      </c>
      <c r="C1218" s="0" t="s">
        <v>2181</v>
      </c>
      <c r="D1218" s="0" t="s">
        <v>127</v>
      </c>
    </row>
    <row r="1219" customFormat="false" ht="12.8" hidden="false" customHeight="false" outlineLevel="0" collapsed="false">
      <c r="A1219" s="0" t="s">
        <v>2182</v>
      </c>
      <c r="B1219" s="0" t="n">
        <v>41536</v>
      </c>
      <c r="C1219" s="0" t="s">
        <v>2183</v>
      </c>
      <c r="D1219" s="0" t="s">
        <v>378</v>
      </c>
    </row>
    <row r="1220" customFormat="false" ht="12.8" hidden="false" customHeight="false" outlineLevel="0" collapsed="false">
      <c r="A1220" s="0" t="s">
        <v>2184</v>
      </c>
      <c r="B1220" s="0" t="n">
        <v>26412</v>
      </c>
      <c r="C1220" s="0" t="s">
        <v>2185</v>
      </c>
      <c r="D1220" s="0" t="s">
        <v>123</v>
      </c>
    </row>
    <row r="1221" customFormat="false" ht="12.8" hidden="false" customHeight="false" outlineLevel="0" collapsed="false">
      <c r="A1221" s="0" t="s">
        <v>2186</v>
      </c>
      <c r="B1221" s="0" t="n">
        <v>29437</v>
      </c>
      <c r="C1221" s="0" t="s">
        <v>2185</v>
      </c>
      <c r="D1221" s="0" t="s">
        <v>127</v>
      </c>
    </row>
    <row r="1222" customFormat="false" ht="12.8" hidden="false" customHeight="false" outlineLevel="0" collapsed="false">
      <c r="A1222" s="0" t="s">
        <v>2187</v>
      </c>
      <c r="B1222" s="0" t="n">
        <v>3683</v>
      </c>
      <c r="C1222" s="0" t="s">
        <v>2188</v>
      </c>
      <c r="D1222" s="0" t="s">
        <v>199</v>
      </c>
    </row>
    <row r="1223" customFormat="false" ht="12.8" hidden="false" customHeight="false" outlineLevel="0" collapsed="false">
      <c r="A1223" s="0" t="s">
        <v>2189</v>
      </c>
      <c r="B1223" s="0" t="n">
        <v>34998</v>
      </c>
      <c r="C1223" s="0" t="s">
        <v>2190</v>
      </c>
      <c r="D1223" s="0" t="s">
        <v>123</v>
      </c>
    </row>
    <row r="1224" customFormat="false" ht="12.8" hidden="false" customHeight="false" outlineLevel="0" collapsed="false">
      <c r="A1224" s="0" t="s">
        <v>2191</v>
      </c>
      <c r="B1224" s="0" t="n">
        <v>35663</v>
      </c>
      <c r="C1224" s="0" t="s">
        <v>2192</v>
      </c>
      <c r="D1224" s="0" t="s">
        <v>127</v>
      </c>
    </row>
    <row r="1225" customFormat="false" ht="12.8" hidden="false" customHeight="false" outlineLevel="0" collapsed="false">
      <c r="A1225" s="0" t="s">
        <v>2193</v>
      </c>
      <c r="B1225" s="0" t="n">
        <v>24055</v>
      </c>
      <c r="C1225" s="0" t="s">
        <v>2194</v>
      </c>
      <c r="D1225" s="0" t="s">
        <v>123</v>
      </c>
    </row>
    <row r="1226" customFormat="false" ht="12.8" hidden="false" customHeight="false" outlineLevel="0" collapsed="false">
      <c r="A1226" s="0" t="s">
        <v>2195</v>
      </c>
      <c r="B1226" s="0" t="n">
        <v>24533</v>
      </c>
      <c r="C1226" s="0" t="s">
        <v>1398</v>
      </c>
      <c r="D1226" s="0" t="s">
        <v>127</v>
      </c>
    </row>
    <row r="1227" customFormat="false" ht="12.8" hidden="false" customHeight="false" outlineLevel="0" collapsed="false">
      <c r="A1227" s="0" t="s">
        <v>2196</v>
      </c>
      <c r="B1227" s="0" t="n">
        <v>2993</v>
      </c>
      <c r="C1227" s="0" t="s">
        <v>2197</v>
      </c>
      <c r="D1227" s="0" t="s">
        <v>123</v>
      </c>
    </row>
    <row r="1228" customFormat="false" ht="12.8" hidden="false" customHeight="false" outlineLevel="0" collapsed="false">
      <c r="A1228" s="0" t="s">
        <v>2198</v>
      </c>
      <c r="B1228" s="0" t="n">
        <v>20747</v>
      </c>
      <c r="C1228" s="0" t="s">
        <v>2199</v>
      </c>
      <c r="D1228" s="0" t="s">
        <v>127</v>
      </c>
    </row>
    <row r="1229" customFormat="false" ht="12.8" hidden="false" customHeight="false" outlineLevel="0" collapsed="false">
      <c r="A1229" s="0" t="s">
        <v>2200</v>
      </c>
      <c r="B1229" s="0" t="n">
        <v>9836</v>
      </c>
      <c r="C1229" s="0" t="s">
        <v>2197</v>
      </c>
      <c r="D1229" s="0" t="s">
        <v>127</v>
      </c>
    </row>
    <row r="1230" customFormat="false" ht="12.8" hidden="false" customHeight="false" outlineLevel="0" collapsed="false">
      <c r="A1230" s="0" t="s">
        <v>2201</v>
      </c>
      <c r="B1230" s="0" t="n">
        <v>19317</v>
      </c>
      <c r="C1230" s="0" t="s">
        <v>2202</v>
      </c>
      <c r="D1230" s="0" t="s">
        <v>127</v>
      </c>
    </row>
    <row r="1231" customFormat="false" ht="12.8" hidden="false" customHeight="false" outlineLevel="0" collapsed="false">
      <c r="A1231" s="0" t="s">
        <v>2203</v>
      </c>
      <c r="B1231" s="0" t="n">
        <v>19316</v>
      </c>
      <c r="C1231" s="0" t="s">
        <v>2204</v>
      </c>
      <c r="D1231" s="0" t="s">
        <v>127</v>
      </c>
    </row>
    <row r="1232" customFormat="false" ht="12.8" hidden="false" customHeight="false" outlineLevel="0" collapsed="false">
      <c r="A1232" s="0" t="s">
        <v>2205</v>
      </c>
      <c r="B1232" s="0" t="n">
        <v>513</v>
      </c>
      <c r="C1232" s="0" t="s">
        <v>2206</v>
      </c>
      <c r="D1232" s="0" t="s">
        <v>123</v>
      </c>
    </row>
    <row r="1233" customFormat="false" ht="12.8" hidden="false" customHeight="false" outlineLevel="0" collapsed="false">
      <c r="A1233" s="0" t="s">
        <v>2207</v>
      </c>
      <c r="B1233" s="0" t="n">
        <v>26110</v>
      </c>
      <c r="C1233" s="0" t="s">
        <v>2208</v>
      </c>
      <c r="D1233" s="0" t="s">
        <v>123</v>
      </c>
    </row>
    <row r="1234" customFormat="false" ht="12.8" hidden="false" customHeight="false" outlineLevel="0" collapsed="false">
      <c r="A1234" s="0" t="s">
        <v>2209</v>
      </c>
      <c r="B1234" s="0" t="n">
        <v>26118</v>
      </c>
      <c r="C1234" s="0" t="s">
        <v>2210</v>
      </c>
      <c r="D1234" s="0" t="s">
        <v>127</v>
      </c>
    </row>
    <row r="1235" customFormat="false" ht="12.8" hidden="false" customHeight="false" outlineLevel="0" collapsed="false">
      <c r="A1235" s="0" t="s">
        <v>2211</v>
      </c>
      <c r="B1235" s="0" t="n">
        <v>4160</v>
      </c>
      <c r="C1235" s="0" t="s">
        <v>2212</v>
      </c>
      <c r="D1235" s="0" t="s">
        <v>123</v>
      </c>
    </row>
    <row r="1236" customFormat="false" ht="12.8" hidden="false" customHeight="false" outlineLevel="0" collapsed="false">
      <c r="A1236" s="0" t="s">
        <v>2213</v>
      </c>
      <c r="B1236" s="0" t="n">
        <v>4161</v>
      </c>
      <c r="C1236" s="0" t="s">
        <v>136</v>
      </c>
      <c r="D1236" s="0" t="s">
        <v>127</v>
      </c>
    </row>
    <row r="1237" customFormat="false" ht="12.8" hidden="false" customHeight="false" outlineLevel="0" collapsed="false">
      <c r="A1237" s="0" t="s">
        <v>2214</v>
      </c>
      <c r="B1237" s="0" t="n">
        <v>24056</v>
      </c>
      <c r="D1237" s="0" t="s">
        <v>123</v>
      </c>
    </row>
    <row r="1238" customFormat="false" ht="12.8" hidden="false" customHeight="false" outlineLevel="0" collapsed="false">
      <c r="A1238" s="0" t="s">
        <v>2215</v>
      </c>
      <c r="B1238" s="0" t="n">
        <v>24534</v>
      </c>
      <c r="C1238" s="0" t="s">
        <v>2216</v>
      </c>
      <c r="D1238" s="0" t="s">
        <v>127</v>
      </c>
    </row>
    <row r="1239" customFormat="false" ht="12.8" hidden="false" customHeight="false" outlineLevel="0" collapsed="false">
      <c r="A1239" s="0" t="s">
        <v>2217</v>
      </c>
      <c r="B1239" s="0" t="n">
        <v>43411</v>
      </c>
      <c r="C1239" s="0" t="s">
        <v>2218</v>
      </c>
      <c r="D1239" s="0" t="s">
        <v>123</v>
      </c>
    </row>
    <row r="1240" customFormat="false" ht="12.8" hidden="false" customHeight="false" outlineLevel="0" collapsed="false">
      <c r="A1240" s="0" t="s">
        <v>2219</v>
      </c>
      <c r="B1240" s="0" t="n">
        <v>23621</v>
      </c>
      <c r="D1240" s="0" t="s">
        <v>199</v>
      </c>
    </row>
    <row r="1241" customFormat="false" ht="12.8" hidden="false" customHeight="false" outlineLevel="0" collapsed="false">
      <c r="A1241" s="0" t="s">
        <v>2220</v>
      </c>
      <c r="B1241" s="0" t="n">
        <v>34982</v>
      </c>
      <c r="C1241" s="0" t="s">
        <v>2221</v>
      </c>
      <c r="D1241" s="0" t="s">
        <v>123</v>
      </c>
    </row>
    <row r="1242" customFormat="false" ht="12.8" hidden="false" customHeight="false" outlineLevel="0" collapsed="false">
      <c r="A1242" s="0" t="s">
        <v>2222</v>
      </c>
      <c r="B1242" s="0" t="n">
        <v>35651</v>
      </c>
      <c r="C1242" s="0" t="s">
        <v>2223</v>
      </c>
      <c r="D1242" s="0" t="s">
        <v>127</v>
      </c>
    </row>
    <row r="1243" customFormat="false" ht="12.8" hidden="false" customHeight="false" outlineLevel="0" collapsed="false">
      <c r="A1243" s="0" t="s">
        <v>2224</v>
      </c>
      <c r="B1243" s="0" t="n">
        <v>40582</v>
      </c>
      <c r="C1243" s="0" t="s">
        <v>1682</v>
      </c>
      <c r="D1243" s="0" t="s">
        <v>199</v>
      </c>
    </row>
    <row r="1244" customFormat="false" ht="12.8" hidden="false" customHeight="false" outlineLevel="0" collapsed="false">
      <c r="A1244" s="0" t="s">
        <v>2225</v>
      </c>
      <c r="B1244" s="0" t="n">
        <v>23157</v>
      </c>
      <c r="C1244" s="0" t="s">
        <v>2226</v>
      </c>
      <c r="D1244" s="0" t="s">
        <v>123</v>
      </c>
    </row>
    <row r="1245" customFormat="false" ht="12.8" hidden="false" customHeight="false" outlineLevel="0" collapsed="false">
      <c r="A1245" s="0" t="s">
        <v>2227</v>
      </c>
      <c r="B1245" s="0" t="n">
        <v>33884</v>
      </c>
      <c r="C1245" s="0" t="s">
        <v>2228</v>
      </c>
      <c r="D1245" s="0" t="s">
        <v>123</v>
      </c>
    </row>
    <row r="1246" customFormat="false" ht="12.8" hidden="false" customHeight="false" outlineLevel="0" collapsed="false">
      <c r="A1246" s="0" t="s">
        <v>2229</v>
      </c>
      <c r="B1246" s="0" t="n">
        <v>35635</v>
      </c>
      <c r="C1246" s="0" t="s">
        <v>1012</v>
      </c>
      <c r="D1246" s="0" t="s">
        <v>127</v>
      </c>
    </row>
    <row r="1247" customFormat="false" ht="12.8" hidden="false" customHeight="false" outlineLevel="0" collapsed="false">
      <c r="A1247" s="0" t="s">
        <v>2230</v>
      </c>
      <c r="B1247" s="0" t="n">
        <v>867</v>
      </c>
      <c r="D1247" s="0" t="s">
        <v>123</v>
      </c>
    </row>
    <row r="1248" customFormat="false" ht="12.8" hidden="false" customHeight="false" outlineLevel="0" collapsed="false">
      <c r="A1248" s="0" t="s">
        <v>2231</v>
      </c>
      <c r="B1248" s="0" t="n">
        <v>868</v>
      </c>
      <c r="C1248" s="0" t="s">
        <v>2232</v>
      </c>
      <c r="D1248" s="0" t="s">
        <v>127</v>
      </c>
    </row>
    <row r="1249" customFormat="false" ht="12.8" hidden="false" customHeight="false" outlineLevel="0" collapsed="false">
      <c r="A1249" s="0" t="s">
        <v>2233</v>
      </c>
      <c r="B1249" s="0" t="n">
        <v>869</v>
      </c>
      <c r="C1249" s="0" t="s">
        <v>2234</v>
      </c>
      <c r="D1249" s="0" t="s">
        <v>127</v>
      </c>
    </row>
    <row r="1250" customFormat="false" ht="12.8" hidden="false" customHeight="false" outlineLevel="0" collapsed="false">
      <c r="A1250" s="0" t="s">
        <v>2235</v>
      </c>
      <c r="B1250" s="0" t="n">
        <v>20414</v>
      </c>
      <c r="C1250" s="0" t="s">
        <v>836</v>
      </c>
      <c r="D1250" s="0" t="s">
        <v>123</v>
      </c>
    </row>
    <row r="1251" customFormat="false" ht="12.8" hidden="false" customHeight="false" outlineLevel="0" collapsed="false">
      <c r="A1251" s="0" t="s">
        <v>2236</v>
      </c>
      <c r="B1251" s="0" t="n">
        <v>33885</v>
      </c>
      <c r="C1251" s="0" t="s">
        <v>2237</v>
      </c>
      <c r="D1251" s="0" t="s">
        <v>287</v>
      </c>
    </row>
    <row r="1252" customFormat="false" ht="12.8" hidden="false" customHeight="false" outlineLevel="0" collapsed="false">
      <c r="A1252" s="0" t="s">
        <v>2238</v>
      </c>
      <c r="B1252" s="0" t="n">
        <v>4275</v>
      </c>
      <c r="C1252" s="0" t="s">
        <v>1025</v>
      </c>
      <c r="D1252" s="0" t="s">
        <v>123</v>
      </c>
    </row>
    <row r="1253" customFormat="false" ht="12.8" hidden="false" customHeight="false" outlineLevel="0" collapsed="false">
      <c r="A1253" s="0" t="s">
        <v>2239</v>
      </c>
      <c r="B1253" s="0" t="n">
        <v>4276</v>
      </c>
      <c r="C1253" s="0" t="s">
        <v>2240</v>
      </c>
      <c r="D1253" s="0" t="s">
        <v>127</v>
      </c>
    </row>
    <row r="1254" customFormat="false" ht="12.8" hidden="false" customHeight="false" outlineLevel="0" collapsed="false">
      <c r="A1254" s="0" t="s">
        <v>2241</v>
      </c>
      <c r="B1254" s="0" t="n">
        <v>29439</v>
      </c>
      <c r="C1254" s="0" t="s">
        <v>2242</v>
      </c>
      <c r="D1254" s="0" t="s">
        <v>127</v>
      </c>
    </row>
    <row r="1255" customFormat="false" ht="12.8" hidden="false" customHeight="false" outlineLevel="0" collapsed="false">
      <c r="A1255" s="0" t="s">
        <v>2243</v>
      </c>
      <c r="B1255" s="0" t="n">
        <v>27314</v>
      </c>
      <c r="C1255" s="0" t="s">
        <v>2244</v>
      </c>
      <c r="D1255" s="0" t="s">
        <v>127</v>
      </c>
    </row>
    <row r="1256" customFormat="false" ht="12.8" hidden="false" customHeight="false" outlineLevel="0" collapsed="false">
      <c r="A1256" s="0" t="s">
        <v>2245</v>
      </c>
      <c r="B1256" s="0" t="n">
        <v>4277</v>
      </c>
      <c r="C1256" s="0" t="s">
        <v>2246</v>
      </c>
      <c r="D1256" s="0" t="s">
        <v>127</v>
      </c>
    </row>
    <row r="1257" customFormat="false" ht="12.8" hidden="false" customHeight="false" outlineLevel="0" collapsed="false">
      <c r="A1257" s="0" t="s">
        <v>2247</v>
      </c>
      <c r="B1257" s="0" t="n">
        <v>27402</v>
      </c>
      <c r="C1257" s="0" t="s">
        <v>2248</v>
      </c>
      <c r="D1257" s="0" t="s">
        <v>251</v>
      </c>
    </row>
    <row r="1258" customFormat="false" ht="12.8" hidden="false" customHeight="false" outlineLevel="0" collapsed="false">
      <c r="A1258" s="0" t="s">
        <v>2249</v>
      </c>
      <c r="B1258" s="0" t="n">
        <v>24535</v>
      </c>
      <c r="C1258" s="0" t="s">
        <v>2250</v>
      </c>
      <c r="D1258" s="0" t="s">
        <v>123</v>
      </c>
    </row>
    <row r="1259" customFormat="false" ht="12.8" hidden="false" customHeight="false" outlineLevel="0" collapsed="false">
      <c r="A1259" s="0" t="s">
        <v>2251</v>
      </c>
      <c r="B1259" s="0" t="n">
        <v>45328</v>
      </c>
      <c r="C1259" s="0" t="s">
        <v>2252</v>
      </c>
      <c r="D1259" s="0" t="s">
        <v>127</v>
      </c>
    </row>
    <row r="1260" customFormat="false" ht="12.8" hidden="false" customHeight="false" outlineLevel="0" collapsed="false">
      <c r="A1260" s="0" t="s">
        <v>2253</v>
      </c>
      <c r="B1260" s="0" t="n">
        <v>24364</v>
      </c>
      <c r="C1260" s="0" t="s">
        <v>2254</v>
      </c>
      <c r="D1260" s="0" t="s">
        <v>127</v>
      </c>
    </row>
    <row r="1261" customFormat="false" ht="12.8" hidden="false" customHeight="false" outlineLevel="0" collapsed="false">
      <c r="A1261" s="0" t="s">
        <v>2255</v>
      </c>
      <c r="B1261" s="0" t="n">
        <v>41111</v>
      </c>
      <c r="C1261" s="0" t="s">
        <v>2256</v>
      </c>
      <c r="D1261" s="0" t="s">
        <v>127</v>
      </c>
    </row>
    <row r="1262" customFormat="false" ht="12.8" hidden="false" customHeight="false" outlineLevel="0" collapsed="false">
      <c r="A1262" s="0" t="s">
        <v>2257</v>
      </c>
      <c r="B1262" s="0" t="n">
        <v>31432</v>
      </c>
      <c r="C1262" s="0" t="s">
        <v>2258</v>
      </c>
      <c r="D1262" s="0" t="s">
        <v>127</v>
      </c>
    </row>
    <row r="1263" customFormat="false" ht="12.8" hidden="false" customHeight="false" outlineLevel="0" collapsed="false">
      <c r="A1263" s="0" t="s">
        <v>2259</v>
      </c>
      <c r="B1263" s="0" t="n">
        <v>30189</v>
      </c>
      <c r="C1263" s="0" t="s">
        <v>2260</v>
      </c>
      <c r="D1263" s="0" t="s">
        <v>127</v>
      </c>
    </row>
    <row r="1264" customFormat="false" ht="12.8" hidden="false" customHeight="false" outlineLevel="0" collapsed="false">
      <c r="A1264" s="0" t="s">
        <v>2261</v>
      </c>
      <c r="B1264" s="0" t="n">
        <v>30187</v>
      </c>
      <c r="C1264" s="0" t="s">
        <v>1609</v>
      </c>
      <c r="D1264" s="0" t="s">
        <v>127</v>
      </c>
    </row>
    <row r="1265" customFormat="false" ht="12.8" hidden="false" customHeight="false" outlineLevel="0" collapsed="false">
      <c r="A1265" s="0" t="s">
        <v>2262</v>
      </c>
      <c r="B1265" s="0" t="n">
        <v>3023</v>
      </c>
      <c r="C1265" s="0" t="s">
        <v>2263</v>
      </c>
      <c r="D1265" s="0" t="s">
        <v>123</v>
      </c>
    </row>
    <row r="1266" customFormat="false" ht="12.8" hidden="false" customHeight="false" outlineLevel="0" collapsed="false">
      <c r="A1266" s="0" t="s">
        <v>2264</v>
      </c>
      <c r="B1266" s="0" t="n">
        <v>3024</v>
      </c>
      <c r="C1266" s="0" t="s">
        <v>2265</v>
      </c>
      <c r="D1266" s="0" t="s">
        <v>127</v>
      </c>
    </row>
    <row r="1267" customFormat="false" ht="12.8" hidden="false" customHeight="false" outlineLevel="0" collapsed="false">
      <c r="A1267" s="0" t="s">
        <v>2266</v>
      </c>
      <c r="B1267" s="0" t="n">
        <v>19248</v>
      </c>
      <c r="C1267" s="0" t="s">
        <v>2267</v>
      </c>
      <c r="D1267" s="0" t="s">
        <v>123</v>
      </c>
    </row>
    <row r="1268" customFormat="false" ht="12.8" hidden="false" customHeight="false" outlineLevel="0" collapsed="false">
      <c r="A1268" s="0" t="s">
        <v>2268</v>
      </c>
      <c r="B1268" s="0" t="n">
        <v>21664</v>
      </c>
      <c r="C1268" s="0" t="s">
        <v>2269</v>
      </c>
      <c r="D1268" s="0" t="s">
        <v>123</v>
      </c>
    </row>
    <row r="1269" customFormat="false" ht="12.8" hidden="false" customHeight="false" outlineLevel="0" collapsed="false">
      <c r="A1269" s="0" t="s">
        <v>2270</v>
      </c>
      <c r="B1269" s="0" t="n">
        <v>21665</v>
      </c>
      <c r="C1269" s="0" t="s">
        <v>2271</v>
      </c>
      <c r="D1269" s="0" t="s">
        <v>127</v>
      </c>
    </row>
    <row r="1270" customFormat="false" ht="12.8" hidden="false" customHeight="false" outlineLevel="0" collapsed="false">
      <c r="A1270" s="0" t="s">
        <v>2272</v>
      </c>
      <c r="B1270" s="0" t="n">
        <v>24536</v>
      </c>
      <c r="C1270" s="0" t="s">
        <v>2273</v>
      </c>
      <c r="D1270" s="0" t="s">
        <v>123</v>
      </c>
    </row>
    <row r="1271" customFormat="false" ht="12.8" hidden="false" customHeight="false" outlineLevel="0" collapsed="false">
      <c r="A1271" s="0" t="s">
        <v>2274</v>
      </c>
      <c r="B1271" s="0" t="n">
        <v>25064</v>
      </c>
      <c r="C1271" s="0" t="s">
        <v>2275</v>
      </c>
      <c r="D1271" s="0" t="s">
        <v>127</v>
      </c>
    </row>
    <row r="1272" customFormat="false" ht="12.8" hidden="false" customHeight="false" outlineLevel="0" collapsed="false">
      <c r="A1272" s="0" t="s">
        <v>2276</v>
      </c>
      <c r="B1272" s="0" t="n">
        <v>4045</v>
      </c>
      <c r="C1272" s="0" t="s">
        <v>2277</v>
      </c>
      <c r="D1272" s="0" t="s">
        <v>199</v>
      </c>
    </row>
    <row r="1273" customFormat="false" ht="12.8" hidden="false" customHeight="false" outlineLevel="0" collapsed="false">
      <c r="A1273" s="0" t="s">
        <v>2278</v>
      </c>
      <c r="B1273" s="0" t="n">
        <v>30543</v>
      </c>
      <c r="C1273" s="0" t="s">
        <v>2279</v>
      </c>
      <c r="D1273" s="0" t="s">
        <v>327</v>
      </c>
    </row>
    <row r="1274" customFormat="false" ht="12.8" hidden="false" customHeight="false" outlineLevel="0" collapsed="false">
      <c r="A1274" s="0" t="s">
        <v>2280</v>
      </c>
      <c r="B1274" s="0" t="n">
        <v>29623</v>
      </c>
      <c r="C1274" s="0" t="s">
        <v>2281</v>
      </c>
      <c r="D1274" s="0" t="s">
        <v>123</v>
      </c>
    </row>
    <row r="1275" customFormat="false" ht="12.8" hidden="false" customHeight="false" outlineLevel="0" collapsed="false">
      <c r="A1275" s="0" t="s">
        <v>2282</v>
      </c>
      <c r="B1275" s="0" t="n">
        <v>30188</v>
      </c>
      <c r="C1275" s="0" t="s">
        <v>1041</v>
      </c>
      <c r="D1275" s="0" t="s">
        <v>127</v>
      </c>
    </row>
    <row r="1276" customFormat="false" ht="12.8" hidden="false" customHeight="false" outlineLevel="0" collapsed="false">
      <c r="A1276" s="0" t="s">
        <v>2283</v>
      </c>
      <c r="B1276" s="0" t="n">
        <v>29742</v>
      </c>
      <c r="C1276" s="0" t="s">
        <v>535</v>
      </c>
      <c r="D1276" s="0" t="s">
        <v>127</v>
      </c>
    </row>
    <row r="1277" customFormat="false" ht="12.8" hidden="false" customHeight="false" outlineLevel="0" collapsed="false">
      <c r="A1277" s="0" t="s">
        <v>2284</v>
      </c>
      <c r="B1277" s="0" t="n">
        <v>30190</v>
      </c>
      <c r="C1277" s="0" t="s">
        <v>2285</v>
      </c>
      <c r="D1277" s="0" t="s">
        <v>127</v>
      </c>
    </row>
    <row r="1278" customFormat="false" ht="12.8" hidden="false" customHeight="false" outlineLevel="0" collapsed="false">
      <c r="A1278" s="0" t="s">
        <v>2286</v>
      </c>
      <c r="B1278" s="0" t="n">
        <v>30198</v>
      </c>
      <c r="C1278" s="0" t="s">
        <v>2287</v>
      </c>
      <c r="D1278" s="0" t="s">
        <v>127</v>
      </c>
    </row>
    <row r="1279" customFormat="false" ht="12.8" hidden="false" customHeight="false" outlineLevel="0" collapsed="false">
      <c r="A1279" s="0" t="s">
        <v>2288</v>
      </c>
      <c r="B1279" s="0" t="n">
        <v>40581</v>
      </c>
      <c r="C1279" s="0" t="s">
        <v>2289</v>
      </c>
      <c r="D1279" s="0" t="s">
        <v>255</v>
      </c>
    </row>
    <row r="1280" customFormat="false" ht="12.8" hidden="false" customHeight="false" outlineLevel="0" collapsed="false">
      <c r="A1280" s="0" t="s">
        <v>2290</v>
      </c>
      <c r="B1280" s="0" t="n">
        <v>29365</v>
      </c>
      <c r="C1280" s="0" t="s">
        <v>1591</v>
      </c>
      <c r="D1280" s="0" t="s">
        <v>199</v>
      </c>
    </row>
    <row r="1281" customFormat="false" ht="12.8" hidden="false" customHeight="false" outlineLevel="0" collapsed="false">
      <c r="A1281" s="0" t="s">
        <v>2291</v>
      </c>
      <c r="B1281" s="0" t="n">
        <v>9831</v>
      </c>
      <c r="D1281" s="0" t="s">
        <v>123</v>
      </c>
    </row>
    <row r="1282" customFormat="false" ht="12.8" hidden="false" customHeight="false" outlineLevel="0" collapsed="false">
      <c r="A1282" s="0" t="s">
        <v>2292</v>
      </c>
      <c r="B1282" s="0" t="n">
        <v>10229</v>
      </c>
      <c r="D1282" s="0" t="s">
        <v>127</v>
      </c>
    </row>
    <row r="1283" customFormat="false" ht="12.8" hidden="false" customHeight="false" outlineLevel="0" collapsed="false">
      <c r="A1283" s="0" t="s">
        <v>2293</v>
      </c>
      <c r="B1283" s="0" t="n">
        <v>23339</v>
      </c>
      <c r="C1283" s="0" t="s">
        <v>2277</v>
      </c>
      <c r="D1283" s="0" t="s">
        <v>378</v>
      </c>
    </row>
    <row r="1284" customFormat="false" ht="12.8" hidden="false" customHeight="false" outlineLevel="0" collapsed="false">
      <c r="A1284" s="0" t="s">
        <v>2294</v>
      </c>
      <c r="B1284" s="0" t="n">
        <v>35048</v>
      </c>
      <c r="C1284" s="0" t="s">
        <v>2295</v>
      </c>
      <c r="D1284" s="0" t="s">
        <v>123</v>
      </c>
    </row>
    <row r="1285" customFormat="false" ht="12.8" hidden="false" customHeight="false" outlineLevel="0" collapsed="false">
      <c r="A1285" s="0" t="s">
        <v>2296</v>
      </c>
      <c r="B1285" s="0" t="n">
        <v>30194</v>
      </c>
      <c r="C1285" s="0" t="s">
        <v>939</v>
      </c>
      <c r="D1285" s="0" t="s">
        <v>123</v>
      </c>
    </row>
    <row r="1286" customFormat="false" ht="12.8" hidden="false" customHeight="false" outlineLevel="0" collapsed="false">
      <c r="A1286" s="0" t="s">
        <v>2297</v>
      </c>
      <c r="B1286" s="0" t="n">
        <v>30546</v>
      </c>
      <c r="C1286" s="0" t="s">
        <v>2298</v>
      </c>
      <c r="D1286" s="0" t="s">
        <v>127</v>
      </c>
    </row>
    <row r="1287" customFormat="false" ht="12.8" hidden="false" customHeight="false" outlineLevel="0" collapsed="false">
      <c r="A1287" s="0" t="s">
        <v>2299</v>
      </c>
      <c r="B1287" s="0" t="n">
        <v>4046</v>
      </c>
      <c r="C1287" s="0" t="s">
        <v>604</v>
      </c>
      <c r="D1287" s="0" t="s">
        <v>123</v>
      </c>
    </row>
    <row r="1288" customFormat="false" ht="12.8" hidden="false" customHeight="false" outlineLevel="0" collapsed="false">
      <c r="A1288" s="0" t="s">
        <v>2300</v>
      </c>
      <c r="B1288" s="0" t="n">
        <v>4047</v>
      </c>
      <c r="C1288" s="0" t="s">
        <v>2158</v>
      </c>
      <c r="D1288" s="0" t="s">
        <v>127</v>
      </c>
    </row>
    <row r="1289" customFormat="false" ht="12.8" hidden="false" customHeight="false" outlineLevel="0" collapsed="false">
      <c r="A1289" s="0" t="s">
        <v>2301</v>
      </c>
      <c r="B1289" s="0" t="n">
        <v>30722</v>
      </c>
      <c r="C1289" s="0" t="s">
        <v>604</v>
      </c>
      <c r="D1289" s="0" t="s">
        <v>127</v>
      </c>
    </row>
    <row r="1290" customFormat="false" ht="12.8" hidden="false" customHeight="false" outlineLevel="0" collapsed="false">
      <c r="A1290" s="0" t="s">
        <v>2302</v>
      </c>
      <c r="B1290" s="0" t="n">
        <v>21666</v>
      </c>
      <c r="D1290" s="0" t="s">
        <v>123</v>
      </c>
    </row>
    <row r="1291" customFormat="false" ht="12.8" hidden="false" customHeight="false" outlineLevel="0" collapsed="false">
      <c r="A1291" s="0" t="s">
        <v>2303</v>
      </c>
      <c r="B1291" s="0" t="n">
        <v>21667</v>
      </c>
      <c r="C1291" s="0" t="s">
        <v>1959</v>
      </c>
      <c r="D1291" s="0" t="s">
        <v>127</v>
      </c>
    </row>
    <row r="1292" customFormat="false" ht="12.8" hidden="false" customHeight="false" outlineLevel="0" collapsed="false">
      <c r="A1292" s="0" t="s">
        <v>2304</v>
      </c>
      <c r="B1292" s="0" t="n">
        <v>21668</v>
      </c>
      <c r="C1292" s="0" t="s">
        <v>2305</v>
      </c>
      <c r="D1292" s="0" t="s">
        <v>127</v>
      </c>
    </row>
    <row r="1293" customFormat="false" ht="12.8" hidden="false" customHeight="false" outlineLevel="0" collapsed="false">
      <c r="A1293" s="0" t="s">
        <v>2306</v>
      </c>
      <c r="B1293" s="0" t="n">
        <v>21669</v>
      </c>
      <c r="C1293" s="0" t="s">
        <v>2307</v>
      </c>
      <c r="D1293" s="0" t="s">
        <v>127</v>
      </c>
    </row>
    <row r="1294" customFormat="false" ht="12.8" hidden="false" customHeight="false" outlineLevel="0" collapsed="false">
      <c r="A1294" s="0" t="s">
        <v>2308</v>
      </c>
      <c r="B1294" s="0" t="n">
        <v>31120</v>
      </c>
      <c r="C1294" s="0" t="s">
        <v>2309</v>
      </c>
      <c r="D1294" s="0" t="s">
        <v>123</v>
      </c>
    </row>
    <row r="1295" customFormat="false" ht="12.8" hidden="false" customHeight="false" outlineLevel="0" collapsed="false">
      <c r="A1295" s="0" t="s">
        <v>2310</v>
      </c>
      <c r="B1295" s="0" t="n">
        <v>31195</v>
      </c>
      <c r="C1295" s="0" t="s">
        <v>1279</v>
      </c>
      <c r="D1295" s="0" t="s">
        <v>127</v>
      </c>
    </row>
    <row r="1296" customFormat="false" ht="12.8" hidden="false" customHeight="false" outlineLevel="0" collapsed="false">
      <c r="A1296" s="0" t="s">
        <v>2311</v>
      </c>
      <c r="B1296" s="0" t="n">
        <v>42739</v>
      </c>
      <c r="C1296" s="0" t="s">
        <v>2312</v>
      </c>
      <c r="D1296" s="0" t="s">
        <v>127</v>
      </c>
    </row>
    <row r="1297" customFormat="false" ht="12.8" hidden="false" customHeight="false" outlineLevel="0" collapsed="false">
      <c r="A1297" s="0" t="s">
        <v>2313</v>
      </c>
      <c r="B1297" s="0" t="n">
        <v>21670</v>
      </c>
      <c r="C1297" s="0" t="s">
        <v>2314</v>
      </c>
      <c r="D1297" s="0" t="s">
        <v>123</v>
      </c>
    </row>
    <row r="1298" customFormat="false" ht="12.8" hidden="false" customHeight="false" outlineLevel="0" collapsed="false">
      <c r="A1298" s="0" t="s">
        <v>2315</v>
      </c>
      <c r="B1298" s="0" t="n">
        <v>21671</v>
      </c>
      <c r="C1298" s="0" t="s">
        <v>2316</v>
      </c>
      <c r="D1298" s="0" t="s">
        <v>127</v>
      </c>
    </row>
    <row r="1299" customFormat="false" ht="12.8" hidden="false" customHeight="false" outlineLevel="0" collapsed="false">
      <c r="A1299" s="0" t="s">
        <v>2317</v>
      </c>
      <c r="B1299" s="0" t="n">
        <v>31802</v>
      </c>
      <c r="C1299" s="0" t="s">
        <v>2316</v>
      </c>
      <c r="D1299" s="0" t="s">
        <v>127</v>
      </c>
    </row>
    <row r="1300" customFormat="false" ht="12.8" hidden="false" customHeight="false" outlineLevel="0" collapsed="false">
      <c r="A1300" s="0" t="s">
        <v>2318</v>
      </c>
      <c r="B1300" s="0" t="n">
        <v>19181</v>
      </c>
      <c r="D1300" s="0" t="s">
        <v>123</v>
      </c>
    </row>
    <row r="1301" customFormat="false" ht="12.8" hidden="false" customHeight="false" outlineLevel="0" collapsed="false">
      <c r="A1301" s="0" t="s">
        <v>2319</v>
      </c>
      <c r="B1301" s="0" t="n">
        <v>26411</v>
      </c>
      <c r="C1301" s="0" t="s">
        <v>2320</v>
      </c>
      <c r="D1301" s="0" t="s">
        <v>255</v>
      </c>
    </row>
    <row r="1302" customFormat="false" ht="12.8" hidden="false" customHeight="false" outlineLevel="0" collapsed="false">
      <c r="A1302" s="0" t="s">
        <v>2321</v>
      </c>
      <c r="B1302" s="0" t="n">
        <v>29473</v>
      </c>
      <c r="C1302" s="0" t="s">
        <v>2320</v>
      </c>
      <c r="D1302" s="0" t="s">
        <v>199</v>
      </c>
    </row>
    <row r="1303" customFormat="false" ht="12.8" hidden="false" customHeight="false" outlineLevel="0" collapsed="false">
      <c r="A1303" s="0" t="s">
        <v>42</v>
      </c>
      <c r="B1303" s="0" t="n">
        <v>363</v>
      </c>
      <c r="C1303" s="0" t="s">
        <v>604</v>
      </c>
      <c r="D1303" s="0" t="s">
        <v>199</v>
      </c>
    </row>
    <row r="1304" customFormat="false" ht="12.8" hidden="false" customHeight="false" outlineLevel="0" collapsed="false">
      <c r="A1304" s="0" t="s">
        <v>2322</v>
      </c>
      <c r="B1304" s="0" t="n">
        <v>21672</v>
      </c>
      <c r="C1304" s="0" t="s">
        <v>604</v>
      </c>
      <c r="D1304" s="0" t="s">
        <v>287</v>
      </c>
    </row>
    <row r="1305" customFormat="false" ht="12.8" hidden="false" customHeight="false" outlineLevel="0" collapsed="false">
      <c r="A1305" s="0" t="s">
        <v>40</v>
      </c>
      <c r="B1305" s="0" t="n">
        <v>364</v>
      </c>
      <c r="C1305" s="0" t="s">
        <v>604</v>
      </c>
      <c r="D1305" s="0" t="s">
        <v>123</v>
      </c>
    </row>
    <row r="1306" customFormat="false" ht="12.8" hidden="false" customHeight="false" outlineLevel="0" collapsed="false">
      <c r="A1306" s="0" t="s">
        <v>2323</v>
      </c>
      <c r="B1306" s="0" t="n">
        <v>2386</v>
      </c>
      <c r="C1306" s="0" t="s">
        <v>2324</v>
      </c>
      <c r="D1306" s="0" t="s">
        <v>127</v>
      </c>
    </row>
    <row r="1307" customFormat="false" ht="12.8" hidden="false" customHeight="false" outlineLevel="0" collapsed="false">
      <c r="A1307" s="0" t="s">
        <v>2325</v>
      </c>
      <c r="B1307" s="0" t="n">
        <v>365</v>
      </c>
      <c r="C1307" s="0" t="s">
        <v>2326</v>
      </c>
      <c r="D1307" s="0" t="s">
        <v>127</v>
      </c>
    </row>
    <row r="1308" customFormat="false" ht="12.8" hidden="false" customHeight="false" outlineLevel="0" collapsed="false">
      <c r="A1308" s="0" t="s">
        <v>2327</v>
      </c>
      <c r="B1308" s="0" t="n">
        <v>381</v>
      </c>
      <c r="C1308" s="0" t="s">
        <v>2328</v>
      </c>
      <c r="D1308" s="0" t="s">
        <v>127</v>
      </c>
    </row>
    <row r="1309" customFormat="false" ht="12.8" hidden="false" customHeight="false" outlineLevel="0" collapsed="false">
      <c r="A1309" s="0" t="s">
        <v>2329</v>
      </c>
      <c r="B1309" s="0" t="n">
        <v>366</v>
      </c>
      <c r="C1309" s="0" t="s">
        <v>2328</v>
      </c>
      <c r="D1309" s="0" t="s">
        <v>127</v>
      </c>
    </row>
    <row r="1310" customFormat="false" ht="12.8" hidden="false" customHeight="false" outlineLevel="0" collapsed="false">
      <c r="A1310" s="0" t="s">
        <v>2330</v>
      </c>
      <c r="B1310" s="0" t="n">
        <v>382</v>
      </c>
      <c r="C1310" s="0" t="s">
        <v>2331</v>
      </c>
      <c r="D1310" s="0" t="s">
        <v>127</v>
      </c>
    </row>
    <row r="1311" customFormat="false" ht="12.8" hidden="false" customHeight="false" outlineLevel="0" collapsed="false">
      <c r="A1311" s="0" t="s">
        <v>2332</v>
      </c>
      <c r="B1311" s="0" t="n">
        <v>367</v>
      </c>
      <c r="C1311" s="0" t="s">
        <v>295</v>
      </c>
      <c r="D1311" s="0" t="s">
        <v>127</v>
      </c>
    </row>
    <row r="1312" customFormat="false" ht="12.8" hidden="false" customHeight="false" outlineLevel="0" collapsed="false">
      <c r="A1312" s="0" t="s">
        <v>2333</v>
      </c>
      <c r="B1312" s="0" t="n">
        <v>368</v>
      </c>
      <c r="C1312" s="0" t="s">
        <v>773</v>
      </c>
      <c r="D1312" s="0" t="s">
        <v>127</v>
      </c>
    </row>
    <row r="1313" customFormat="false" ht="12.8" hidden="false" customHeight="false" outlineLevel="0" collapsed="false">
      <c r="A1313" s="0" t="s">
        <v>2334</v>
      </c>
      <c r="B1313" s="0" t="n">
        <v>369</v>
      </c>
      <c r="C1313" s="0" t="s">
        <v>917</v>
      </c>
      <c r="D1313" s="0" t="s">
        <v>127</v>
      </c>
    </row>
    <row r="1314" customFormat="false" ht="12.8" hidden="false" customHeight="false" outlineLevel="0" collapsed="false">
      <c r="A1314" s="0" t="s">
        <v>2335</v>
      </c>
      <c r="B1314" s="0" t="n">
        <v>2387</v>
      </c>
      <c r="C1314" s="0" t="s">
        <v>2336</v>
      </c>
      <c r="D1314" s="0" t="s">
        <v>127</v>
      </c>
    </row>
    <row r="1315" customFormat="false" ht="12.8" hidden="false" customHeight="false" outlineLevel="0" collapsed="false">
      <c r="A1315" s="0" t="s">
        <v>2337</v>
      </c>
      <c r="B1315" s="0" t="n">
        <v>3174</v>
      </c>
      <c r="C1315" s="0" t="s">
        <v>2338</v>
      </c>
      <c r="D1315" s="0" t="s">
        <v>127</v>
      </c>
    </row>
    <row r="1316" customFormat="false" ht="12.8" hidden="false" customHeight="false" outlineLevel="0" collapsed="false">
      <c r="A1316" s="0" t="s">
        <v>2339</v>
      </c>
      <c r="B1316" s="0" t="n">
        <v>9794</v>
      </c>
      <c r="D1316" s="0" t="s">
        <v>123</v>
      </c>
    </row>
    <row r="1317" customFormat="false" ht="12.8" hidden="false" customHeight="false" outlineLevel="0" collapsed="false">
      <c r="A1317" s="0" t="s">
        <v>2340</v>
      </c>
      <c r="B1317" s="0" t="n">
        <v>32268</v>
      </c>
      <c r="C1317" s="0" t="s">
        <v>2341</v>
      </c>
      <c r="D1317" s="0" t="s">
        <v>127</v>
      </c>
    </row>
    <row r="1318" customFormat="false" ht="12.8" hidden="false" customHeight="false" outlineLevel="0" collapsed="false">
      <c r="A1318" s="0" t="s">
        <v>2342</v>
      </c>
      <c r="B1318" s="0" t="n">
        <v>370</v>
      </c>
      <c r="C1318" s="0" t="s">
        <v>2343</v>
      </c>
      <c r="D1318" s="0" t="s">
        <v>127</v>
      </c>
    </row>
    <row r="1319" customFormat="false" ht="12.8" hidden="false" customHeight="false" outlineLevel="0" collapsed="false">
      <c r="A1319" s="0" t="s">
        <v>2344</v>
      </c>
      <c r="B1319" s="0" t="n">
        <v>371</v>
      </c>
      <c r="C1319" s="0" t="s">
        <v>2326</v>
      </c>
      <c r="D1319" s="0" t="s">
        <v>127</v>
      </c>
    </row>
    <row r="1320" customFormat="false" ht="12.8" hidden="false" customHeight="false" outlineLevel="0" collapsed="false">
      <c r="A1320" s="0" t="s">
        <v>2345</v>
      </c>
      <c r="B1320" s="0" t="n">
        <v>372</v>
      </c>
      <c r="C1320" s="0" t="s">
        <v>2346</v>
      </c>
      <c r="D1320" s="0" t="s">
        <v>127</v>
      </c>
    </row>
    <row r="1321" customFormat="false" ht="12.8" hidden="false" customHeight="false" outlineLevel="0" collapsed="false">
      <c r="A1321" s="0" t="s">
        <v>2347</v>
      </c>
      <c r="B1321" s="0" t="n">
        <v>31732</v>
      </c>
      <c r="C1321" s="0" t="s">
        <v>2348</v>
      </c>
      <c r="D1321" s="0" t="s">
        <v>127</v>
      </c>
    </row>
    <row r="1322" customFormat="false" ht="12.8" hidden="false" customHeight="false" outlineLevel="0" collapsed="false">
      <c r="A1322" s="0" t="s">
        <v>2349</v>
      </c>
      <c r="B1322" s="0" t="n">
        <v>373</v>
      </c>
      <c r="C1322" s="0" t="s">
        <v>2328</v>
      </c>
      <c r="D1322" s="0" t="s">
        <v>127</v>
      </c>
    </row>
    <row r="1323" customFormat="false" ht="12.8" hidden="false" customHeight="false" outlineLevel="0" collapsed="false">
      <c r="A1323" s="0" t="s">
        <v>2350</v>
      </c>
      <c r="B1323" s="0" t="n">
        <v>2385</v>
      </c>
      <c r="C1323" s="0" t="s">
        <v>2351</v>
      </c>
      <c r="D1323" s="0" t="s">
        <v>127</v>
      </c>
    </row>
    <row r="1324" customFormat="false" ht="12.8" hidden="false" customHeight="false" outlineLevel="0" collapsed="false">
      <c r="A1324" s="0" t="s">
        <v>2352</v>
      </c>
      <c r="B1324" s="0" t="n">
        <v>374</v>
      </c>
      <c r="C1324" s="0" t="s">
        <v>2353</v>
      </c>
      <c r="D1324" s="0" t="s">
        <v>127</v>
      </c>
    </row>
    <row r="1325" customFormat="false" ht="12.8" hidden="false" customHeight="false" outlineLevel="0" collapsed="false">
      <c r="A1325" s="0" t="s">
        <v>2354</v>
      </c>
      <c r="B1325" s="0" t="n">
        <v>375</v>
      </c>
      <c r="C1325" s="0" t="s">
        <v>2355</v>
      </c>
      <c r="D1325" s="0" t="s">
        <v>127</v>
      </c>
    </row>
    <row r="1326" customFormat="false" ht="12.8" hidden="false" customHeight="false" outlineLevel="0" collapsed="false">
      <c r="A1326" s="0" t="s">
        <v>2356</v>
      </c>
      <c r="B1326" s="0" t="n">
        <v>376</v>
      </c>
      <c r="C1326" s="0" t="s">
        <v>2326</v>
      </c>
      <c r="D1326" s="0" t="s">
        <v>127</v>
      </c>
    </row>
    <row r="1327" customFormat="false" ht="12.8" hidden="false" customHeight="false" outlineLevel="0" collapsed="false">
      <c r="A1327" s="0" t="s">
        <v>2357</v>
      </c>
      <c r="B1327" s="0" t="n">
        <v>377</v>
      </c>
      <c r="C1327" s="0" t="s">
        <v>2328</v>
      </c>
      <c r="D1327" s="0" t="s">
        <v>127</v>
      </c>
    </row>
    <row r="1328" customFormat="false" ht="12.8" hidden="false" customHeight="false" outlineLevel="0" collapsed="false">
      <c r="A1328" s="0" t="s">
        <v>2358</v>
      </c>
      <c r="B1328" s="0" t="n">
        <v>26119</v>
      </c>
      <c r="D1328" s="0" t="s">
        <v>127</v>
      </c>
    </row>
    <row r="1329" customFormat="false" ht="12.8" hidden="false" customHeight="false" outlineLevel="0" collapsed="false">
      <c r="A1329" s="0" t="s">
        <v>2359</v>
      </c>
      <c r="B1329" s="0" t="n">
        <v>30824</v>
      </c>
      <c r="C1329" s="0" t="s">
        <v>2360</v>
      </c>
      <c r="D1329" s="0" t="s">
        <v>127</v>
      </c>
    </row>
    <row r="1330" customFormat="false" ht="12.8" hidden="false" customHeight="false" outlineLevel="0" collapsed="false">
      <c r="A1330" s="0" t="s">
        <v>2361</v>
      </c>
      <c r="B1330" s="0" t="n">
        <v>379</v>
      </c>
      <c r="C1330" s="0" t="s">
        <v>2362</v>
      </c>
      <c r="D1330" s="0" t="s">
        <v>127</v>
      </c>
    </row>
    <row r="1331" customFormat="false" ht="12.8" hidden="false" customHeight="false" outlineLevel="0" collapsed="false">
      <c r="A1331" s="0" t="s">
        <v>2363</v>
      </c>
      <c r="B1331" s="0" t="n">
        <v>380</v>
      </c>
      <c r="C1331" s="0" t="s">
        <v>306</v>
      </c>
      <c r="D1331" s="0" t="s">
        <v>127</v>
      </c>
    </row>
    <row r="1332" customFormat="false" ht="12.8" hidden="false" customHeight="false" outlineLevel="0" collapsed="false">
      <c r="A1332" s="0" t="s">
        <v>2364</v>
      </c>
      <c r="B1332" s="0" t="n">
        <v>21673</v>
      </c>
      <c r="D1332" s="0" t="s">
        <v>378</v>
      </c>
    </row>
    <row r="1333" customFormat="false" ht="12.8" hidden="false" customHeight="false" outlineLevel="0" collapsed="false">
      <c r="A1333" s="0" t="s">
        <v>2365</v>
      </c>
      <c r="B1333" s="0" t="n">
        <v>31231</v>
      </c>
      <c r="D1333" s="0" t="s">
        <v>123</v>
      </c>
    </row>
    <row r="1334" customFormat="false" ht="12.8" hidden="false" customHeight="false" outlineLevel="0" collapsed="false">
      <c r="A1334" s="0" t="s">
        <v>2366</v>
      </c>
      <c r="B1334" s="0" t="n">
        <v>31679</v>
      </c>
      <c r="C1334" s="0" t="s">
        <v>2367</v>
      </c>
      <c r="D1334" s="0" t="s">
        <v>127</v>
      </c>
    </row>
    <row r="1335" customFormat="false" ht="12.8" hidden="false" customHeight="false" outlineLevel="0" collapsed="false">
      <c r="A1335" s="0" t="s">
        <v>2368</v>
      </c>
      <c r="B1335" s="0" t="n">
        <v>32246</v>
      </c>
      <c r="C1335" s="0" t="s">
        <v>2369</v>
      </c>
      <c r="D1335" s="0" t="s">
        <v>127</v>
      </c>
    </row>
    <row r="1336" customFormat="false" ht="12.8" hidden="false" customHeight="false" outlineLevel="0" collapsed="false">
      <c r="A1336" s="0" t="s">
        <v>2370</v>
      </c>
      <c r="B1336" s="0" t="n">
        <v>23204</v>
      </c>
      <c r="C1336" s="0" t="s">
        <v>2371</v>
      </c>
      <c r="D1336" s="0" t="s">
        <v>123</v>
      </c>
    </row>
    <row r="1337" customFormat="false" ht="12.8" hidden="false" customHeight="false" outlineLevel="0" collapsed="false">
      <c r="A1337" s="0" t="s">
        <v>2372</v>
      </c>
      <c r="B1337" s="0" t="n">
        <v>4403</v>
      </c>
      <c r="C1337" s="0" t="s">
        <v>2373</v>
      </c>
      <c r="D1337" s="0" t="s">
        <v>199</v>
      </c>
    </row>
    <row r="1338" customFormat="false" ht="12.8" hidden="false" customHeight="false" outlineLevel="0" collapsed="false">
      <c r="A1338" s="0" t="s">
        <v>2374</v>
      </c>
      <c r="B1338" s="0" t="n">
        <v>23326</v>
      </c>
      <c r="D1338" s="0" t="s">
        <v>287</v>
      </c>
    </row>
    <row r="1339" customFormat="false" ht="12.8" hidden="false" customHeight="false" outlineLevel="0" collapsed="false">
      <c r="A1339" s="0" t="s">
        <v>2375</v>
      </c>
      <c r="B1339" s="0" t="n">
        <v>34114</v>
      </c>
      <c r="C1339" s="0" t="s">
        <v>2376</v>
      </c>
      <c r="D1339" s="0" t="s">
        <v>123</v>
      </c>
    </row>
    <row r="1340" customFormat="false" ht="12.8" hidden="false" customHeight="false" outlineLevel="0" collapsed="false">
      <c r="A1340" s="0" t="s">
        <v>2377</v>
      </c>
      <c r="B1340" s="0" t="n">
        <v>23154</v>
      </c>
      <c r="C1340" s="0" t="s">
        <v>250</v>
      </c>
      <c r="D1340" s="0" t="s">
        <v>378</v>
      </c>
    </row>
    <row r="1341" customFormat="false" ht="12.8" hidden="false" customHeight="false" outlineLevel="0" collapsed="false">
      <c r="A1341" s="0" t="s">
        <v>2378</v>
      </c>
      <c r="B1341" s="0" t="n">
        <v>3652</v>
      </c>
      <c r="C1341" s="0" t="s">
        <v>2379</v>
      </c>
      <c r="D1341" s="0" t="s">
        <v>228</v>
      </c>
    </row>
    <row r="1342" customFormat="false" ht="12.8" hidden="false" customHeight="false" outlineLevel="0" collapsed="false">
      <c r="A1342" s="0" t="s">
        <v>2380</v>
      </c>
      <c r="B1342" s="0" t="n">
        <v>29619</v>
      </c>
      <c r="C1342" s="0" t="s">
        <v>2381</v>
      </c>
      <c r="D1342" s="0" t="s">
        <v>123</v>
      </c>
    </row>
    <row r="1343" customFormat="false" ht="12.8" hidden="false" customHeight="false" outlineLevel="0" collapsed="false">
      <c r="A1343" s="0" t="s">
        <v>2382</v>
      </c>
      <c r="B1343" s="0" t="n">
        <v>39717</v>
      </c>
      <c r="C1343" s="0" t="s">
        <v>2381</v>
      </c>
      <c r="D1343" s="0" t="s">
        <v>262</v>
      </c>
    </row>
    <row r="1344" customFormat="false" ht="12.8" hidden="false" customHeight="false" outlineLevel="0" collapsed="false">
      <c r="A1344" s="0" t="s">
        <v>2383</v>
      </c>
      <c r="B1344" s="0" t="n">
        <v>29737</v>
      </c>
      <c r="C1344" s="0" t="s">
        <v>2218</v>
      </c>
      <c r="D1344" s="0" t="s">
        <v>127</v>
      </c>
    </row>
    <row r="1345" customFormat="false" ht="12.8" hidden="false" customHeight="false" outlineLevel="0" collapsed="false">
      <c r="A1345" s="0" t="s">
        <v>2384</v>
      </c>
      <c r="B1345" s="0" t="n">
        <v>3653</v>
      </c>
      <c r="C1345" s="0" t="s">
        <v>2385</v>
      </c>
      <c r="D1345" s="0" t="s">
        <v>123</v>
      </c>
    </row>
    <row r="1346" customFormat="false" ht="12.8" hidden="false" customHeight="false" outlineLevel="0" collapsed="false">
      <c r="A1346" s="0" t="s">
        <v>2386</v>
      </c>
      <c r="B1346" s="0" t="n">
        <v>3654</v>
      </c>
      <c r="C1346" s="0" t="s">
        <v>2387</v>
      </c>
      <c r="D1346" s="0" t="s">
        <v>127</v>
      </c>
    </row>
    <row r="1347" customFormat="false" ht="12.8" hidden="false" customHeight="false" outlineLevel="0" collapsed="false">
      <c r="A1347" s="0" t="s">
        <v>2388</v>
      </c>
      <c r="B1347" s="0" t="n">
        <v>3655</v>
      </c>
      <c r="D1347" s="0" t="s">
        <v>127</v>
      </c>
    </row>
    <row r="1348" customFormat="false" ht="12.8" hidden="false" customHeight="false" outlineLevel="0" collapsed="false">
      <c r="A1348" s="0" t="s">
        <v>2389</v>
      </c>
      <c r="B1348" s="0" t="n">
        <v>26407</v>
      </c>
      <c r="C1348" s="0" t="s">
        <v>136</v>
      </c>
      <c r="D1348" s="0" t="s">
        <v>127</v>
      </c>
    </row>
    <row r="1349" customFormat="false" ht="12.8" hidden="false" customHeight="false" outlineLevel="0" collapsed="false">
      <c r="A1349" s="0" t="s">
        <v>2390</v>
      </c>
      <c r="B1349" s="0" t="n">
        <v>3656</v>
      </c>
      <c r="C1349" s="0" t="s">
        <v>2391</v>
      </c>
      <c r="D1349" s="0" t="s">
        <v>127</v>
      </c>
    </row>
    <row r="1350" customFormat="false" ht="12.8" hidden="false" customHeight="false" outlineLevel="0" collapsed="false">
      <c r="A1350" s="0" t="s">
        <v>2392</v>
      </c>
      <c r="B1350" s="0" t="n">
        <v>3657</v>
      </c>
      <c r="C1350" s="0" t="s">
        <v>2387</v>
      </c>
      <c r="D1350" s="0" t="s">
        <v>127</v>
      </c>
    </row>
    <row r="1351" customFormat="false" ht="12.8" hidden="false" customHeight="false" outlineLevel="0" collapsed="false">
      <c r="A1351" s="0" t="s">
        <v>2393</v>
      </c>
      <c r="B1351" s="0" t="n">
        <v>3658</v>
      </c>
      <c r="C1351" s="0" t="s">
        <v>2391</v>
      </c>
      <c r="D1351" s="0" t="s">
        <v>127</v>
      </c>
    </row>
    <row r="1352" customFormat="false" ht="12.8" hidden="false" customHeight="false" outlineLevel="0" collapsed="false">
      <c r="A1352" s="0" t="s">
        <v>2394</v>
      </c>
      <c r="B1352" s="0" t="n">
        <v>22875</v>
      </c>
      <c r="C1352" s="0" t="s">
        <v>2387</v>
      </c>
      <c r="D1352" s="0" t="s">
        <v>127</v>
      </c>
    </row>
    <row r="1353" customFormat="false" ht="12.8" hidden="false" customHeight="false" outlineLevel="0" collapsed="false">
      <c r="A1353" s="0" t="s">
        <v>2395</v>
      </c>
      <c r="B1353" s="0" t="n">
        <v>21674</v>
      </c>
      <c r="C1353" s="0" t="s">
        <v>2145</v>
      </c>
      <c r="D1353" s="0" t="s">
        <v>123</v>
      </c>
    </row>
    <row r="1354" customFormat="false" ht="12.8" hidden="false" customHeight="false" outlineLevel="0" collapsed="false">
      <c r="A1354" s="0" t="s">
        <v>2396</v>
      </c>
      <c r="B1354" s="0" t="n">
        <v>45329</v>
      </c>
      <c r="C1354" s="0" t="s">
        <v>136</v>
      </c>
      <c r="D1354" s="0" t="s">
        <v>127</v>
      </c>
    </row>
    <row r="1355" customFormat="false" ht="12.8" hidden="false" customHeight="false" outlineLevel="0" collapsed="false">
      <c r="A1355" s="0" t="s">
        <v>2397</v>
      </c>
      <c r="B1355" s="0" t="n">
        <v>21675</v>
      </c>
      <c r="C1355" s="0" t="s">
        <v>248</v>
      </c>
      <c r="D1355" s="0" t="s">
        <v>127</v>
      </c>
    </row>
    <row r="1356" customFormat="false" ht="12.8" hidden="false" customHeight="false" outlineLevel="0" collapsed="false">
      <c r="A1356" s="0" t="s">
        <v>2398</v>
      </c>
      <c r="B1356" s="0" t="n">
        <v>32510</v>
      </c>
      <c r="C1356" s="0" t="s">
        <v>2399</v>
      </c>
      <c r="D1356" s="0" t="s">
        <v>127</v>
      </c>
    </row>
    <row r="1357" customFormat="false" ht="12.8" hidden="false" customHeight="false" outlineLevel="0" collapsed="false">
      <c r="A1357" s="0" t="s">
        <v>2400</v>
      </c>
      <c r="B1357" s="0" t="n">
        <v>20603</v>
      </c>
      <c r="C1357" s="0" t="s">
        <v>2401</v>
      </c>
      <c r="D1357" s="0" t="s">
        <v>199</v>
      </c>
    </row>
    <row r="1358" customFormat="false" ht="12.8" hidden="false" customHeight="false" outlineLevel="0" collapsed="false">
      <c r="A1358" s="0" t="s">
        <v>2402</v>
      </c>
      <c r="B1358" s="0" t="n">
        <v>29459</v>
      </c>
      <c r="C1358" s="0" t="s">
        <v>2403</v>
      </c>
      <c r="D1358" s="0" t="s">
        <v>123</v>
      </c>
    </row>
    <row r="1359" customFormat="false" ht="12.8" hidden="false" customHeight="false" outlineLevel="0" collapsed="false">
      <c r="A1359" s="0" t="s">
        <v>2404</v>
      </c>
      <c r="B1359" s="0" t="n">
        <v>29601</v>
      </c>
      <c r="C1359" s="0" t="s">
        <v>167</v>
      </c>
      <c r="D1359" s="0" t="s">
        <v>127</v>
      </c>
    </row>
    <row r="1360" customFormat="false" ht="12.8" hidden="false" customHeight="false" outlineLevel="0" collapsed="false">
      <c r="A1360" s="0" t="s">
        <v>2405</v>
      </c>
      <c r="B1360" s="0" t="n">
        <v>26406</v>
      </c>
      <c r="C1360" s="0" t="s">
        <v>2406</v>
      </c>
      <c r="D1360" s="0" t="s">
        <v>199</v>
      </c>
    </row>
    <row r="1361" customFormat="false" ht="12.8" hidden="false" customHeight="false" outlineLevel="0" collapsed="false">
      <c r="A1361" s="0" t="s">
        <v>2407</v>
      </c>
      <c r="B1361" s="0" t="n">
        <v>37061</v>
      </c>
      <c r="C1361" s="0" t="s">
        <v>246</v>
      </c>
      <c r="D1361" s="0" t="s">
        <v>199</v>
      </c>
    </row>
    <row r="1362" customFormat="false" ht="12.8" hidden="false" customHeight="false" outlineLevel="0" collapsed="false">
      <c r="A1362" s="0" t="s">
        <v>2408</v>
      </c>
      <c r="B1362" s="0" t="n">
        <v>21676</v>
      </c>
      <c r="C1362" s="0" t="s">
        <v>2409</v>
      </c>
      <c r="D1362" s="0" t="s">
        <v>123</v>
      </c>
    </row>
    <row r="1363" customFormat="false" ht="12.8" hidden="false" customHeight="false" outlineLevel="0" collapsed="false">
      <c r="A1363" s="0" t="s">
        <v>2410</v>
      </c>
      <c r="B1363" s="0" t="n">
        <v>40579</v>
      </c>
      <c r="C1363" s="0" t="s">
        <v>136</v>
      </c>
      <c r="D1363" s="0" t="s">
        <v>127</v>
      </c>
    </row>
    <row r="1364" customFormat="false" ht="12.8" hidden="false" customHeight="false" outlineLevel="0" collapsed="false">
      <c r="A1364" s="0" t="s">
        <v>2411</v>
      </c>
      <c r="B1364" s="0" t="n">
        <v>37801</v>
      </c>
      <c r="C1364" s="0" t="s">
        <v>1398</v>
      </c>
      <c r="D1364" s="0" t="s">
        <v>127</v>
      </c>
    </row>
    <row r="1365" customFormat="false" ht="12.8" hidden="false" customHeight="false" outlineLevel="0" collapsed="false">
      <c r="A1365" s="0" t="s">
        <v>2412</v>
      </c>
      <c r="B1365" s="0" t="n">
        <v>21677</v>
      </c>
      <c r="C1365" s="0" t="s">
        <v>151</v>
      </c>
      <c r="D1365" s="0" t="s">
        <v>127</v>
      </c>
    </row>
    <row r="1366" customFormat="false" ht="12.8" hidden="false" customHeight="false" outlineLevel="0" collapsed="false">
      <c r="A1366" s="0" t="s">
        <v>2413</v>
      </c>
      <c r="B1366" s="0" t="n">
        <v>4741</v>
      </c>
      <c r="D1366" s="0" t="s">
        <v>255</v>
      </c>
    </row>
    <row r="1367" customFormat="false" ht="12.8" hidden="false" customHeight="false" outlineLevel="0" collapsed="false">
      <c r="A1367" s="0" t="s">
        <v>2414</v>
      </c>
      <c r="B1367" s="0" t="n">
        <v>21678</v>
      </c>
      <c r="C1367" s="0" t="s">
        <v>2415</v>
      </c>
      <c r="D1367" s="0" t="s">
        <v>123</v>
      </c>
    </row>
    <row r="1368" customFormat="false" ht="12.8" hidden="false" customHeight="false" outlineLevel="0" collapsed="false">
      <c r="A1368" s="0" t="s">
        <v>2416</v>
      </c>
      <c r="B1368" s="0" t="n">
        <v>21679</v>
      </c>
      <c r="C1368" s="0" t="s">
        <v>2417</v>
      </c>
      <c r="D1368" s="0" t="s">
        <v>127</v>
      </c>
    </row>
    <row r="1369" customFormat="false" ht="12.8" hidden="false" customHeight="false" outlineLevel="0" collapsed="false">
      <c r="A1369" s="0" t="s">
        <v>2418</v>
      </c>
      <c r="B1369" s="0" t="n">
        <v>30195</v>
      </c>
      <c r="C1369" s="0" t="s">
        <v>2419</v>
      </c>
      <c r="D1369" s="0" t="s">
        <v>123</v>
      </c>
    </row>
    <row r="1370" customFormat="false" ht="12.8" hidden="false" customHeight="false" outlineLevel="0" collapsed="false">
      <c r="A1370" s="0" t="s">
        <v>2420</v>
      </c>
      <c r="B1370" s="0" t="n">
        <v>45330</v>
      </c>
      <c r="C1370" s="0" t="s">
        <v>155</v>
      </c>
      <c r="D1370" s="0" t="s">
        <v>127</v>
      </c>
    </row>
    <row r="1371" customFormat="false" ht="12.8" hidden="false" customHeight="false" outlineLevel="0" collapsed="false">
      <c r="A1371" s="0" t="s">
        <v>2421</v>
      </c>
      <c r="B1371" s="0" t="n">
        <v>30626</v>
      </c>
      <c r="C1371" s="0" t="s">
        <v>2422</v>
      </c>
      <c r="D1371" s="0" t="s">
        <v>127</v>
      </c>
    </row>
    <row r="1372" customFormat="false" ht="12.8" hidden="false" customHeight="false" outlineLevel="0" collapsed="false">
      <c r="A1372" s="0" t="s">
        <v>2423</v>
      </c>
      <c r="B1372" s="0" t="n">
        <v>1011</v>
      </c>
      <c r="C1372" s="0" t="s">
        <v>2424</v>
      </c>
      <c r="D1372" s="0" t="s">
        <v>123</v>
      </c>
    </row>
    <row r="1373" customFormat="false" ht="12.8" hidden="false" customHeight="false" outlineLevel="0" collapsed="false">
      <c r="A1373" s="0" t="s">
        <v>2425</v>
      </c>
      <c r="B1373" s="0" t="n">
        <v>1012</v>
      </c>
      <c r="C1373" s="0" t="s">
        <v>136</v>
      </c>
      <c r="D1373" s="0" t="s">
        <v>127</v>
      </c>
    </row>
    <row r="1374" customFormat="false" ht="12.8" hidden="false" customHeight="false" outlineLevel="0" collapsed="false">
      <c r="A1374" s="0" t="s">
        <v>2426</v>
      </c>
      <c r="B1374" s="0" t="n">
        <v>4289</v>
      </c>
      <c r="C1374" s="0" t="s">
        <v>2427</v>
      </c>
      <c r="D1374" s="0" t="s">
        <v>123</v>
      </c>
    </row>
    <row r="1375" customFormat="false" ht="12.8" hidden="false" customHeight="false" outlineLevel="0" collapsed="false">
      <c r="A1375" s="0" t="s">
        <v>2428</v>
      </c>
      <c r="B1375" s="0" t="n">
        <v>23624</v>
      </c>
      <c r="C1375" s="0" t="s">
        <v>2429</v>
      </c>
      <c r="D1375" s="0" t="s">
        <v>127</v>
      </c>
    </row>
    <row r="1376" customFormat="false" ht="12.8" hidden="false" customHeight="false" outlineLevel="0" collapsed="false">
      <c r="A1376" s="0" t="s">
        <v>2430</v>
      </c>
      <c r="B1376" s="0" t="n">
        <v>23625</v>
      </c>
      <c r="C1376" s="0" t="s">
        <v>2431</v>
      </c>
      <c r="D1376" s="0" t="s">
        <v>127</v>
      </c>
    </row>
    <row r="1377" customFormat="false" ht="12.8" hidden="false" customHeight="false" outlineLevel="0" collapsed="false">
      <c r="A1377" s="0" t="s">
        <v>2432</v>
      </c>
      <c r="B1377" s="0" t="n">
        <v>23626</v>
      </c>
      <c r="C1377" s="0" t="s">
        <v>1494</v>
      </c>
      <c r="D1377" s="0" t="s">
        <v>127</v>
      </c>
    </row>
    <row r="1378" customFormat="false" ht="12.8" hidden="false" customHeight="false" outlineLevel="0" collapsed="false">
      <c r="A1378" s="0" t="s">
        <v>2433</v>
      </c>
      <c r="B1378" s="0" t="n">
        <v>30204</v>
      </c>
      <c r="C1378" s="0" t="s">
        <v>2434</v>
      </c>
      <c r="D1378" s="0" t="s">
        <v>127</v>
      </c>
    </row>
    <row r="1379" customFormat="false" ht="12.8" hidden="false" customHeight="false" outlineLevel="0" collapsed="false">
      <c r="A1379" s="0" t="s">
        <v>2435</v>
      </c>
      <c r="B1379" s="0" t="n">
        <v>30196</v>
      </c>
      <c r="C1379" s="0" t="s">
        <v>2436</v>
      </c>
      <c r="D1379" s="0" t="s">
        <v>127</v>
      </c>
    </row>
    <row r="1380" customFormat="false" ht="12.8" hidden="false" customHeight="false" outlineLevel="0" collapsed="false">
      <c r="A1380" s="0" t="s">
        <v>2437</v>
      </c>
      <c r="B1380" s="0" t="n">
        <v>31119</v>
      </c>
      <c r="C1380" s="0" t="s">
        <v>1900</v>
      </c>
      <c r="D1380" s="0" t="s">
        <v>127</v>
      </c>
    </row>
    <row r="1381" customFormat="false" ht="12.8" hidden="false" customHeight="false" outlineLevel="0" collapsed="false">
      <c r="A1381" s="0" t="s">
        <v>2438</v>
      </c>
      <c r="B1381" s="0" t="n">
        <v>25449</v>
      </c>
      <c r="C1381" s="0" t="s">
        <v>2439</v>
      </c>
      <c r="D1381" s="0" t="s">
        <v>127</v>
      </c>
    </row>
    <row r="1382" customFormat="false" ht="12.8" hidden="false" customHeight="false" outlineLevel="0" collapsed="false">
      <c r="A1382" s="0" t="s">
        <v>2440</v>
      </c>
      <c r="B1382" s="0" t="n">
        <v>23627</v>
      </c>
      <c r="C1382" s="0" t="s">
        <v>984</v>
      </c>
      <c r="D1382" s="0" t="s">
        <v>127</v>
      </c>
    </row>
    <row r="1383" customFormat="false" ht="12.8" hidden="false" customHeight="false" outlineLevel="0" collapsed="false">
      <c r="A1383" s="0" t="s">
        <v>2441</v>
      </c>
      <c r="B1383" s="0" t="n">
        <v>30199</v>
      </c>
      <c r="C1383" s="0" t="s">
        <v>2434</v>
      </c>
      <c r="D1383" s="0" t="s">
        <v>127</v>
      </c>
    </row>
    <row r="1384" customFormat="false" ht="12.8" hidden="false" customHeight="false" outlineLevel="0" collapsed="false">
      <c r="A1384" s="0" t="s">
        <v>2442</v>
      </c>
      <c r="B1384" s="0" t="n">
        <v>24057</v>
      </c>
      <c r="C1384" s="0" t="s">
        <v>2443</v>
      </c>
      <c r="D1384" s="0" t="s">
        <v>127</v>
      </c>
    </row>
    <row r="1385" customFormat="false" ht="12.8" hidden="false" customHeight="false" outlineLevel="0" collapsed="false">
      <c r="A1385" s="0" t="s">
        <v>2444</v>
      </c>
      <c r="B1385" s="0" t="n">
        <v>30197</v>
      </c>
      <c r="C1385" s="0" t="s">
        <v>2445</v>
      </c>
      <c r="D1385" s="0" t="s">
        <v>127</v>
      </c>
    </row>
    <row r="1386" customFormat="false" ht="12.8" hidden="false" customHeight="false" outlineLevel="0" collapsed="false">
      <c r="A1386" s="0" t="s">
        <v>2446</v>
      </c>
      <c r="B1386" s="0" t="n">
        <v>23628</v>
      </c>
      <c r="C1386" s="0" t="s">
        <v>2429</v>
      </c>
      <c r="D1386" s="0" t="s">
        <v>127</v>
      </c>
    </row>
    <row r="1387" customFormat="false" ht="12.8" hidden="false" customHeight="false" outlineLevel="0" collapsed="false">
      <c r="A1387" s="0" t="s">
        <v>2447</v>
      </c>
      <c r="B1387" s="0" t="n">
        <v>30200</v>
      </c>
      <c r="C1387" s="0" t="s">
        <v>2445</v>
      </c>
      <c r="D1387" s="0" t="s">
        <v>127</v>
      </c>
    </row>
    <row r="1388" customFormat="false" ht="12.8" hidden="false" customHeight="false" outlineLevel="0" collapsed="false">
      <c r="A1388" s="0" t="s">
        <v>2448</v>
      </c>
      <c r="B1388" s="0" t="n">
        <v>35092</v>
      </c>
      <c r="C1388" s="0" t="s">
        <v>2445</v>
      </c>
      <c r="D1388" s="0" t="s">
        <v>127</v>
      </c>
    </row>
    <row r="1389" customFormat="false" ht="12.8" hidden="false" customHeight="false" outlineLevel="0" collapsed="false">
      <c r="A1389" s="0" t="s">
        <v>2449</v>
      </c>
      <c r="B1389" s="0" t="n">
        <v>23629</v>
      </c>
      <c r="C1389" s="0" t="s">
        <v>2450</v>
      </c>
      <c r="D1389" s="0" t="s">
        <v>127</v>
      </c>
    </row>
    <row r="1390" customFormat="false" ht="12.8" hidden="false" customHeight="false" outlineLevel="0" collapsed="false">
      <c r="A1390" s="0" t="s">
        <v>2451</v>
      </c>
      <c r="B1390" s="0" t="n">
        <v>39848</v>
      </c>
      <c r="C1390" s="0" t="s">
        <v>2452</v>
      </c>
      <c r="D1390" s="0" t="s">
        <v>199</v>
      </c>
    </row>
    <row r="1391" customFormat="false" ht="12.8" hidden="false" customHeight="false" outlineLevel="0" collapsed="false">
      <c r="A1391" s="0" t="s">
        <v>2453</v>
      </c>
      <c r="B1391" s="0" t="n">
        <v>2974</v>
      </c>
      <c r="C1391" s="0" t="s">
        <v>2454</v>
      </c>
      <c r="D1391" s="0" t="s">
        <v>123</v>
      </c>
    </row>
    <row r="1392" customFormat="false" ht="12.8" hidden="false" customHeight="false" outlineLevel="0" collapsed="false">
      <c r="A1392" s="0" t="s">
        <v>2455</v>
      </c>
      <c r="B1392" s="0" t="n">
        <v>2975</v>
      </c>
      <c r="C1392" s="0" t="s">
        <v>2456</v>
      </c>
      <c r="D1392" s="0" t="s">
        <v>127</v>
      </c>
    </row>
    <row r="1393" customFormat="false" ht="12.8" hidden="false" customHeight="false" outlineLevel="0" collapsed="false">
      <c r="A1393" s="0" t="s">
        <v>2457</v>
      </c>
      <c r="B1393" s="0" t="n">
        <v>2976</v>
      </c>
      <c r="D1393" s="0" t="s">
        <v>127</v>
      </c>
    </row>
    <row r="1394" customFormat="false" ht="12.8" hidden="false" customHeight="false" outlineLevel="0" collapsed="false">
      <c r="A1394" s="0" t="s">
        <v>2458</v>
      </c>
      <c r="B1394" s="0" t="n">
        <v>2762</v>
      </c>
      <c r="D1394" s="0" t="s">
        <v>123</v>
      </c>
    </row>
    <row r="1395" customFormat="false" ht="12.8" hidden="false" customHeight="false" outlineLevel="0" collapsed="false">
      <c r="A1395" s="0" t="s">
        <v>2459</v>
      </c>
      <c r="B1395" s="0" t="n">
        <v>3079</v>
      </c>
      <c r="C1395" s="0" t="s">
        <v>2460</v>
      </c>
      <c r="D1395" s="0" t="s">
        <v>123</v>
      </c>
    </row>
    <row r="1396" customFormat="false" ht="12.8" hidden="false" customHeight="false" outlineLevel="0" collapsed="false">
      <c r="A1396" s="0" t="s">
        <v>2461</v>
      </c>
      <c r="B1396" s="0" t="n">
        <v>3080</v>
      </c>
      <c r="C1396" s="0" t="s">
        <v>2462</v>
      </c>
      <c r="D1396" s="0" t="s">
        <v>127</v>
      </c>
    </row>
    <row r="1397" customFormat="false" ht="12.8" hidden="false" customHeight="false" outlineLevel="0" collapsed="false">
      <c r="A1397" s="0" t="s">
        <v>2463</v>
      </c>
      <c r="B1397" s="0" t="n">
        <v>10199</v>
      </c>
      <c r="C1397" s="0" t="s">
        <v>2464</v>
      </c>
      <c r="D1397" s="0" t="s">
        <v>251</v>
      </c>
    </row>
    <row r="1398" customFormat="false" ht="12.8" hidden="false" customHeight="false" outlineLevel="0" collapsed="false">
      <c r="A1398" s="0" t="s">
        <v>2465</v>
      </c>
      <c r="B1398" s="0" t="n">
        <v>45476</v>
      </c>
      <c r="C1398" s="0" t="s">
        <v>2466</v>
      </c>
      <c r="D1398" s="0" t="s">
        <v>123</v>
      </c>
    </row>
    <row r="1399" customFormat="false" ht="12.8" hidden="false" customHeight="false" outlineLevel="0" collapsed="false">
      <c r="A1399" s="0" t="s">
        <v>2467</v>
      </c>
      <c r="B1399" s="0" t="n">
        <v>45721</v>
      </c>
      <c r="C1399" s="0" t="s">
        <v>2468</v>
      </c>
      <c r="D1399" s="0" t="s">
        <v>127</v>
      </c>
    </row>
    <row r="1400" customFormat="false" ht="12.8" hidden="false" customHeight="false" outlineLevel="0" collapsed="false">
      <c r="A1400" s="0" t="s">
        <v>2469</v>
      </c>
      <c r="B1400" s="0" t="n">
        <v>45331</v>
      </c>
      <c r="C1400" s="0" t="s">
        <v>2470</v>
      </c>
      <c r="D1400" s="0" t="s">
        <v>199</v>
      </c>
    </row>
    <row r="1401" customFormat="false" ht="12.8" hidden="false" customHeight="false" outlineLevel="0" collapsed="false">
      <c r="A1401" s="0" t="s">
        <v>2471</v>
      </c>
      <c r="B1401" s="0" t="n">
        <v>19270</v>
      </c>
      <c r="D1401" s="0" t="s">
        <v>123</v>
      </c>
    </row>
    <row r="1402" customFormat="false" ht="12.8" hidden="false" customHeight="false" outlineLevel="0" collapsed="false">
      <c r="A1402" s="0" t="s">
        <v>2472</v>
      </c>
      <c r="B1402" s="0" t="n">
        <v>19253</v>
      </c>
      <c r="C1402" s="0" t="s">
        <v>2473</v>
      </c>
      <c r="D1402" s="0" t="s">
        <v>123</v>
      </c>
    </row>
    <row r="1403" customFormat="false" ht="12.8" hidden="false" customHeight="false" outlineLevel="0" collapsed="false">
      <c r="A1403" s="0" t="s">
        <v>2474</v>
      </c>
      <c r="B1403" s="0" t="n">
        <v>23453</v>
      </c>
      <c r="C1403" s="0" t="s">
        <v>675</v>
      </c>
      <c r="D1403" s="0" t="s">
        <v>123</v>
      </c>
    </row>
    <row r="1404" customFormat="false" ht="12.8" hidden="false" customHeight="false" outlineLevel="0" collapsed="false">
      <c r="A1404" s="0" t="s">
        <v>2475</v>
      </c>
      <c r="B1404" s="0" t="n">
        <v>24537</v>
      </c>
      <c r="C1404" s="0" t="s">
        <v>167</v>
      </c>
      <c r="D1404" s="0" t="s">
        <v>127</v>
      </c>
    </row>
    <row r="1405" customFormat="false" ht="12.8" hidden="false" customHeight="false" outlineLevel="0" collapsed="false">
      <c r="A1405" s="0" t="s">
        <v>2476</v>
      </c>
      <c r="B1405" s="0" t="n">
        <v>23630</v>
      </c>
      <c r="C1405" s="0" t="s">
        <v>2477</v>
      </c>
      <c r="D1405" s="0" t="s">
        <v>127</v>
      </c>
    </row>
    <row r="1406" customFormat="false" ht="12.8" hidden="false" customHeight="false" outlineLevel="0" collapsed="false">
      <c r="A1406" s="0" t="s">
        <v>2478</v>
      </c>
      <c r="B1406" s="0" t="n">
        <v>35294</v>
      </c>
      <c r="C1406" s="0" t="s">
        <v>2479</v>
      </c>
      <c r="D1406" s="0" t="s">
        <v>127</v>
      </c>
    </row>
    <row r="1407" customFormat="false" ht="12.8" hidden="false" customHeight="false" outlineLevel="0" collapsed="false">
      <c r="A1407" s="0" t="s">
        <v>2480</v>
      </c>
      <c r="B1407" s="0" t="n">
        <v>982</v>
      </c>
      <c r="C1407" s="0" t="s">
        <v>2481</v>
      </c>
      <c r="D1407" s="0" t="s">
        <v>123</v>
      </c>
    </row>
    <row r="1408" customFormat="false" ht="12.8" hidden="false" customHeight="false" outlineLevel="0" collapsed="false">
      <c r="A1408" s="0" t="s">
        <v>2482</v>
      </c>
      <c r="B1408" s="0" t="n">
        <v>41802</v>
      </c>
      <c r="C1408" s="0" t="s">
        <v>2483</v>
      </c>
      <c r="D1408" s="0" t="s">
        <v>123</v>
      </c>
    </row>
    <row r="1409" customFormat="false" ht="12.8" hidden="false" customHeight="false" outlineLevel="0" collapsed="false">
      <c r="A1409" s="0" t="s">
        <v>2484</v>
      </c>
      <c r="B1409" s="0" t="n">
        <v>21680</v>
      </c>
      <c r="C1409" s="0" t="s">
        <v>2485</v>
      </c>
      <c r="D1409" s="0" t="s">
        <v>123</v>
      </c>
    </row>
    <row r="1410" customFormat="false" ht="12.8" hidden="false" customHeight="false" outlineLevel="0" collapsed="false">
      <c r="A1410" s="0" t="s">
        <v>2486</v>
      </c>
      <c r="B1410" s="0" t="n">
        <v>21681</v>
      </c>
      <c r="C1410" s="0" t="s">
        <v>2487</v>
      </c>
      <c r="D1410" s="0" t="s">
        <v>127</v>
      </c>
    </row>
    <row r="1411" customFormat="false" ht="12.8" hidden="false" customHeight="false" outlineLevel="0" collapsed="false">
      <c r="A1411" s="0" t="s">
        <v>2488</v>
      </c>
      <c r="B1411" s="0" t="n">
        <v>20437</v>
      </c>
      <c r="C1411" s="0" t="s">
        <v>2489</v>
      </c>
      <c r="D1411" s="0" t="s">
        <v>123</v>
      </c>
    </row>
    <row r="1412" customFormat="false" ht="12.8" hidden="false" customHeight="false" outlineLevel="0" collapsed="false">
      <c r="A1412" s="0" t="s">
        <v>2490</v>
      </c>
      <c r="B1412" s="0" t="n">
        <v>21682</v>
      </c>
      <c r="C1412" s="0" t="s">
        <v>2491</v>
      </c>
      <c r="D1412" s="0" t="s">
        <v>127</v>
      </c>
    </row>
    <row r="1413" customFormat="false" ht="12.8" hidden="false" customHeight="false" outlineLevel="0" collapsed="false">
      <c r="A1413" s="0" t="s">
        <v>2492</v>
      </c>
      <c r="B1413" s="0" t="n">
        <v>21683</v>
      </c>
      <c r="C1413" s="0" t="s">
        <v>2493</v>
      </c>
      <c r="D1413" s="0" t="s">
        <v>127</v>
      </c>
    </row>
    <row r="1414" customFormat="false" ht="12.8" hidden="false" customHeight="false" outlineLevel="0" collapsed="false">
      <c r="A1414" s="0" t="s">
        <v>2494</v>
      </c>
      <c r="B1414" s="0" t="n">
        <v>21684</v>
      </c>
      <c r="C1414" s="0" t="s">
        <v>2495</v>
      </c>
      <c r="D1414" s="0" t="s">
        <v>127</v>
      </c>
    </row>
    <row r="1415" customFormat="false" ht="12.8" hidden="false" customHeight="false" outlineLevel="0" collapsed="false">
      <c r="A1415" s="0" t="s">
        <v>2496</v>
      </c>
      <c r="B1415" s="0" t="n">
        <v>21685</v>
      </c>
      <c r="C1415" s="0" t="s">
        <v>2497</v>
      </c>
      <c r="D1415" s="0" t="s">
        <v>127</v>
      </c>
    </row>
    <row r="1416" customFormat="false" ht="12.8" hidden="false" customHeight="false" outlineLevel="0" collapsed="false">
      <c r="A1416" s="0" t="s">
        <v>2498</v>
      </c>
      <c r="B1416" s="0" t="n">
        <v>21686</v>
      </c>
      <c r="C1416" s="0" t="s">
        <v>2499</v>
      </c>
      <c r="D1416" s="0" t="s">
        <v>127</v>
      </c>
    </row>
    <row r="1417" customFormat="false" ht="12.8" hidden="false" customHeight="false" outlineLevel="0" collapsed="false">
      <c r="A1417" s="0" t="s">
        <v>2500</v>
      </c>
      <c r="B1417" s="0" t="n">
        <v>21687</v>
      </c>
      <c r="C1417" s="0" t="s">
        <v>2501</v>
      </c>
      <c r="D1417" s="0" t="s">
        <v>127</v>
      </c>
    </row>
    <row r="1418" customFormat="false" ht="12.8" hidden="false" customHeight="false" outlineLevel="0" collapsed="false">
      <c r="A1418" s="0" t="s">
        <v>2502</v>
      </c>
      <c r="B1418" s="0" t="n">
        <v>20438</v>
      </c>
      <c r="C1418" s="0" t="s">
        <v>604</v>
      </c>
      <c r="D1418" s="0" t="s">
        <v>199</v>
      </c>
    </row>
    <row r="1419" customFormat="false" ht="12.8" hidden="false" customHeight="false" outlineLevel="0" collapsed="false">
      <c r="A1419" s="0" t="s">
        <v>2503</v>
      </c>
      <c r="B1419" s="0" t="n">
        <v>21688</v>
      </c>
      <c r="C1419" s="0" t="s">
        <v>604</v>
      </c>
      <c r="D1419" s="0" t="s">
        <v>287</v>
      </c>
    </row>
    <row r="1420" customFormat="false" ht="12.8" hidden="false" customHeight="false" outlineLevel="0" collapsed="false">
      <c r="A1420" s="0" t="s">
        <v>2504</v>
      </c>
      <c r="B1420" s="0" t="n">
        <v>328</v>
      </c>
      <c r="C1420" s="0" t="s">
        <v>2505</v>
      </c>
      <c r="D1420" s="0" t="s">
        <v>123</v>
      </c>
    </row>
    <row r="1421" customFormat="false" ht="12.8" hidden="false" customHeight="false" outlineLevel="0" collapsed="false">
      <c r="A1421" s="0" t="s">
        <v>2506</v>
      </c>
      <c r="B1421" s="0" t="n">
        <v>2376</v>
      </c>
      <c r="C1421" s="0" t="s">
        <v>655</v>
      </c>
      <c r="D1421" s="0" t="s">
        <v>127</v>
      </c>
    </row>
    <row r="1422" customFormat="false" ht="12.8" hidden="false" customHeight="false" outlineLevel="0" collapsed="false">
      <c r="A1422" s="0" t="s">
        <v>2507</v>
      </c>
      <c r="B1422" s="0" t="n">
        <v>32243</v>
      </c>
      <c r="C1422" s="0" t="s">
        <v>2508</v>
      </c>
      <c r="D1422" s="0" t="s">
        <v>127</v>
      </c>
    </row>
    <row r="1423" customFormat="false" ht="12.8" hidden="false" customHeight="false" outlineLevel="0" collapsed="false">
      <c r="A1423" s="0" t="s">
        <v>2509</v>
      </c>
      <c r="B1423" s="0" t="n">
        <v>2377</v>
      </c>
      <c r="C1423" s="0" t="s">
        <v>1147</v>
      </c>
      <c r="D1423" s="0" t="s">
        <v>127</v>
      </c>
    </row>
    <row r="1424" customFormat="false" ht="12.8" hidden="false" customHeight="false" outlineLevel="0" collapsed="false">
      <c r="A1424" s="0" t="s">
        <v>2510</v>
      </c>
      <c r="B1424" s="0" t="n">
        <v>2378</v>
      </c>
      <c r="C1424" s="0" t="s">
        <v>2113</v>
      </c>
      <c r="D1424" s="0" t="s">
        <v>127</v>
      </c>
    </row>
    <row r="1425" customFormat="false" ht="12.8" hidden="false" customHeight="false" outlineLevel="0" collapsed="false">
      <c r="A1425" s="0" t="s">
        <v>2511</v>
      </c>
      <c r="B1425" s="0" t="n">
        <v>333</v>
      </c>
      <c r="C1425" s="0" t="s">
        <v>655</v>
      </c>
      <c r="D1425" s="0" t="s">
        <v>123</v>
      </c>
    </row>
    <row r="1426" customFormat="false" ht="12.8" hidden="false" customHeight="false" outlineLevel="0" collapsed="false">
      <c r="A1426" s="0" t="s">
        <v>2512</v>
      </c>
      <c r="B1426" s="0" t="n">
        <v>334</v>
      </c>
      <c r="C1426" s="0" t="s">
        <v>655</v>
      </c>
      <c r="D1426" s="0" t="s">
        <v>127</v>
      </c>
    </row>
    <row r="1427" customFormat="false" ht="12.8" hidden="false" customHeight="false" outlineLevel="0" collapsed="false">
      <c r="A1427" s="0" t="s">
        <v>2513</v>
      </c>
      <c r="B1427" s="0" t="n">
        <v>327</v>
      </c>
      <c r="C1427" s="0" t="s">
        <v>2514</v>
      </c>
      <c r="D1427" s="0" t="s">
        <v>199</v>
      </c>
    </row>
    <row r="1428" customFormat="false" ht="12.8" hidden="false" customHeight="false" outlineLevel="0" collapsed="false">
      <c r="A1428" s="0" t="s">
        <v>2515</v>
      </c>
      <c r="B1428" s="0" t="n">
        <v>329</v>
      </c>
      <c r="C1428" s="0" t="s">
        <v>2516</v>
      </c>
      <c r="D1428" s="0" t="s">
        <v>123</v>
      </c>
    </row>
    <row r="1429" customFormat="false" ht="12.8" hidden="false" customHeight="false" outlineLevel="0" collapsed="false">
      <c r="A1429" s="0" t="s">
        <v>2517</v>
      </c>
      <c r="B1429" s="0" t="n">
        <v>2379</v>
      </c>
      <c r="C1429" s="0" t="s">
        <v>2518</v>
      </c>
      <c r="D1429" s="0" t="s">
        <v>127</v>
      </c>
    </row>
    <row r="1430" customFormat="false" ht="12.8" hidden="false" customHeight="false" outlineLevel="0" collapsed="false">
      <c r="A1430" s="0" t="s">
        <v>2519</v>
      </c>
      <c r="B1430" s="0" t="n">
        <v>331</v>
      </c>
      <c r="C1430" s="0" t="s">
        <v>2520</v>
      </c>
      <c r="D1430" s="0" t="s">
        <v>123</v>
      </c>
    </row>
    <row r="1431" customFormat="false" ht="12.8" hidden="false" customHeight="false" outlineLevel="0" collapsed="false">
      <c r="A1431" s="0" t="s">
        <v>2521</v>
      </c>
      <c r="B1431" s="0" t="n">
        <v>332</v>
      </c>
      <c r="C1431" s="0" t="s">
        <v>2522</v>
      </c>
      <c r="D1431" s="0" t="s">
        <v>127</v>
      </c>
    </row>
    <row r="1432" customFormat="false" ht="12.8" hidden="false" customHeight="false" outlineLevel="0" collapsed="false">
      <c r="A1432" s="0" t="s">
        <v>2523</v>
      </c>
      <c r="B1432" s="0" t="n">
        <v>784</v>
      </c>
      <c r="C1432" s="0" t="s">
        <v>2524</v>
      </c>
      <c r="D1432" s="0" t="s">
        <v>123</v>
      </c>
    </row>
    <row r="1433" customFormat="false" ht="12.8" hidden="false" customHeight="false" outlineLevel="0" collapsed="false">
      <c r="A1433" s="0" t="s">
        <v>2525</v>
      </c>
      <c r="B1433" s="0" t="n">
        <v>41722</v>
      </c>
      <c r="C1433" s="0" t="s">
        <v>2526</v>
      </c>
      <c r="D1433" s="0" t="s">
        <v>287</v>
      </c>
    </row>
    <row r="1434" customFormat="false" ht="12.8" hidden="false" customHeight="false" outlineLevel="0" collapsed="false">
      <c r="A1434" s="0" t="s">
        <v>2527</v>
      </c>
      <c r="B1434" s="0" t="n">
        <v>825</v>
      </c>
      <c r="C1434" s="0" t="s">
        <v>1940</v>
      </c>
      <c r="D1434" s="0" t="s">
        <v>123</v>
      </c>
    </row>
    <row r="1435" customFormat="false" ht="12.8" hidden="false" customHeight="false" outlineLevel="0" collapsed="false">
      <c r="A1435" s="0" t="s">
        <v>2528</v>
      </c>
      <c r="B1435" s="0" t="n">
        <v>41539</v>
      </c>
      <c r="C1435" s="0" t="s">
        <v>2529</v>
      </c>
      <c r="D1435" s="0" t="s">
        <v>123</v>
      </c>
    </row>
    <row r="1436" customFormat="false" ht="12.8" hidden="false" customHeight="false" outlineLevel="0" collapsed="false">
      <c r="A1436" s="0" t="s">
        <v>2530</v>
      </c>
      <c r="B1436" s="0" t="n">
        <v>41645</v>
      </c>
      <c r="C1436" s="0" t="s">
        <v>2531</v>
      </c>
      <c r="D1436" s="0" t="s">
        <v>127</v>
      </c>
    </row>
    <row r="1437" customFormat="false" ht="12.8" hidden="false" customHeight="false" outlineLevel="0" collapsed="false">
      <c r="A1437" s="0" t="s">
        <v>2532</v>
      </c>
      <c r="B1437" s="0" t="n">
        <v>4170</v>
      </c>
      <c r="C1437" s="0" t="s">
        <v>2533</v>
      </c>
      <c r="D1437" s="0" t="s">
        <v>123</v>
      </c>
    </row>
    <row r="1438" customFormat="false" ht="12.8" hidden="false" customHeight="false" outlineLevel="0" collapsed="false">
      <c r="A1438" s="0" t="s">
        <v>2534</v>
      </c>
      <c r="B1438" s="0" t="n">
        <v>4171</v>
      </c>
      <c r="C1438" s="0" t="s">
        <v>2535</v>
      </c>
      <c r="D1438" s="0" t="s">
        <v>127</v>
      </c>
    </row>
    <row r="1439" customFormat="false" ht="12.8" hidden="false" customHeight="false" outlineLevel="0" collapsed="false">
      <c r="A1439" s="0" t="s">
        <v>2536</v>
      </c>
      <c r="B1439" s="0" t="n">
        <v>23631</v>
      </c>
      <c r="C1439" s="0" t="s">
        <v>573</v>
      </c>
      <c r="D1439" s="0" t="s">
        <v>255</v>
      </c>
    </row>
    <row r="1440" customFormat="false" ht="12.8" hidden="false" customHeight="false" outlineLevel="0" collapsed="false">
      <c r="A1440" s="0" t="s">
        <v>2537</v>
      </c>
      <c r="B1440" s="0" t="n">
        <v>24058</v>
      </c>
      <c r="C1440" s="0" t="s">
        <v>645</v>
      </c>
      <c r="D1440" s="0" t="s">
        <v>199</v>
      </c>
    </row>
    <row r="1441" customFormat="false" ht="12.8" hidden="false" customHeight="false" outlineLevel="0" collapsed="false">
      <c r="A1441" s="0" t="s">
        <v>2538</v>
      </c>
      <c r="B1441" s="0" t="n">
        <v>20724</v>
      </c>
      <c r="D1441" s="0" t="s">
        <v>287</v>
      </c>
    </row>
    <row r="1442" customFormat="false" ht="12.8" hidden="false" customHeight="false" outlineLevel="0" collapsed="false">
      <c r="A1442" s="0" t="s">
        <v>2539</v>
      </c>
      <c r="B1442" s="0" t="n">
        <v>2518</v>
      </c>
      <c r="C1442" s="0" t="s">
        <v>2540</v>
      </c>
      <c r="D1442" s="0" t="s">
        <v>354</v>
      </c>
    </row>
    <row r="1443" customFormat="false" ht="12.8" hidden="false" customHeight="false" outlineLevel="0" collapsed="false">
      <c r="A1443" s="0" t="s">
        <v>2541</v>
      </c>
      <c r="B1443" s="0" t="n">
        <v>595</v>
      </c>
      <c r="C1443" s="0" t="s">
        <v>250</v>
      </c>
      <c r="D1443" s="0" t="s">
        <v>123</v>
      </c>
    </row>
    <row r="1444" customFormat="false" ht="12.8" hidden="false" customHeight="false" outlineLevel="0" collapsed="false">
      <c r="A1444" s="0" t="s">
        <v>2542</v>
      </c>
      <c r="B1444" s="0" t="n">
        <v>2544</v>
      </c>
      <c r="C1444" s="0" t="s">
        <v>2543</v>
      </c>
      <c r="D1444" s="0" t="s">
        <v>127</v>
      </c>
    </row>
    <row r="1445" customFormat="false" ht="12.8" hidden="false" customHeight="false" outlineLevel="0" collapsed="false">
      <c r="A1445" s="0" t="s">
        <v>2544</v>
      </c>
      <c r="B1445" s="0" t="n">
        <v>2545</v>
      </c>
      <c r="D1445" s="0" t="s">
        <v>127</v>
      </c>
    </row>
    <row r="1446" customFormat="false" ht="12.8" hidden="false" customHeight="false" outlineLevel="0" collapsed="false">
      <c r="A1446" s="0" t="s">
        <v>2545</v>
      </c>
      <c r="B1446" s="0" t="n">
        <v>2546</v>
      </c>
      <c r="C1446" s="0" t="s">
        <v>2546</v>
      </c>
      <c r="D1446" s="0" t="s">
        <v>127</v>
      </c>
    </row>
    <row r="1447" customFormat="false" ht="12.8" hidden="false" customHeight="false" outlineLevel="0" collapsed="false">
      <c r="A1447" s="0" t="s">
        <v>2547</v>
      </c>
      <c r="B1447" s="0" t="n">
        <v>26405</v>
      </c>
      <c r="C1447" s="0" t="s">
        <v>2548</v>
      </c>
      <c r="D1447" s="0" t="s">
        <v>123</v>
      </c>
    </row>
    <row r="1448" customFormat="false" ht="12.8" hidden="false" customHeight="false" outlineLevel="0" collapsed="false">
      <c r="A1448" s="0" t="s">
        <v>2549</v>
      </c>
      <c r="B1448" s="0" t="n">
        <v>29433</v>
      </c>
      <c r="C1448" s="0" t="s">
        <v>167</v>
      </c>
      <c r="D1448" s="0" t="s">
        <v>127</v>
      </c>
    </row>
    <row r="1449" customFormat="false" ht="12.8" hidden="false" customHeight="false" outlineLevel="0" collapsed="false">
      <c r="A1449" s="0" t="s">
        <v>2550</v>
      </c>
      <c r="B1449" s="0" t="n">
        <v>130</v>
      </c>
      <c r="C1449" s="0" t="s">
        <v>2551</v>
      </c>
      <c r="D1449" s="0" t="s">
        <v>123</v>
      </c>
    </row>
    <row r="1450" customFormat="false" ht="12.8" hidden="false" customHeight="false" outlineLevel="0" collapsed="false">
      <c r="A1450" s="0" t="s">
        <v>2552</v>
      </c>
      <c r="B1450" s="0" t="n">
        <v>131</v>
      </c>
      <c r="C1450" s="0" t="s">
        <v>2553</v>
      </c>
      <c r="D1450" s="0" t="s">
        <v>127</v>
      </c>
    </row>
    <row r="1451" customFormat="false" ht="12.8" hidden="false" customHeight="false" outlineLevel="0" collapsed="false">
      <c r="A1451" s="0" t="s">
        <v>2554</v>
      </c>
      <c r="B1451" s="0" t="n">
        <v>21689</v>
      </c>
      <c r="C1451" s="0" t="s">
        <v>2555</v>
      </c>
      <c r="D1451" s="0" t="s">
        <v>123</v>
      </c>
    </row>
    <row r="1452" customFormat="false" ht="12.8" hidden="false" customHeight="false" outlineLevel="0" collapsed="false">
      <c r="A1452" s="0" t="s">
        <v>2556</v>
      </c>
      <c r="B1452" s="0" t="n">
        <v>21690</v>
      </c>
      <c r="C1452" s="0" t="s">
        <v>2557</v>
      </c>
      <c r="D1452" s="0" t="s">
        <v>127</v>
      </c>
    </row>
    <row r="1453" customFormat="false" ht="12.8" hidden="false" customHeight="false" outlineLevel="0" collapsed="false">
      <c r="A1453" s="0" t="s">
        <v>2558</v>
      </c>
      <c r="B1453" s="0" t="n">
        <v>2872</v>
      </c>
      <c r="C1453" s="0" t="s">
        <v>2559</v>
      </c>
      <c r="D1453" s="0" t="s">
        <v>123</v>
      </c>
    </row>
    <row r="1454" customFormat="false" ht="12.8" hidden="false" customHeight="false" outlineLevel="0" collapsed="false">
      <c r="A1454" s="0" t="s">
        <v>2560</v>
      </c>
      <c r="B1454" s="0" t="n">
        <v>34992</v>
      </c>
      <c r="C1454" s="0" t="s">
        <v>2208</v>
      </c>
      <c r="D1454" s="0" t="s">
        <v>123</v>
      </c>
    </row>
    <row r="1455" customFormat="false" ht="12.8" hidden="false" customHeight="false" outlineLevel="0" collapsed="false">
      <c r="A1455" s="0" t="s">
        <v>2561</v>
      </c>
      <c r="B1455" s="0" t="n">
        <v>35667</v>
      </c>
      <c r="C1455" s="0" t="s">
        <v>2562</v>
      </c>
      <c r="D1455" s="0" t="s">
        <v>127</v>
      </c>
    </row>
    <row r="1456" customFormat="false" ht="12.8" hidden="false" customHeight="false" outlineLevel="0" collapsed="false">
      <c r="A1456" s="0" t="s">
        <v>2563</v>
      </c>
      <c r="B1456" s="0" t="n">
        <v>41800</v>
      </c>
      <c r="C1456" s="0" t="s">
        <v>1942</v>
      </c>
      <c r="D1456" s="0" t="s">
        <v>123</v>
      </c>
    </row>
    <row r="1457" customFormat="false" ht="12.8" hidden="false" customHeight="false" outlineLevel="0" collapsed="false">
      <c r="A1457" s="0" t="s">
        <v>2564</v>
      </c>
      <c r="B1457" s="0" t="n">
        <v>41799</v>
      </c>
      <c r="C1457" s="0" t="s">
        <v>2565</v>
      </c>
      <c r="D1457" s="0" t="s">
        <v>199</v>
      </c>
    </row>
    <row r="1458" customFormat="false" ht="12.8" hidden="false" customHeight="false" outlineLevel="0" collapsed="false">
      <c r="A1458" s="0" t="s">
        <v>2566</v>
      </c>
      <c r="B1458" s="0" t="n">
        <v>38926</v>
      </c>
      <c r="D1458" s="0" t="s">
        <v>327</v>
      </c>
    </row>
    <row r="1459" customFormat="false" ht="12.8" hidden="false" customHeight="false" outlineLevel="0" collapsed="false">
      <c r="A1459" s="0" t="s">
        <v>2567</v>
      </c>
      <c r="B1459" s="0" t="n">
        <v>29788</v>
      </c>
      <c r="C1459" s="0" t="s">
        <v>1931</v>
      </c>
      <c r="D1459" s="0" t="s">
        <v>123</v>
      </c>
    </row>
    <row r="1460" customFormat="false" ht="12.8" hidden="false" customHeight="false" outlineLevel="0" collapsed="false">
      <c r="A1460" s="0" t="s">
        <v>2568</v>
      </c>
      <c r="B1460" s="0" t="n">
        <v>29877</v>
      </c>
      <c r="C1460" s="0" t="s">
        <v>136</v>
      </c>
      <c r="D1460" s="0" t="s">
        <v>127</v>
      </c>
    </row>
    <row r="1461" customFormat="false" ht="12.8" hidden="false" customHeight="false" outlineLevel="0" collapsed="false">
      <c r="A1461" s="0" t="s">
        <v>2569</v>
      </c>
      <c r="B1461" s="0" t="n">
        <v>2981</v>
      </c>
      <c r="C1461" s="0" t="s">
        <v>2570</v>
      </c>
      <c r="D1461" s="0" t="s">
        <v>123</v>
      </c>
    </row>
    <row r="1462" customFormat="false" ht="12.8" hidden="false" customHeight="false" outlineLevel="0" collapsed="false">
      <c r="A1462" s="0" t="s">
        <v>2571</v>
      </c>
      <c r="B1462" s="0" t="n">
        <v>2982</v>
      </c>
      <c r="C1462" s="0" t="s">
        <v>2570</v>
      </c>
      <c r="D1462" s="0" t="s">
        <v>127</v>
      </c>
    </row>
    <row r="1463" customFormat="false" ht="12.8" hidden="false" customHeight="false" outlineLevel="0" collapsed="false">
      <c r="A1463" s="0" t="s">
        <v>2572</v>
      </c>
      <c r="B1463" s="0" t="n">
        <v>20573</v>
      </c>
      <c r="C1463" s="0" t="s">
        <v>2573</v>
      </c>
      <c r="D1463" s="0" t="s">
        <v>354</v>
      </c>
    </row>
    <row r="1464" customFormat="false" ht="12.8" hidden="false" customHeight="false" outlineLevel="0" collapsed="false">
      <c r="A1464" s="0" t="s">
        <v>2574</v>
      </c>
      <c r="B1464" s="0" t="n">
        <v>532</v>
      </c>
      <c r="C1464" s="0" t="s">
        <v>2575</v>
      </c>
      <c r="D1464" s="0" t="s">
        <v>123</v>
      </c>
    </row>
    <row r="1465" customFormat="false" ht="12.8" hidden="false" customHeight="false" outlineLevel="0" collapsed="false">
      <c r="A1465" s="0" t="s">
        <v>2576</v>
      </c>
      <c r="B1465" s="0" t="n">
        <v>2434</v>
      </c>
      <c r="D1465" s="0" t="s">
        <v>127</v>
      </c>
    </row>
    <row r="1466" customFormat="false" ht="12.8" hidden="false" customHeight="false" outlineLevel="0" collapsed="false">
      <c r="A1466" s="0" t="s">
        <v>2577</v>
      </c>
      <c r="B1466" s="0" t="n">
        <v>2428</v>
      </c>
      <c r="C1466" s="0" t="s">
        <v>2578</v>
      </c>
      <c r="D1466" s="0" t="s">
        <v>127</v>
      </c>
    </row>
    <row r="1467" customFormat="false" ht="12.8" hidden="false" customHeight="false" outlineLevel="0" collapsed="false">
      <c r="A1467" s="0" t="s">
        <v>2579</v>
      </c>
      <c r="B1467" s="0" t="n">
        <v>2429</v>
      </c>
      <c r="C1467" s="0" t="s">
        <v>2580</v>
      </c>
      <c r="D1467" s="0" t="s">
        <v>127</v>
      </c>
    </row>
    <row r="1468" customFormat="false" ht="12.8" hidden="false" customHeight="false" outlineLevel="0" collapsed="false">
      <c r="A1468" s="0" t="s">
        <v>2581</v>
      </c>
      <c r="B1468" s="0" t="n">
        <v>2430</v>
      </c>
      <c r="C1468" s="0" t="s">
        <v>2582</v>
      </c>
      <c r="D1468" s="0" t="s">
        <v>127</v>
      </c>
    </row>
    <row r="1469" customFormat="false" ht="12.8" hidden="false" customHeight="false" outlineLevel="0" collapsed="false">
      <c r="A1469" s="0" t="s">
        <v>2583</v>
      </c>
      <c r="B1469" s="0" t="n">
        <v>2431</v>
      </c>
      <c r="C1469" s="0" t="s">
        <v>2584</v>
      </c>
      <c r="D1469" s="0" t="s">
        <v>127</v>
      </c>
    </row>
    <row r="1470" customFormat="false" ht="12.8" hidden="false" customHeight="false" outlineLevel="0" collapsed="false">
      <c r="A1470" s="0" t="s">
        <v>2585</v>
      </c>
      <c r="B1470" s="0" t="n">
        <v>2432</v>
      </c>
      <c r="D1470" s="0" t="s">
        <v>127</v>
      </c>
    </row>
    <row r="1471" customFormat="false" ht="12.8" hidden="false" customHeight="false" outlineLevel="0" collapsed="false">
      <c r="A1471" s="0" t="s">
        <v>2586</v>
      </c>
      <c r="B1471" s="0" t="n">
        <v>2433</v>
      </c>
      <c r="C1471" s="0" t="s">
        <v>2587</v>
      </c>
      <c r="D1471" s="0" t="s">
        <v>127</v>
      </c>
    </row>
    <row r="1472" customFormat="false" ht="12.8" hidden="false" customHeight="false" outlineLevel="0" collapsed="false">
      <c r="A1472" s="0" t="s">
        <v>2588</v>
      </c>
      <c r="B1472" s="0" t="n">
        <v>2435</v>
      </c>
      <c r="C1472" s="0" t="s">
        <v>2589</v>
      </c>
      <c r="D1472" s="0" t="s">
        <v>127</v>
      </c>
    </row>
    <row r="1473" customFormat="false" ht="12.8" hidden="false" customHeight="false" outlineLevel="0" collapsed="false">
      <c r="A1473" s="0" t="s">
        <v>2590</v>
      </c>
      <c r="B1473" s="0" t="n">
        <v>2436</v>
      </c>
      <c r="C1473" s="0" t="s">
        <v>2591</v>
      </c>
      <c r="D1473" s="0" t="s">
        <v>127</v>
      </c>
    </row>
    <row r="1474" customFormat="false" ht="12.8" hidden="false" customHeight="false" outlineLevel="0" collapsed="false">
      <c r="A1474" s="0" t="s">
        <v>2592</v>
      </c>
      <c r="B1474" s="0" t="n">
        <v>35630</v>
      </c>
      <c r="C1474" s="0" t="s">
        <v>122</v>
      </c>
      <c r="D1474" s="0" t="s">
        <v>123</v>
      </c>
    </row>
    <row r="1475" customFormat="false" ht="12.8" hidden="false" customHeight="false" outlineLevel="0" collapsed="false">
      <c r="A1475" s="0" t="s">
        <v>2593</v>
      </c>
      <c r="B1475" s="0" t="n">
        <v>35950</v>
      </c>
      <c r="C1475" s="0" t="s">
        <v>1544</v>
      </c>
      <c r="D1475" s="0" t="s">
        <v>127</v>
      </c>
    </row>
    <row r="1476" customFormat="false" ht="12.8" hidden="false" customHeight="false" outlineLevel="0" collapsed="false">
      <c r="A1476" s="0" t="s">
        <v>2594</v>
      </c>
      <c r="B1476" s="0" t="n">
        <v>40578</v>
      </c>
      <c r="C1476" s="0" t="s">
        <v>2595</v>
      </c>
      <c r="D1476" s="0" t="s">
        <v>255</v>
      </c>
    </row>
    <row r="1477" customFormat="false" ht="12.8" hidden="false" customHeight="false" outlineLevel="0" collapsed="false">
      <c r="A1477" s="0" t="s">
        <v>2596</v>
      </c>
      <c r="B1477" s="0" t="n">
        <v>40963</v>
      </c>
      <c r="C1477" s="0" t="s">
        <v>2597</v>
      </c>
      <c r="D1477" s="0" t="s">
        <v>199</v>
      </c>
    </row>
    <row r="1478" customFormat="false" ht="12.8" hidden="false" customHeight="false" outlineLevel="0" collapsed="false">
      <c r="A1478" s="0" t="s">
        <v>2598</v>
      </c>
      <c r="B1478" s="0" t="n">
        <v>21691</v>
      </c>
      <c r="C1478" s="0" t="s">
        <v>2599</v>
      </c>
      <c r="D1478" s="0" t="s">
        <v>123</v>
      </c>
    </row>
    <row r="1479" customFormat="false" ht="12.8" hidden="false" customHeight="false" outlineLevel="0" collapsed="false">
      <c r="A1479" s="0" t="s">
        <v>2600</v>
      </c>
      <c r="B1479" s="0" t="n">
        <v>21692</v>
      </c>
      <c r="C1479" s="0" t="s">
        <v>2601</v>
      </c>
      <c r="D1479" s="0" t="s">
        <v>127</v>
      </c>
    </row>
    <row r="1480" customFormat="false" ht="12.8" hidden="false" customHeight="false" outlineLevel="0" collapsed="false">
      <c r="A1480" s="0" t="s">
        <v>2602</v>
      </c>
      <c r="B1480" s="0" t="n">
        <v>21693</v>
      </c>
      <c r="C1480" s="0" t="s">
        <v>2603</v>
      </c>
      <c r="D1480" s="0" t="s">
        <v>127</v>
      </c>
    </row>
    <row r="1481" customFormat="false" ht="12.8" hidden="false" customHeight="false" outlineLevel="0" collapsed="false">
      <c r="A1481" s="0" t="s">
        <v>2604</v>
      </c>
      <c r="B1481" s="0" t="n">
        <v>21694</v>
      </c>
      <c r="C1481" s="0" t="s">
        <v>2605</v>
      </c>
      <c r="D1481" s="0" t="s">
        <v>127</v>
      </c>
    </row>
    <row r="1482" customFormat="false" ht="12.8" hidden="false" customHeight="false" outlineLevel="0" collapsed="false">
      <c r="A1482" s="0" t="s">
        <v>2606</v>
      </c>
      <c r="B1482" s="0" t="n">
        <v>29456</v>
      </c>
      <c r="C1482" s="0" t="s">
        <v>2607</v>
      </c>
      <c r="D1482" s="0" t="s">
        <v>123</v>
      </c>
    </row>
    <row r="1483" customFormat="false" ht="12.8" hidden="false" customHeight="false" outlineLevel="0" collapsed="false">
      <c r="A1483" s="0" t="s">
        <v>2608</v>
      </c>
      <c r="B1483" s="0" t="n">
        <v>30211</v>
      </c>
      <c r="C1483" s="0" t="s">
        <v>2609</v>
      </c>
      <c r="D1483" s="0" t="s">
        <v>127</v>
      </c>
    </row>
    <row r="1484" customFormat="false" ht="12.8" hidden="false" customHeight="false" outlineLevel="0" collapsed="false">
      <c r="A1484" s="0" t="s">
        <v>2610</v>
      </c>
      <c r="B1484" s="0" t="n">
        <v>32497</v>
      </c>
      <c r="C1484" s="0" t="s">
        <v>2611</v>
      </c>
      <c r="D1484" s="0" t="s">
        <v>127</v>
      </c>
    </row>
    <row r="1485" customFormat="false" ht="12.8" hidden="false" customHeight="false" outlineLevel="0" collapsed="false">
      <c r="A1485" s="0" t="s">
        <v>2612</v>
      </c>
      <c r="B1485" s="0" t="n">
        <v>29609</v>
      </c>
      <c r="C1485" s="0" t="s">
        <v>390</v>
      </c>
      <c r="D1485" s="0" t="s">
        <v>127</v>
      </c>
    </row>
    <row r="1486" customFormat="false" ht="12.8" hidden="false" customHeight="false" outlineLevel="0" collapsed="false">
      <c r="A1486" s="0" t="s">
        <v>2613</v>
      </c>
      <c r="B1486" s="0" t="n">
        <v>29810</v>
      </c>
      <c r="C1486" s="0" t="s">
        <v>2614</v>
      </c>
      <c r="D1486" s="0" t="s">
        <v>199</v>
      </c>
    </row>
    <row r="1487" customFormat="false" ht="12.8" hidden="false" customHeight="false" outlineLevel="0" collapsed="false">
      <c r="A1487" s="0" t="s">
        <v>69</v>
      </c>
      <c r="B1487" s="0" t="n">
        <v>994</v>
      </c>
      <c r="C1487" s="0" t="s">
        <v>1281</v>
      </c>
      <c r="D1487" s="0" t="s">
        <v>123</v>
      </c>
    </row>
    <row r="1488" customFormat="false" ht="12.8" hidden="false" customHeight="false" outlineLevel="0" collapsed="false">
      <c r="A1488" s="0" t="s">
        <v>2615</v>
      </c>
      <c r="B1488" s="0" t="n">
        <v>3029</v>
      </c>
      <c r="C1488" s="0" t="s">
        <v>2616</v>
      </c>
      <c r="D1488" s="0" t="s">
        <v>127</v>
      </c>
    </row>
    <row r="1489" customFormat="false" ht="12.8" hidden="false" customHeight="false" outlineLevel="0" collapsed="false">
      <c r="A1489" s="0" t="s">
        <v>2617</v>
      </c>
      <c r="B1489" s="0" t="n">
        <v>3030</v>
      </c>
      <c r="C1489" s="0" t="s">
        <v>136</v>
      </c>
      <c r="D1489" s="0" t="s">
        <v>127</v>
      </c>
    </row>
    <row r="1490" customFormat="false" ht="12.8" hidden="false" customHeight="false" outlineLevel="0" collapsed="false">
      <c r="A1490" s="0" t="s">
        <v>2618</v>
      </c>
      <c r="B1490" s="0" t="n">
        <v>993</v>
      </c>
      <c r="C1490" s="0" t="s">
        <v>246</v>
      </c>
      <c r="D1490" s="0" t="s">
        <v>199</v>
      </c>
    </row>
    <row r="1491" customFormat="false" ht="12.8" hidden="false" customHeight="false" outlineLevel="0" collapsed="false">
      <c r="A1491" s="0" t="s">
        <v>2619</v>
      </c>
      <c r="B1491" s="0" t="n">
        <v>39444</v>
      </c>
      <c r="C1491" s="0" t="s">
        <v>2620</v>
      </c>
      <c r="D1491" s="0" t="s">
        <v>287</v>
      </c>
    </row>
    <row r="1492" customFormat="false" ht="12.8" hidden="false" customHeight="false" outlineLevel="0" collapsed="false">
      <c r="A1492" s="0" t="s">
        <v>2621</v>
      </c>
      <c r="B1492" s="0" t="n">
        <v>23632</v>
      </c>
      <c r="C1492" s="0" t="s">
        <v>2622</v>
      </c>
      <c r="D1492" s="0" t="s">
        <v>123</v>
      </c>
    </row>
    <row r="1493" customFormat="false" ht="12.8" hidden="false" customHeight="false" outlineLevel="0" collapsed="false">
      <c r="A1493" s="0" t="s">
        <v>2623</v>
      </c>
      <c r="B1493" s="0" t="n">
        <v>24059</v>
      </c>
      <c r="C1493" s="0" t="s">
        <v>1279</v>
      </c>
      <c r="D1493" s="0" t="s">
        <v>127</v>
      </c>
    </row>
    <row r="1494" customFormat="false" ht="12.8" hidden="false" customHeight="false" outlineLevel="0" collapsed="false">
      <c r="A1494" s="0" t="s">
        <v>2624</v>
      </c>
      <c r="B1494" s="0" t="n">
        <v>25760</v>
      </c>
      <c r="C1494" s="0" t="s">
        <v>866</v>
      </c>
      <c r="D1494" s="0" t="s">
        <v>127</v>
      </c>
    </row>
    <row r="1495" customFormat="false" ht="12.8" hidden="false" customHeight="false" outlineLevel="0" collapsed="false">
      <c r="A1495" s="0" t="s">
        <v>2625</v>
      </c>
      <c r="B1495" s="0" t="n">
        <v>5125</v>
      </c>
      <c r="C1495" s="0" t="s">
        <v>795</v>
      </c>
      <c r="D1495" s="0" t="s">
        <v>907</v>
      </c>
    </row>
    <row r="1496" customFormat="false" ht="12.8" hidden="false" customHeight="false" outlineLevel="0" collapsed="false">
      <c r="A1496" s="0" t="s">
        <v>2626</v>
      </c>
      <c r="B1496" s="0" t="n">
        <v>41113</v>
      </c>
      <c r="C1496" s="0" t="s">
        <v>2627</v>
      </c>
      <c r="D1496" s="0" t="s">
        <v>123</v>
      </c>
    </row>
    <row r="1497" customFormat="false" ht="12.8" hidden="false" customHeight="false" outlineLevel="0" collapsed="false">
      <c r="A1497" s="0" t="s">
        <v>2628</v>
      </c>
      <c r="B1497" s="0" t="n">
        <v>41540</v>
      </c>
      <c r="C1497" s="0" t="s">
        <v>2629</v>
      </c>
      <c r="D1497" s="0" t="s">
        <v>127</v>
      </c>
    </row>
    <row r="1498" customFormat="false" ht="12.8" hidden="false" customHeight="false" outlineLevel="0" collapsed="false">
      <c r="A1498" s="0" t="s">
        <v>2630</v>
      </c>
      <c r="B1498" s="0" t="n">
        <v>21695</v>
      </c>
      <c r="C1498" s="0" t="s">
        <v>2631</v>
      </c>
      <c r="D1498" s="0" t="s">
        <v>123</v>
      </c>
    </row>
    <row r="1499" customFormat="false" ht="12.8" hidden="false" customHeight="false" outlineLevel="0" collapsed="false">
      <c r="A1499" s="0" t="s">
        <v>2632</v>
      </c>
      <c r="B1499" s="0" t="n">
        <v>21696</v>
      </c>
      <c r="C1499" s="0" t="s">
        <v>163</v>
      </c>
      <c r="D1499" s="0" t="s">
        <v>127</v>
      </c>
    </row>
    <row r="1500" customFormat="false" ht="12.8" hidden="false" customHeight="false" outlineLevel="0" collapsed="false">
      <c r="A1500" s="0" t="s">
        <v>2633</v>
      </c>
      <c r="B1500" s="0" t="n">
        <v>749</v>
      </c>
      <c r="C1500" s="0" t="s">
        <v>2634</v>
      </c>
      <c r="D1500" s="0" t="s">
        <v>123</v>
      </c>
    </row>
    <row r="1501" customFormat="false" ht="12.8" hidden="false" customHeight="false" outlineLevel="0" collapsed="false">
      <c r="A1501" s="0" t="s">
        <v>2635</v>
      </c>
      <c r="B1501" s="0" t="n">
        <v>747</v>
      </c>
      <c r="C1501" s="0" t="s">
        <v>2636</v>
      </c>
      <c r="D1501" s="0" t="s">
        <v>199</v>
      </c>
    </row>
    <row r="1502" customFormat="false" ht="12.8" hidden="false" customHeight="false" outlineLevel="0" collapsed="false">
      <c r="A1502" s="0" t="s">
        <v>2637</v>
      </c>
      <c r="B1502" s="0" t="n">
        <v>23402</v>
      </c>
      <c r="C1502" s="0" t="s">
        <v>2638</v>
      </c>
      <c r="D1502" s="0" t="s">
        <v>123</v>
      </c>
    </row>
    <row r="1503" customFormat="false" ht="12.8" hidden="false" customHeight="false" outlineLevel="0" collapsed="false">
      <c r="A1503" s="0" t="s">
        <v>2639</v>
      </c>
      <c r="B1503" s="0" t="n">
        <v>29338</v>
      </c>
      <c r="C1503" s="0" t="s">
        <v>2640</v>
      </c>
      <c r="D1503" s="0" t="s">
        <v>127</v>
      </c>
    </row>
    <row r="1504" customFormat="false" ht="12.8" hidden="false" customHeight="false" outlineLevel="0" collapsed="false">
      <c r="A1504" s="0" t="s">
        <v>2641</v>
      </c>
      <c r="B1504" s="0" t="n">
        <v>24539</v>
      </c>
      <c r="C1504" s="0" t="s">
        <v>2642</v>
      </c>
      <c r="D1504" s="0" t="s">
        <v>127</v>
      </c>
    </row>
    <row r="1505" customFormat="false" ht="12.8" hidden="false" customHeight="false" outlineLevel="0" collapsed="false">
      <c r="A1505" s="0" t="s">
        <v>2643</v>
      </c>
      <c r="B1505" s="0" t="n">
        <v>23403</v>
      </c>
      <c r="C1505" s="0" t="s">
        <v>2644</v>
      </c>
      <c r="D1505" s="0" t="s">
        <v>123</v>
      </c>
    </row>
    <row r="1506" customFormat="false" ht="12.8" hidden="false" customHeight="false" outlineLevel="0" collapsed="false">
      <c r="A1506" s="0" t="s">
        <v>2645</v>
      </c>
      <c r="B1506" s="0" t="n">
        <v>33887</v>
      </c>
      <c r="C1506" s="0" t="s">
        <v>2646</v>
      </c>
      <c r="D1506" s="0" t="s">
        <v>127</v>
      </c>
    </row>
    <row r="1507" customFormat="false" ht="12.8" hidden="false" customHeight="false" outlineLevel="0" collapsed="false">
      <c r="A1507" s="0" t="s">
        <v>2647</v>
      </c>
      <c r="B1507" s="0" t="n">
        <v>23633</v>
      </c>
      <c r="D1507" s="0" t="s">
        <v>127</v>
      </c>
    </row>
    <row r="1508" customFormat="false" ht="12.8" hidden="false" customHeight="false" outlineLevel="0" collapsed="false">
      <c r="A1508" s="0" t="s">
        <v>2648</v>
      </c>
      <c r="B1508" s="0" t="n">
        <v>24061</v>
      </c>
      <c r="C1508" s="0" t="s">
        <v>2649</v>
      </c>
      <c r="D1508" s="0" t="s">
        <v>123</v>
      </c>
    </row>
    <row r="1509" customFormat="false" ht="12.8" hidden="false" customHeight="false" outlineLevel="0" collapsed="false">
      <c r="A1509" s="0" t="s">
        <v>2650</v>
      </c>
      <c r="B1509" s="0" t="n">
        <v>30201</v>
      </c>
      <c r="C1509" s="0" t="s">
        <v>2649</v>
      </c>
      <c r="D1509" s="0" t="s">
        <v>127</v>
      </c>
    </row>
    <row r="1510" customFormat="false" ht="12.8" hidden="false" customHeight="false" outlineLevel="0" collapsed="false">
      <c r="A1510" s="0" t="s">
        <v>2651</v>
      </c>
      <c r="B1510" s="0" t="n">
        <v>33890</v>
      </c>
      <c r="C1510" s="0" t="s">
        <v>2652</v>
      </c>
      <c r="D1510" s="0" t="s">
        <v>127</v>
      </c>
    </row>
    <row r="1511" customFormat="false" ht="12.8" hidden="false" customHeight="false" outlineLevel="0" collapsed="false">
      <c r="A1511" s="0" t="s">
        <v>2653</v>
      </c>
      <c r="B1511" s="0" t="n">
        <v>45332</v>
      </c>
      <c r="C1511" s="0" t="s">
        <v>2654</v>
      </c>
      <c r="D1511" s="0" t="s">
        <v>127</v>
      </c>
    </row>
    <row r="1512" customFormat="false" ht="12.8" hidden="false" customHeight="false" outlineLevel="0" collapsed="false">
      <c r="A1512" s="0" t="s">
        <v>2655</v>
      </c>
      <c r="B1512" s="0" t="n">
        <v>25450</v>
      </c>
      <c r="C1512" s="0" t="s">
        <v>1937</v>
      </c>
      <c r="D1512" s="0" t="s">
        <v>127</v>
      </c>
    </row>
    <row r="1513" customFormat="false" ht="12.8" hidden="false" customHeight="false" outlineLevel="0" collapsed="false">
      <c r="A1513" s="0" t="s">
        <v>2656</v>
      </c>
      <c r="B1513" s="0" t="n">
        <v>24540</v>
      </c>
      <c r="C1513" s="0" t="s">
        <v>390</v>
      </c>
      <c r="D1513" s="0" t="s">
        <v>127</v>
      </c>
    </row>
    <row r="1514" customFormat="false" ht="12.8" hidden="false" customHeight="false" outlineLevel="0" collapsed="false">
      <c r="A1514" s="0" t="s">
        <v>2657</v>
      </c>
      <c r="B1514" s="0" t="n">
        <v>23354</v>
      </c>
      <c r="C1514" s="0" t="s">
        <v>2658</v>
      </c>
      <c r="D1514" s="0" t="s">
        <v>199</v>
      </c>
    </row>
    <row r="1515" customFormat="false" ht="12.8" hidden="false" customHeight="false" outlineLevel="0" collapsed="false">
      <c r="A1515" s="0" t="s">
        <v>2659</v>
      </c>
      <c r="B1515" s="0" t="n">
        <v>23634</v>
      </c>
      <c r="C1515" s="0" t="s">
        <v>2660</v>
      </c>
      <c r="D1515" s="0" t="s">
        <v>287</v>
      </c>
    </row>
    <row r="1516" customFormat="false" ht="12.8" hidden="false" customHeight="false" outlineLevel="0" collapsed="false">
      <c r="A1516" s="0" t="s">
        <v>2661</v>
      </c>
      <c r="B1516" s="0" t="n">
        <v>41114</v>
      </c>
      <c r="C1516" s="0" t="s">
        <v>2662</v>
      </c>
      <c r="D1516" s="0" t="s">
        <v>123</v>
      </c>
    </row>
    <row r="1517" customFormat="false" ht="12.8" hidden="false" customHeight="false" outlineLevel="0" collapsed="false">
      <c r="A1517" s="0" t="s">
        <v>2663</v>
      </c>
      <c r="B1517" s="0" t="n">
        <v>43416</v>
      </c>
      <c r="C1517" s="0" t="s">
        <v>2664</v>
      </c>
      <c r="D1517" s="0" t="s">
        <v>127</v>
      </c>
    </row>
    <row r="1518" customFormat="false" ht="12.8" hidden="false" customHeight="false" outlineLevel="0" collapsed="false">
      <c r="A1518" s="0" t="s">
        <v>2665</v>
      </c>
      <c r="B1518" s="0" t="n">
        <v>41541</v>
      </c>
      <c r="C1518" s="0" t="s">
        <v>498</v>
      </c>
      <c r="D1518" s="0" t="s">
        <v>127</v>
      </c>
    </row>
    <row r="1519" customFormat="false" ht="12.8" hidden="false" customHeight="false" outlineLevel="0" collapsed="false">
      <c r="A1519" s="0" t="s">
        <v>2666</v>
      </c>
      <c r="B1519" s="0" t="n">
        <v>4540</v>
      </c>
      <c r="C1519" s="0" t="s">
        <v>2667</v>
      </c>
      <c r="D1519" s="0" t="s">
        <v>199</v>
      </c>
    </row>
    <row r="1520" customFormat="false" ht="12.8" hidden="false" customHeight="false" outlineLevel="0" collapsed="false">
      <c r="A1520" s="0" t="s">
        <v>2668</v>
      </c>
      <c r="B1520" s="0" t="n">
        <v>4172</v>
      </c>
      <c r="C1520" s="0" t="s">
        <v>2669</v>
      </c>
      <c r="D1520" s="0" t="s">
        <v>123</v>
      </c>
    </row>
    <row r="1521" customFormat="false" ht="12.8" hidden="false" customHeight="false" outlineLevel="0" collapsed="false">
      <c r="A1521" s="0" t="s">
        <v>2670</v>
      </c>
      <c r="B1521" s="0" t="n">
        <v>4173</v>
      </c>
      <c r="C1521" s="0" t="s">
        <v>1032</v>
      </c>
      <c r="D1521" s="0" t="s">
        <v>127</v>
      </c>
    </row>
    <row r="1522" customFormat="false" ht="12.8" hidden="false" customHeight="false" outlineLevel="0" collapsed="false">
      <c r="A1522" s="0" t="s">
        <v>2671</v>
      </c>
      <c r="B1522" s="0" t="n">
        <v>4120</v>
      </c>
      <c r="C1522" s="0" t="s">
        <v>2672</v>
      </c>
      <c r="D1522" s="0" t="s">
        <v>123</v>
      </c>
    </row>
    <row r="1523" customFormat="false" ht="12.8" hidden="false" customHeight="false" outlineLevel="0" collapsed="false">
      <c r="A1523" s="0" t="s">
        <v>2673</v>
      </c>
      <c r="B1523" s="0" t="n">
        <v>4121</v>
      </c>
      <c r="C1523" s="0" t="s">
        <v>136</v>
      </c>
      <c r="D1523" s="0" t="s">
        <v>127</v>
      </c>
    </row>
    <row r="1524" customFormat="false" ht="12.8" hidden="false" customHeight="false" outlineLevel="0" collapsed="false">
      <c r="A1524" s="0" t="s">
        <v>2674</v>
      </c>
      <c r="B1524" s="0" t="n">
        <v>42015</v>
      </c>
      <c r="C1524" s="0" t="s">
        <v>1267</v>
      </c>
      <c r="D1524" s="0" t="s">
        <v>123</v>
      </c>
    </row>
    <row r="1525" customFormat="false" ht="12.8" hidden="false" customHeight="false" outlineLevel="0" collapsed="false">
      <c r="A1525" s="0" t="s">
        <v>2675</v>
      </c>
      <c r="B1525" s="0" t="n">
        <v>42163</v>
      </c>
      <c r="C1525" s="0" t="s">
        <v>212</v>
      </c>
      <c r="D1525" s="0" t="s">
        <v>127</v>
      </c>
    </row>
    <row r="1526" customFormat="false" ht="12.8" hidden="false" customHeight="false" outlineLevel="0" collapsed="false">
      <c r="A1526" s="0" t="s">
        <v>2676</v>
      </c>
      <c r="B1526" s="0" t="n">
        <v>31194</v>
      </c>
      <c r="D1526" s="0" t="s">
        <v>255</v>
      </c>
    </row>
    <row r="1527" customFormat="false" ht="12.8" hidden="false" customHeight="false" outlineLevel="0" collapsed="false">
      <c r="A1527" s="0" t="s">
        <v>2677</v>
      </c>
      <c r="B1527" s="0" t="n">
        <v>31376</v>
      </c>
      <c r="C1527" s="0" t="s">
        <v>2678</v>
      </c>
      <c r="D1527" s="0" t="s">
        <v>199</v>
      </c>
    </row>
    <row r="1528" customFormat="false" ht="12.8" hidden="false" customHeight="false" outlineLevel="0" collapsed="false">
      <c r="A1528" s="0" t="s">
        <v>2679</v>
      </c>
      <c r="B1528" s="0" t="n">
        <v>2776</v>
      </c>
      <c r="D1528" s="0" t="s">
        <v>123</v>
      </c>
    </row>
    <row r="1529" customFormat="false" ht="12.8" hidden="false" customHeight="false" outlineLevel="0" collapsed="false">
      <c r="A1529" s="0" t="s">
        <v>2680</v>
      </c>
      <c r="B1529" s="0" t="n">
        <v>34115</v>
      </c>
      <c r="C1529" s="0" t="s">
        <v>492</v>
      </c>
      <c r="D1529" s="0" t="s">
        <v>199</v>
      </c>
    </row>
    <row r="1530" customFormat="false" ht="12.8" hidden="false" customHeight="false" outlineLevel="0" collapsed="false">
      <c r="A1530" s="0" t="s">
        <v>2681</v>
      </c>
      <c r="B1530" s="0" t="n">
        <v>45722</v>
      </c>
      <c r="C1530" s="0" t="s">
        <v>492</v>
      </c>
      <c r="D1530" s="0" t="s">
        <v>287</v>
      </c>
    </row>
    <row r="1531" customFormat="false" ht="12.8" hidden="false" customHeight="false" outlineLevel="0" collapsed="false">
      <c r="A1531" s="0" t="s">
        <v>2682</v>
      </c>
      <c r="B1531" s="0" t="n">
        <v>33894</v>
      </c>
      <c r="C1531" s="0" t="s">
        <v>2683</v>
      </c>
      <c r="D1531" s="0" t="s">
        <v>378</v>
      </c>
    </row>
    <row r="1532" customFormat="false" ht="12.8" hidden="false" customHeight="false" outlineLevel="0" collapsed="false">
      <c r="A1532" s="0" t="s">
        <v>2684</v>
      </c>
      <c r="B1532" s="0" t="n">
        <v>45925</v>
      </c>
      <c r="C1532" s="0" t="s">
        <v>1940</v>
      </c>
      <c r="D1532" s="0" t="s">
        <v>123</v>
      </c>
    </row>
    <row r="1533" customFormat="false" ht="12.8" hidden="false" customHeight="false" outlineLevel="0" collapsed="false">
      <c r="A1533" s="0" t="s">
        <v>2685</v>
      </c>
      <c r="B1533" s="0" t="n">
        <v>5190</v>
      </c>
      <c r="D1533" s="0" t="s">
        <v>123</v>
      </c>
    </row>
    <row r="1534" customFormat="false" ht="12.8" hidden="false" customHeight="false" outlineLevel="0" collapsed="false">
      <c r="A1534" s="0" t="s">
        <v>2686</v>
      </c>
      <c r="B1534" s="0" t="n">
        <v>20344</v>
      </c>
      <c r="C1534" s="0" t="s">
        <v>2687</v>
      </c>
      <c r="D1534" s="0" t="s">
        <v>127</v>
      </c>
    </row>
    <row r="1535" customFormat="false" ht="12.8" hidden="false" customHeight="false" outlineLevel="0" collapsed="false">
      <c r="A1535" s="0" t="s">
        <v>2688</v>
      </c>
      <c r="B1535" s="0" t="n">
        <v>19189</v>
      </c>
      <c r="C1535" s="0" t="s">
        <v>2689</v>
      </c>
      <c r="D1535" s="0" t="s">
        <v>123</v>
      </c>
    </row>
    <row r="1536" customFormat="false" ht="12.8" hidden="false" customHeight="false" outlineLevel="0" collapsed="false">
      <c r="A1536" s="0" t="s">
        <v>2690</v>
      </c>
      <c r="B1536" s="0" t="n">
        <v>42398</v>
      </c>
      <c r="C1536" s="0" t="s">
        <v>2691</v>
      </c>
      <c r="D1536" s="0" t="s">
        <v>123</v>
      </c>
    </row>
    <row r="1537" customFormat="false" ht="12.8" hidden="false" customHeight="false" outlineLevel="0" collapsed="false">
      <c r="A1537" s="0" t="s">
        <v>2692</v>
      </c>
      <c r="B1537" s="0" t="n">
        <v>30208</v>
      </c>
      <c r="C1537" s="0" t="s">
        <v>2693</v>
      </c>
      <c r="D1537" s="0" t="s">
        <v>123</v>
      </c>
    </row>
    <row r="1538" customFormat="false" ht="12.8" hidden="false" customHeight="false" outlineLevel="0" collapsed="false">
      <c r="A1538" s="0" t="s">
        <v>2694</v>
      </c>
      <c r="B1538" s="0" t="n">
        <v>30549</v>
      </c>
      <c r="C1538" s="0" t="s">
        <v>212</v>
      </c>
      <c r="D1538" s="0" t="s">
        <v>127</v>
      </c>
    </row>
    <row r="1539" customFormat="false" ht="12.8" hidden="false" customHeight="false" outlineLevel="0" collapsed="false">
      <c r="A1539" s="0" t="s">
        <v>2695</v>
      </c>
      <c r="B1539" s="0" t="n">
        <v>21697</v>
      </c>
      <c r="C1539" s="0" t="s">
        <v>235</v>
      </c>
      <c r="D1539" s="0" t="s">
        <v>123</v>
      </c>
    </row>
    <row r="1540" customFormat="false" ht="12.8" hidden="false" customHeight="false" outlineLevel="0" collapsed="false">
      <c r="A1540" s="0" t="s">
        <v>2696</v>
      </c>
      <c r="B1540" s="0" t="n">
        <v>21698</v>
      </c>
      <c r="C1540" s="0" t="s">
        <v>2697</v>
      </c>
      <c r="D1540" s="0" t="s">
        <v>127</v>
      </c>
    </row>
    <row r="1541" customFormat="false" ht="12.8" hidden="false" customHeight="false" outlineLevel="0" collapsed="false">
      <c r="A1541" s="0" t="s">
        <v>2698</v>
      </c>
      <c r="B1541" s="0" t="n">
        <v>21699</v>
      </c>
      <c r="C1541" s="0" t="s">
        <v>2699</v>
      </c>
      <c r="D1541" s="0" t="s">
        <v>199</v>
      </c>
    </row>
    <row r="1542" customFormat="false" ht="12.8" hidden="false" customHeight="false" outlineLevel="0" collapsed="false">
      <c r="A1542" s="0" t="s">
        <v>2700</v>
      </c>
      <c r="B1542" s="0" t="n">
        <v>42164</v>
      </c>
      <c r="C1542" s="0" t="s">
        <v>2122</v>
      </c>
      <c r="D1542" s="0" t="s">
        <v>123</v>
      </c>
    </row>
    <row r="1543" customFormat="false" ht="12.8" hidden="false" customHeight="false" outlineLevel="0" collapsed="false">
      <c r="A1543" s="0" t="s">
        <v>2701</v>
      </c>
      <c r="B1543" s="0" t="n">
        <v>42388</v>
      </c>
      <c r="C1543" s="0" t="s">
        <v>136</v>
      </c>
      <c r="D1543" s="0" t="s">
        <v>127</v>
      </c>
    </row>
    <row r="1544" customFormat="false" ht="12.8" hidden="false" customHeight="false" outlineLevel="0" collapsed="false">
      <c r="A1544" s="0" t="s">
        <v>2702</v>
      </c>
      <c r="B1544" s="0" t="n">
        <v>3634</v>
      </c>
      <c r="C1544" s="0" t="s">
        <v>2703</v>
      </c>
      <c r="D1544" s="0" t="s">
        <v>123</v>
      </c>
    </row>
    <row r="1545" customFormat="false" ht="12.8" hidden="false" customHeight="false" outlineLevel="0" collapsed="false">
      <c r="A1545" s="0" t="s">
        <v>2704</v>
      </c>
      <c r="B1545" s="0" t="n">
        <v>23584</v>
      </c>
      <c r="C1545" s="0" t="s">
        <v>2703</v>
      </c>
      <c r="D1545" s="0" t="s">
        <v>262</v>
      </c>
    </row>
    <row r="1546" customFormat="false" ht="12.8" hidden="false" customHeight="false" outlineLevel="0" collapsed="false">
      <c r="A1546" s="0" t="s">
        <v>2705</v>
      </c>
      <c r="B1546" s="0" t="n">
        <v>23635</v>
      </c>
      <c r="C1546" s="0" t="s">
        <v>2706</v>
      </c>
      <c r="D1546" s="0" t="s">
        <v>127</v>
      </c>
    </row>
    <row r="1547" customFormat="false" ht="12.8" hidden="false" customHeight="false" outlineLevel="0" collapsed="false">
      <c r="A1547" s="0" t="s">
        <v>2707</v>
      </c>
      <c r="B1547" s="0" t="n">
        <v>23585</v>
      </c>
      <c r="C1547" s="0" t="s">
        <v>2708</v>
      </c>
      <c r="D1547" s="0" t="s">
        <v>262</v>
      </c>
    </row>
    <row r="1548" customFormat="false" ht="12.8" hidden="false" customHeight="false" outlineLevel="0" collapsed="false">
      <c r="A1548" s="0" t="s">
        <v>2709</v>
      </c>
      <c r="B1548" s="0" t="n">
        <v>23636</v>
      </c>
      <c r="C1548" s="0" t="s">
        <v>2710</v>
      </c>
      <c r="D1548" s="0" t="s">
        <v>127</v>
      </c>
    </row>
    <row r="1549" customFormat="false" ht="12.8" hidden="false" customHeight="false" outlineLevel="0" collapsed="false">
      <c r="A1549" s="0" t="s">
        <v>2711</v>
      </c>
      <c r="B1549" s="0" t="n">
        <v>3635</v>
      </c>
      <c r="C1549" s="0" t="s">
        <v>2712</v>
      </c>
      <c r="D1549" s="0" t="s">
        <v>127</v>
      </c>
    </row>
    <row r="1550" customFormat="false" ht="12.8" hidden="false" customHeight="false" outlineLevel="0" collapsed="false">
      <c r="A1550" s="0" t="s">
        <v>2713</v>
      </c>
      <c r="B1550" s="0" t="n">
        <v>3636</v>
      </c>
      <c r="C1550" s="0" t="s">
        <v>2714</v>
      </c>
      <c r="D1550" s="0" t="s">
        <v>127</v>
      </c>
    </row>
    <row r="1551" customFormat="false" ht="12.8" hidden="false" customHeight="false" outlineLevel="0" collapsed="false">
      <c r="A1551" s="0" t="s">
        <v>2715</v>
      </c>
      <c r="B1551" s="0" t="n">
        <v>4398</v>
      </c>
      <c r="C1551" s="0" t="s">
        <v>2703</v>
      </c>
      <c r="D1551" s="0" t="s">
        <v>199</v>
      </c>
    </row>
    <row r="1552" customFormat="false" ht="12.8" hidden="false" customHeight="false" outlineLevel="0" collapsed="false">
      <c r="A1552" s="0" t="s">
        <v>2716</v>
      </c>
      <c r="B1552" s="0" t="n">
        <v>21700</v>
      </c>
      <c r="C1552" s="0" t="s">
        <v>2717</v>
      </c>
      <c r="D1552" s="0" t="s">
        <v>123</v>
      </c>
    </row>
    <row r="1553" customFormat="false" ht="12.8" hidden="false" customHeight="false" outlineLevel="0" collapsed="false">
      <c r="A1553" s="0" t="s">
        <v>2718</v>
      </c>
      <c r="B1553" s="0" t="n">
        <v>21701</v>
      </c>
      <c r="C1553" s="0" t="s">
        <v>819</v>
      </c>
      <c r="D1553" s="0" t="s">
        <v>127</v>
      </c>
    </row>
    <row r="1554" customFormat="false" ht="12.8" hidden="false" customHeight="false" outlineLevel="0" collapsed="false">
      <c r="A1554" s="0" t="s">
        <v>2719</v>
      </c>
      <c r="B1554" s="0" t="n">
        <v>19217</v>
      </c>
      <c r="C1554" s="0" t="s">
        <v>2720</v>
      </c>
      <c r="D1554" s="0" t="s">
        <v>123</v>
      </c>
    </row>
    <row r="1555" customFormat="false" ht="12.8" hidden="false" customHeight="false" outlineLevel="0" collapsed="false">
      <c r="A1555" s="0" t="s">
        <v>2721</v>
      </c>
      <c r="B1555" s="0" t="n">
        <v>32419</v>
      </c>
      <c r="C1555" s="0" t="s">
        <v>2720</v>
      </c>
      <c r="D1555" s="0" t="s">
        <v>127</v>
      </c>
    </row>
    <row r="1556" customFormat="false" ht="12.8" hidden="false" customHeight="false" outlineLevel="0" collapsed="false">
      <c r="A1556" s="0" t="s">
        <v>2722</v>
      </c>
      <c r="B1556" s="0" t="n">
        <v>40577</v>
      </c>
      <c r="C1556" s="0" t="s">
        <v>2723</v>
      </c>
      <c r="D1556" s="0" t="s">
        <v>123</v>
      </c>
    </row>
    <row r="1557" customFormat="false" ht="12.8" hidden="false" customHeight="false" outlineLevel="0" collapsed="false">
      <c r="A1557" s="0" t="s">
        <v>2724</v>
      </c>
      <c r="B1557" s="0" t="n">
        <v>4413</v>
      </c>
      <c r="C1557" s="0" t="s">
        <v>2725</v>
      </c>
      <c r="D1557" s="0" t="s">
        <v>123</v>
      </c>
    </row>
    <row r="1558" customFormat="false" ht="12.8" hidden="false" customHeight="false" outlineLevel="0" collapsed="false">
      <c r="A1558" s="0" t="s">
        <v>2726</v>
      </c>
      <c r="B1558" s="0" t="n">
        <v>30213</v>
      </c>
      <c r="C1558" s="0" t="s">
        <v>2727</v>
      </c>
      <c r="D1558" s="0" t="s">
        <v>127</v>
      </c>
    </row>
    <row r="1559" customFormat="false" ht="12.8" hidden="false" customHeight="false" outlineLevel="0" collapsed="false">
      <c r="A1559" s="0" t="s">
        <v>2728</v>
      </c>
      <c r="B1559" s="0" t="n">
        <v>4414</v>
      </c>
      <c r="C1559" s="0" t="s">
        <v>2729</v>
      </c>
      <c r="D1559" s="0" t="s">
        <v>127</v>
      </c>
    </row>
    <row r="1560" customFormat="false" ht="12.8" hidden="false" customHeight="false" outlineLevel="0" collapsed="false">
      <c r="A1560" s="0" t="s">
        <v>2730</v>
      </c>
      <c r="B1560" s="0" t="n">
        <v>4412</v>
      </c>
      <c r="C1560" s="0" t="s">
        <v>2731</v>
      </c>
      <c r="D1560" s="0" t="s">
        <v>199</v>
      </c>
    </row>
    <row r="1561" customFormat="false" ht="12.8" hidden="false" customHeight="false" outlineLevel="0" collapsed="false">
      <c r="A1561" s="0" t="s">
        <v>2732</v>
      </c>
      <c r="B1561" s="0" t="n">
        <v>31117</v>
      </c>
      <c r="C1561" s="0" t="s">
        <v>2733</v>
      </c>
      <c r="D1561" s="0" t="s">
        <v>123</v>
      </c>
    </row>
    <row r="1562" customFormat="false" ht="12.8" hidden="false" customHeight="false" outlineLevel="0" collapsed="false">
      <c r="A1562" s="0" t="s">
        <v>2734</v>
      </c>
      <c r="B1562" s="0" t="n">
        <v>31193</v>
      </c>
      <c r="C1562" s="0" t="s">
        <v>897</v>
      </c>
      <c r="D1562" s="0" t="s">
        <v>127</v>
      </c>
    </row>
    <row r="1563" customFormat="false" ht="12.8" hidden="false" customHeight="false" outlineLevel="0" collapsed="false">
      <c r="A1563" s="0" t="s">
        <v>2735</v>
      </c>
      <c r="B1563" s="0" t="n">
        <v>31192</v>
      </c>
      <c r="C1563" s="0" t="s">
        <v>2736</v>
      </c>
      <c r="D1563" s="0" t="s">
        <v>127</v>
      </c>
    </row>
    <row r="1564" customFormat="false" ht="12.8" hidden="false" customHeight="false" outlineLevel="0" collapsed="false">
      <c r="A1564" s="0" t="s">
        <v>2737</v>
      </c>
      <c r="B1564" s="0" t="n">
        <v>670</v>
      </c>
      <c r="C1564" s="0" t="s">
        <v>2738</v>
      </c>
      <c r="D1564" s="0" t="s">
        <v>123</v>
      </c>
    </row>
    <row r="1565" customFormat="false" ht="12.8" hidden="false" customHeight="false" outlineLevel="0" collapsed="false">
      <c r="A1565" s="0" t="s">
        <v>2739</v>
      </c>
      <c r="B1565" s="0" t="n">
        <v>671</v>
      </c>
      <c r="C1565" s="0" t="s">
        <v>2740</v>
      </c>
      <c r="D1565" s="0" t="s">
        <v>127</v>
      </c>
    </row>
    <row r="1566" customFormat="false" ht="12.8" hidden="false" customHeight="false" outlineLevel="0" collapsed="false">
      <c r="A1566" s="0" t="s">
        <v>2741</v>
      </c>
      <c r="B1566" s="0" t="n">
        <v>23463</v>
      </c>
      <c r="C1566" s="0" t="s">
        <v>2742</v>
      </c>
      <c r="D1566" s="0" t="s">
        <v>123</v>
      </c>
    </row>
    <row r="1567" customFormat="false" ht="12.8" hidden="false" customHeight="false" outlineLevel="0" collapsed="false">
      <c r="A1567" s="0" t="s">
        <v>2743</v>
      </c>
      <c r="B1567" s="0" t="n">
        <v>23637</v>
      </c>
      <c r="C1567" s="0" t="s">
        <v>2744</v>
      </c>
      <c r="D1567" s="0" t="s">
        <v>127</v>
      </c>
    </row>
    <row r="1568" customFormat="false" ht="12.8" hidden="false" customHeight="false" outlineLevel="0" collapsed="false">
      <c r="A1568" s="0" t="s">
        <v>2745</v>
      </c>
      <c r="B1568" s="0" t="n">
        <v>4630</v>
      </c>
      <c r="C1568" s="0" t="s">
        <v>2746</v>
      </c>
      <c r="D1568" s="0" t="s">
        <v>199</v>
      </c>
    </row>
    <row r="1569" customFormat="false" ht="12.8" hidden="false" customHeight="false" outlineLevel="0" collapsed="false">
      <c r="A1569" s="0" t="s">
        <v>2747</v>
      </c>
      <c r="B1569" s="0" t="n">
        <v>4156</v>
      </c>
      <c r="C1569" s="0" t="s">
        <v>1470</v>
      </c>
      <c r="D1569" s="0" t="s">
        <v>123</v>
      </c>
    </row>
    <row r="1570" customFormat="false" ht="12.8" hidden="false" customHeight="false" outlineLevel="0" collapsed="false">
      <c r="A1570" s="0" t="s">
        <v>2748</v>
      </c>
      <c r="B1570" s="0" t="n">
        <v>9798</v>
      </c>
      <c r="C1570" s="0" t="s">
        <v>1479</v>
      </c>
      <c r="D1570" s="0" t="s">
        <v>127</v>
      </c>
    </row>
    <row r="1571" customFormat="false" ht="12.8" hidden="false" customHeight="false" outlineLevel="0" collapsed="false">
      <c r="A1571" s="0" t="s">
        <v>2749</v>
      </c>
      <c r="B1571" s="0" t="n">
        <v>4157</v>
      </c>
      <c r="C1571" s="0" t="s">
        <v>1470</v>
      </c>
      <c r="D1571" s="0" t="s">
        <v>127</v>
      </c>
    </row>
    <row r="1572" customFormat="false" ht="12.8" hidden="false" customHeight="false" outlineLevel="0" collapsed="false">
      <c r="A1572" s="0" t="s">
        <v>2750</v>
      </c>
      <c r="B1572" s="0" t="n">
        <v>10181</v>
      </c>
      <c r="C1572" s="0" t="s">
        <v>2751</v>
      </c>
      <c r="D1572" s="0" t="s">
        <v>127</v>
      </c>
    </row>
    <row r="1573" customFormat="false" ht="12.8" hidden="false" customHeight="false" outlineLevel="0" collapsed="false">
      <c r="A1573" s="0" t="s">
        <v>2752</v>
      </c>
      <c r="B1573" s="0" t="n">
        <v>10182</v>
      </c>
      <c r="C1573" s="0" t="s">
        <v>2746</v>
      </c>
      <c r="D1573" s="0" t="s">
        <v>127</v>
      </c>
    </row>
    <row r="1574" customFormat="false" ht="12.8" hidden="false" customHeight="false" outlineLevel="0" collapsed="false">
      <c r="A1574" s="0" t="s">
        <v>2753</v>
      </c>
      <c r="B1574" s="0" t="n">
        <v>21702</v>
      </c>
      <c r="D1574" s="0" t="s">
        <v>1319</v>
      </c>
    </row>
    <row r="1575" customFormat="false" ht="12.8" hidden="false" customHeight="false" outlineLevel="0" collapsed="false">
      <c r="A1575" s="0" t="s">
        <v>2754</v>
      </c>
      <c r="B1575" s="0" t="n">
        <v>262</v>
      </c>
      <c r="C1575" s="0" t="s">
        <v>2755</v>
      </c>
      <c r="D1575" s="0" t="s">
        <v>199</v>
      </c>
    </row>
    <row r="1576" customFormat="false" ht="12.8" hidden="false" customHeight="false" outlineLevel="0" collapsed="false">
      <c r="A1576" s="0" t="s">
        <v>2756</v>
      </c>
      <c r="B1576" s="0" t="n">
        <v>265</v>
      </c>
      <c r="C1576" s="0" t="s">
        <v>306</v>
      </c>
      <c r="D1576" s="0" t="s">
        <v>123</v>
      </c>
    </row>
    <row r="1577" customFormat="false" ht="12.8" hidden="false" customHeight="false" outlineLevel="0" collapsed="false">
      <c r="A1577" s="0" t="s">
        <v>2757</v>
      </c>
      <c r="B1577" s="0" t="n">
        <v>267</v>
      </c>
      <c r="C1577" s="0" t="s">
        <v>2758</v>
      </c>
      <c r="D1577" s="0" t="s">
        <v>127</v>
      </c>
    </row>
    <row r="1578" customFormat="false" ht="12.8" hidden="false" customHeight="false" outlineLevel="0" collapsed="false">
      <c r="A1578" s="0" t="s">
        <v>2759</v>
      </c>
      <c r="B1578" s="0" t="n">
        <v>266</v>
      </c>
      <c r="C1578" s="0" t="s">
        <v>306</v>
      </c>
      <c r="D1578" s="0" t="s">
        <v>127</v>
      </c>
    </row>
    <row r="1579" customFormat="false" ht="12.8" hidden="false" customHeight="false" outlineLevel="0" collapsed="false">
      <c r="A1579" s="0" t="s">
        <v>2760</v>
      </c>
      <c r="B1579" s="0" t="n">
        <v>20574</v>
      </c>
      <c r="D1579" s="0" t="s">
        <v>228</v>
      </c>
    </row>
    <row r="1580" customFormat="false" ht="12.8" hidden="false" customHeight="false" outlineLevel="0" collapsed="false">
      <c r="A1580" s="0" t="s">
        <v>2761</v>
      </c>
      <c r="B1580" s="0" t="n">
        <v>468</v>
      </c>
      <c r="C1580" s="0" t="s">
        <v>306</v>
      </c>
      <c r="D1580" s="0" t="s">
        <v>123</v>
      </c>
    </row>
    <row r="1581" customFormat="false" ht="12.8" hidden="false" customHeight="false" outlineLevel="0" collapsed="false">
      <c r="A1581" s="0" t="s">
        <v>2762</v>
      </c>
      <c r="B1581" s="0" t="n">
        <v>31147</v>
      </c>
      <c r="C1581" s="0" t="s">
        <v>2763</v>
      </c>
      <c r="D1581" s="0" t="s">
        <v>127</v>
      </c>
    </row>
    <row r="1582" customFormat="false" ht="12.8" hidden="false" customHeight="false" outlineLevel="0" collapsed="false">
      <c r="A1582" s="0" t="s">
        <v>2764</v>
      </c>
      <c r="B1582" s="0" t="n">
        <v>469</v>
      </c>
      <c r="C1582" s="0" t="s">
        <v>306</v>
      </c>
      <c r="D1582" s="0" t="s">
        <v>127</v>
      </c>
    </row>
    <row r="1583" customFormat="false" ht="12.8" hidden="false" customHeight="false" outlineLevel="0" collapsed="false">
      <c r="A1583" s="0" t="s">
        <v>2765</v>
      </c>
      <c r="B1583" s="0" t="n">
        <v>42401</v>
      </c>
      <c r="C1583" s="0" t="s">
        <v>2108</v>
      </c>
      <c r="D1583" s="0" t="s">
        <v>199</v>
      </c>
    </row>
    <row r="1584" customFormat="false" ht="12.8" hidden="false" customHeight="false" outlineLevel="0" collapsed="false">
      <c r="A1584" s="0" t="s">
        <v>2766</v>
      </c>
      <c r="B1584" s="0" t="n">
        <v>43088</v>
      </c>
      <c r="C1584" s="0" t="s">
        <v>2767</v>
      </c>
      <c r="D1584" s="0" t="s">
        <v>228</v>
      </c>
    </row>
    <row r="1585" customFormat="false" ht="12.8" hidden="false" customHeight="false" outlineLevel="0" collapsed="false">
      <c r="A1585" s="0" t="s">
        <v>2768</v>
      </c>
      <c r="B1585" s="0" t="n">
        <v>21703</v>
      </c>
      <c r="C1585" s="0" t="s">
        <v>682</v>
      </c>
      <c r="D1585" s="0" t="s">
        <v>123</v>
      </c>
    </row>
    <row r="1586" customFormat="false" ht="12.8" hidden="false" customHeight="false" outlineLevel="0" collapsed="false">
      <c r="A1586" s="0" t="s">
        <v>2769</v>
      </c>
      <c r="B1586" s="0" t="n">
        <v>21704</v>
      </c>
      <c r="C1586" s="0" t="s">
        <v>2770</v>
      </c>
      <c r="D1586" s="0" t="s">
        <v>127</v>
      </c>
    </row>
    <row r="1587" customFormat="false" ht="12.8" hidden="false" customHeight="false" outlineLevel="0" collapsed="false">
      <c r="A1587" s="0" t="s">
        <v>2771</v>
      </c>
      <c r="B1587" s="0" t="n">
        <v>21705</v>
      </c>
      <c r="C1587" s="0" t="s">
        <v>2772</v>
      </c>
      <c r="D1587" s="0" t="s">
        <v>287</v>
      </c>
    </row>
    <row r="1588" customFormat="false" ht="12.8" hidden="false" customHeight="false" outlineLevel="0" collapsed="false">
      <c r="A1588" s="0" t="s">
        <v>2773</v>
      </c>
      <c r="B1588" s="0" t="n">
        <v>21706</v>
      </c>
      <c r="C1588" s="0" t="s">
        <v>1219</v>
      </c>
      <c r="D1588" s="0" t="s">
        <v>123</v>
      </c>
    </row>
    <row r="1589" customFormat="false" ht="12.8" hidden="false" customHeight="false" outlineLevel="0" collapsed="false">
      <c r="A1589" s="0" t="s">
        <v>2774</v>
      </c>
      <c r="B1589" s="0" t="n">
        <v>27377</v>
      </c>
      <c r="C1589" s="0" t="s">
        <v>2775</v>
      </c>
      <c r="D1589" s="0" t="s">
        <v>127</v>
      </c>
    </row>
    <row r="1590" customFormat="false" ht="12.8" hidden="false" customHeight="false" outlineLevel="0" collapsed="false">
      <c r="A1590" s="0" t="s">
        <v>2776</v>
      </c>
      <c r="B1590" s="0" t="n">
        <v>27376</v>
      </c>
      <c r="C1590" s="0" t="s">
        <v>2777</v>
      </c>
      <c r="D1590" s="0" t="s">
        <v>127</v>
      </c>
    </row>
    <row r="1591" customFormat="false" ht="12.8" hidden="false" customHeight="false" outlineLevel="0" collapsed="false">
      <c r="A1591" s="0" t="s">
        <v>2778</v>
      </c>
      <c r="B1591" s="0" t="n">
        <v>21707</v>
      </c>
      <c r="C1591" s="0" t="s">
        <v>2779</v>
      </c>
      <c r="D1591" s="0" t="s">
        <v>127</v>
      </c>
    </row>
    <row r="1592" customFormat="false" ht="12.8" hidden="false" customHeight="false" outlineLevel="0" collapsed="false">
      <c r="A1592" s="0" t="s">
        <v>2780</v>
      </c>
      <c r="B1592" s="0" t="n">
        <v>21708</v>
      </c>
      <c r="C1592" s="0" t="s">
        <v>2781</v>
      </c>
      <c r="D1592" s="0" t="s">
        <v>127</v>
      </c>
    </row>
    <row r="1593" customFormat="false" ht="12.8" hidden="false" customHeight="false" outlineLevel="0" collapsed="false">
      <c r="A1593" s="0" t="s">
        <v>2782</v>
      </c>
      <c r="B1593" s="0" t="n">
        <v>20439</v>
      </c>
      <c r="C1593" s="0" t="s">
        <v>2783</v>
      </c>
      <c r="D1593" s="0" t="s">
        <v>123</v>
      </c>
    </row>
    <row r="1594" customFormat="false" ht="12.8" hidden="false" customHeight="false" outlineLevel="0" collapsed="false">
      <c r="A1594" s="0" t="s">
        <v>2784</v>
      </c>
      <c r="B1594" s="0" t="n">
        <v>3971</v>
      </c>
      <c r="C1594" s="0" t="s">
        <v>2785</v>
      </c>
      <c r="D1594" s="0" t="s">
        <v>123</v>
      </c>
    </row>
    <row r="1595" customFormat="false" ht="12.8" hidden="false" customHeight="false" outlineLevel="0" collapsed="false">
      <c r="A1595" s="0" t="s">
        <v>2786</v>
      </c>
      <c r="B1595" s="0" t="n">
        <v>3973</v>
      </c>
      <c r="C1595" s="0" t="s">
        <v>2787</v>
      </c>
      <c r="D1595" s="0" t="s">
        <v>127</v>
      </c>
    </row>
    <row r="1596" customFormat="false" ht="12.8" hidden="false" customHeight="false" outlineLevel="0" collapsed="false">
      <c r="A1596" s="0" t="s">
        <v>2788</v>
      </c>
      <c r="B1596" s="0" t="n">
        <v>3974</v>
      </c>
      <c r="C1596" s="0" t="s">
        <v>2789</v>
      </c>
      <c r="D1596" s="0" t="s">
        <v>127</v>
      </c>
    </row>
    <row r="1597" customFormat="false" ht="12.8" hidden="false" customHeight="false" outlineLevel="0" collapsed="false">
      <c r="A1597" s="0" t="s">
        <v>2790</v>
      </c>
      <c r="B1597" s="0" t="n">
        <v>3972</v>
      </c>
      <c r="C1597" s="0" t="s">
        <v>2791</v>
      </c>
      <c r="D1597" s="0" t="s">
        <v>127</v>
      </c>
    </row>
    <row r="1598" customFormat="false" ht="12.8" hidden="false" customHeight="false" outlineLevel="0" collapsed="false">
      <c r="A1598" s="0" t="s">
        <v>2792</v>
      </c>
      <c r="B1598" s="0" t="n">
        <v>3</v>
      </c>
      <c r="C1598" s="0" t="s">
        <v>2793</v>
      </c>
      <c r="D1598" s="0" t="s">
        <v>123</v>
      </c>
    </row>
    <row r="1599" customFormat="false" ht="12.8" hidden="false" customHeight="false" outlineLevel="0" collapsed="false">
      <c r="A1599" s="0" t="s">
        <v>2794</v>
      </c>
      <c r="B1599" s="0" t="n">
        <v>2256</v>
      </c>
      <c r="C1599" s="0" t="s">
        <v>2795</v>
      </c>
      <c r="D1599" s="0" t="s">
        <v>127</v>
      </c>
    </row>
    <row r="1600" customFormat="false" ht="12.8" hidden="false" customHeight="false" outlineLevel="0" collapsed="false">
      <c r="A1600" s="0" t="s">
        <v>2796</v>
      </c>
      <c r="B1600" s="0" t="n">
        <v>6</v>
      </c>
      <c r="C1600" s="0" t="s">
        <v>2797</v>
      </c>
      <c r="D1600" s="0" t="s">
        <v>127</v>
      </c>
    </row>
    <row r="1601" customFormat="false" ht="12.8" hidden="false" customHeight="false" outlineLevel="0" collapsed="false">
      <c r="A1601" s="0" t="s">
        <v>2798</v>
      </c>
      <c r="B1601" s="0" t="n">
        <v>8</v>
      </c>
      <c r="C1601" s="0" t="s">
        <v>2553</v>
      </c>
      <c r="D1601" s="0" t="s">
        <v>127</v>
      </c>
    </row>
    <row r="1602" customFormat="false" ht="12.8" hidden="false" customHeight="false" outlineLevel="0" collapsed="false">
      <c r="A1602" s="0" t="s">
        <v>2799</v>
      </c>
      <c r="B1602" s="0" t="n">
        <v>4</v>
      </c>
      <c r="C1602" s="0" t="s">
        <v>2800</v>
      </c>
      <c r="D1602" s="0" t="s">
        <v>127</v>
      </c>
    </row>
    <row r="1603" customFormat="false" ht="12.8" hidden="false" customHeight="false" outlineLevel="0" collapsed="false">
      <c r="A1603" s="0" t="s">
        <v>2801</v>
      </c>
      <c r="B1603" s="0" t="n">
        <v>5</v>
      </c>
      <c r="C1603" s="0" t="s">
        <v>2802</v>
      </c>
      <c r="D1603" s="0" t="s">
        <v>127</v>
      </c>
    </row>
    <row r="1604" customFormat="false" ht="12.8" hidden="false" customHeight="false" outlineLevel="0" collapsed="false">
      <c r="A1604" s="0" t="s">
        <v>2803</v>
      </c>
      <c r="B1604" s="0" t="n">
        <v>7</v>
      </c>
      <c r="C1604" s="0" t="s">
        <v>2804</v>
      </c>
      <c r="D1604" s="0" t="s">
        <v>127</v>
      </c>
    </row>
    <row r="1605" customFormat="false" ht="12.8" hidden="false" customHeight="false" outlineLevel="0" collapsed="false">
      <c r="A1605" s="0" t="s">
        <v>2805</v>
      </c>
      <c r="B1605" s="0" t="n">
        <v>44004</v>
      </c>
      <c r="C1605" s="0" t="s">
        <v>2806</v>
      </c>
      <c r="D1605" s="0" t="s">
        <v>123</v>
      </c>
    </row>
    <row r="1606" customFormat="false" ht="12.8" hidden="false" customHeight="false" outlineLevel="0" collapsed="false">
      <c r="A1606" s="0" t="s">
        <v>2807</v>
      </c>
      <c r="B1606" s="0" t="n">
        <v>39452</v>
      </c>
      <c r="C1606" s="0" t="s">
        <v>2808</v>
      </c>
      <c r="D1606" s="0" t="s">
        <v>123</v>
      </c>
    </row>
    <row r="1607" customFormat="false" ht="12.8" hidden="false" customHeight="false" outlineLevel="0" collapsed="false">
      <c r="A1607" s="0" t="s">
        <v>2809</v>
      </c>
      <c r="B1607" s="0" t="n">
        <v>40576</v>
      </c>
      <c r="C1607" s="0" t="s">
        <v>2810</v>
      </c>
      <c r="D1607" s="0" t="s">
        <v>127</v>
      </c>
    </row>
    <row r="1608" customFormat="false" ht="12.8" hidden="false" customHeight="false" outlineLevel="0" collapsed="false">
      <c r="A1608" s="0" t="s">
        <v>2811</v>
      </c>
      <c r="B1608" s="0" t="n">
        <v>3175</v>
      </c>
      <c r="C1608" s="0" t="s">
        <v>2812</v>
      </c>
      <c r="D1608" s="0" t="s">
        <v>123</v>
      </c>
    </row>
    <row r="1609" customFormat="false" ht="12.8" hidden="false" customHeight="false" outlineLevel="0" collapsed="false">
      <c r="A1609" s="0" t="s">
        <v>2813</v>
      </c>
      <c r="B1609" s="0" t="n">
        <v>3176</v>
      </c>
      <c r="C1609" s="0" t="s">
        <v>1224</v>
      </c>
      <c r="D1609" s="0" t="s">
        <v>127</v>
      </c>
    </row>
    <row r="1610" customFormat="false" ht="12.8" hidden="false" customHeight="false" outlineLevel="0" collapsed="false">
      <c r="A1610" s="0" t="s">
        <v>2814</v>
      </c>
      <c r="B1610" s="0" t="n">
        <v>672</v>
      </c>
      <c r="C1610" s="0" t="s">
        <v>2815</v>
      </c>
      <c r="D1610" s="0" t="s">
        <v>123</v>
      </c>
    </row>
    <row r="1611" customFormat="false" ht="12.8" hidden="false" customHeight="false" outlineLevel="0" collapsed="false">
      <c r="A1611" s="0" t="s">
        <v>2816</v>
      </c>
      <c r="B1611" s="0" t="n">
        <v>673</v>
      </c>
      <c r="C1611" s="0" t="s">
        <v>588</v>
      </c>
      <c r="D1611" s="0" t="s">
        <v>127</v>
      </c>
    </row>
    <row r="1612" customFormat="false" ht="12.8" hidden="false" customHeight="false" outlineLevel="0" collapsed="false">
      <c r="A1612" s="0" t="s">
        <v>2817</v>
      </c>
      <c r="B1612" s="0" t="n">
        <v>3278</v>
      </c>
      <c r="D1612" s="0" t="s">
        <v>327</v>
      </c>
    </row>
    <row r="1613" customFormat="false" ht="12.8" hidden="false" customHeight="false" outlineLevel="0" collapsed="false">
      <c r="A1613" s="0" t="s">
        <v>2818</v>
      </c>
      <c r="B1613" s="0" t="n">
        <v>35001</v>
      </c>
      <c r="C1613" s="0" t="s">
        <v>2819</v>
      </c>
      <c r="D1613" s="0" t="s">
        <v>123</v>
      </c>
    </row>
    <row r="1614" customFormat="false" ht="12.8" hidden="false" customHeight="false" outlineLevel="0" collapsed="false">
      <c r="A1614" s="0" t="s">
        <v>2820</v>
      </c>
      <c r="B1614" s="0" t="n">
        <v>45333</v>
      </c>
      <c r="C1614" s="0" t="s">
        <v>2821</v>
      </c>
      <c r="D1614" s="0" t="s">
        <v>127</v>
      </c>
    </row>
    <row r="1615" customFormat="false" ht="12.8" hidden="false" customHeight="false" outlineLevel="0" collapsed="false">
      <c r="A1615" s="0" t="s">
        <v>82</v>
      </c>
      <c r="B1615" s="0" t="n">
        <v>5191</v>
      </c>
      <c r="C1615" s="0" t="s">
        <v>2822</v>
      </c>
      <c r="D1615" s="0" t="s">
        <v>123</v>
      </c>
    </row>
    <row r="1616" customFormat="false" ht="12.8" hidden="false" customHeight="false" outlineLevel="0" collapsed="false">
      <c r="A1616" s="0" t="s">
        <v>2823</v>
      </c>
      <c r="B1616" s="0" t="n">
        <v>5192</v>
      </c>
      <c r="D1616" s="0" t="s">
        <v>255</v>
      </c>
    </row>
    <row r="1617" customFormat="false" ht="12.8" hidden="false" customHeight="false" outlineLevel="0" collapsed="false">
      <c r="A1617" s="0" t="s">
        <v>2824</v>
      </c>
      <c r="B1617" s="0" t="n">
        <v>3132</v>
      </c>
      <c r="D1617" s="0" t="s">
        <v>199</v>
      </c>
    </row>
    <row r="1618" customFormat="false" ht="12.8" hidden="false" customHeight="false" outlineLevel="0" collapsed="false">
      <c r="A1618" s="0" t="s">
        <v>2825</v>
      </c>
      <c r="B1618" s="0" t="n">
        <v>23391</v>
      </c>
      <c r="C1618" s="0" t="s">
        <v>2826</v>
      </c>
      <c r="D1618" s="0" t="s">
        <v>123</v>
      </c>
    </row>
    <row r="1619" customFormat="false" ht="12.8" hidden="false" customHeight="false" outlineLevel="0" collapsed="false">
      <c r="A1619" s="0" t="s">
        <v>2827</v>
      </c>
      <c r="B1619" s="0" t="n">
        <v>23638</v>
      </c>
      <c r="C1619" s="0" t="s">
        <v>2828</v>
      </c>
      <c r="D1619" s="0" t="s">
        <v>127</v>
      </c>
    </row>
    <row r="1620" customFormat="false" ht="12.8" hidden="false" customHeight="false" outlineLevel="0" collapsed="false">
      <c r="A1620" s="0" t="s">
        <v>2829</v>
      </c>
      <c r="B1620" s="0" t="n">
        <v>26404</v>
      </c>
      <c r="C1620" s="0" t="s">
        <v>2830</v>
      </c>
      <c r="D1620" s="0" t="s">
        <v>127</v>
      </c>
    </row>
    <row r="1621" customFormat="false" ht="12.8" hidden="false" customHeight="false" outlineLevel="0" collapsed="false">
      <c r="A1621" s="0" t="s">
        <v>2831</v>
      </c>
      <c r="B1621" s="0" t="n">
        <v>35235</v>
      </c>
      <c r="C1621" s="0" t="s">
        <v>2832</v>
      </c>
      <c r="D1621" s="0" t="s">
        <v>127</v>
      </c>
    </row>
    <row r="1622" customFormat="false" ht="12.8" hidden="false" customHeight="false" outlineLevel="0" collapsed="false">
      <c r="A1622" s="0" t="s">
        <v>2833</v>
      </c>
      <c r="B1622" s="0" t="n">
        <v>29443</v>
      </c>
      <c r="C1622" s="0" t="s">
        <v>2834</v>
      </c>
      <c r="D1622" s="0" t="s">
        <v>127</v>
      </c>
    </row>
    <row r="1623" customFormat="false" ht="12.8" hidden="false" customHeight="false" outlineLevel="0" collapsed="false">
      <c r="A1623" s="0" t="s">
        <v>2835</v>
      </c>
      <c r="B1623" s="0" t="n">
        <v>23639</v>
      </c>
      <c r="C1623" s="0" t="s">
        <v>2836</v>
      </c>
      <c r="D1623" s="0" t="s">
        <v>127</v>
      </c>
    </row>
    <row r="1624" customFormat="false" ht="12.8" hidden="false" customHeight="false" outlineLevel="0" collapsed="false">
      <c r="A1624" s="0" t="s">
        <v>2837</v>
      </c>
      <c r="B1624" s="0" t="n">
        <v>2971</v>
      </c>
      <c r="C1624" s="0" t="s">
        <v>2838</v>
      </c>
      <c r="D1624" s="0" t="s">
        <v>907</v>
      </c>
    </row>
    <row r="1625" customFormat="false" ht="12.8" hidden="false" customHeight="false" outlineLevel="0" collapsed="false">
      <c r="A1625" s="0" t="s">
        <v>2839</v>
      </c>
      <c r="B1625" s="0" t="n">
        <v>35367</v>
      </c>
      <c r="C1625" s="0" t="s">
        <v>2185</v>
      </c>
      <c r="D1625" s="0" t="s">
        <v>123</v>
      </c>
    </row>
    <row r="1626" customFormat="false" ht="12.8" hidden="false" customHeight="false" outlineLevel="0" collapsed="false">
      <c r="A1626" s="0" t="s">
        <v>2840</v>
      </c>
      <c r="B1626" s="0" t="n">
        <v>40575</v>
      </c>
      <c r="C1626" s="0" t="s">
        <v>2841</v>
      </c>
      <c r="D1626" s="0" t="s">
        <v>127</v>
      </c>
    </row>
    <row r="1627" customFormat="false" ht="12.8" hidden="false" customHeight="false" outlineLevel="0" collapsed="false">
      <c r="A1627" s="0" t="s">
        <v>2842</v>
      </c>
      <c r="B1627" s="0" t="n">
        <v>35965</v>
      </c>
      <c r="C1627" s="0" t="s">
        <v>2843</v>
      </c>
      <c r="D1627" s="0" t="s">
        <v>127</v>
      </c>
    </row>
    <row r="1628" customFormat="false" ht="12.8" hidden="false" customHeight="false" outlineLevel="0" collapsed="false">
      <c r="A1628" s="0" t="s">
        <v>2844</v>
      </c>
      <c r="B1628" s="0" t="n">
        <v>42413</v>
      </c>
      <c r="C1628" s="0" t="s">
        <v>2845</v>
      </c>
      <c r="D1628" s="0" t="s">
        <v>199</v>
      </c>
    </row>
    <row r="1629" customFormat="false" ht="12.8" hidden="false" customHeight="false" outlineLevel="0" collapsed="false">
      <c r="A1629" s="0" t="s">
        <v>2846</v>
      </c>
      <c r="B1629" s="0" t="n">
        <v>42414</v>
      </c>
      <c r="C1629" s="0" t="s">
        <v>2847</v>
      </c>
      <c r="D1629" s="0" t="s">
        <v>123</v>
      </c>
    </row>
    <row r="1630" customFormat="false" ht="12.8" hidden="false" customHeight="false" outlineLevel="0" collapsed="false">
      <c r="A1630" s="0" t="s">
        <v>2848</v>
      </c>
      <c r="B1630" s="0" t="n">
        <v>29151</v>
      </c>
      <c r="C1630" s="0" t="s">
        <v>2849</v>
      </c>
      <c r="D1630" s="0" t="s">
        <v>251</v>
      </c>
    </row>
    <row r="1631" customFormat="false" ht="12.8" hidden="false" customHeight="false" outlineLevel="0" collapsed="false">
      <c r="A1631" s="0" t="s">
        <v>2848</v>
      </c>
      <c r="B1631" s="0" t="n">
        <v>951</v>
      </c>
      <c r="C1631" s="0" t="s">
        <v>2850</v>
      </c>
      <c r="D1631" s="0" t="s">
        <v>123</v>
      </c>
    </row>
    <row r="1632" customFormat="false" ht="12.8" hidden="false" customHeight="false" outlineLevel="0" collapsed="false">
      <c r="A1632" s="0" t="s">
        <v>2851</v>
      </c>
      <c r="B1632" s="0" t="n">
        <v>952</v>
      </c>
      <c r="C1632" s="0" t="s">
        <v>2850</v>
      </c>
      <c r="D1632" s="0" t="s">
        <v>127</v>
      </c>
    </row>
    <row r="1633" customFormat="false" ht="12.8" hidden="false" customHeight="false" outlineLevel="0" collapsed="false">
      <c r="A1633" s="0" t="s">
        <v>2852</v>
      </c>
      <c r="B1633" s="0" t="n">
        <v>30214</v>
      </c>
      <c r="C1633" s="0" t="s">
        <v>2853</v>
      </c>
      <c r="D1633" s="0" t="s">
        <v>123</v>
      </c>
    </row>
    <row r="1634" customFormat="false" ht="12.8" hidden="false" customHeight="false" outlineLevel="0" collapsed="false">
      <c r="A1634" s="0" t="s">
        <v>2854</v>
      </c>
      <c r="B1634" s="0" t="n">
        <v>35256</v>
      </c>
      <c r="C1634" s="0" t="s">
        <v>2855</v>
      </c>
      <c r="D1634" s="0" t="s">
        <v>127</v>
      </c>
    </row>
    <row r="1635" customFormat="false" ht="12.8" hidden="false" customHeight="false" outlineLevel="0" collapsed="false">
      <c r="A1635" s="0" t="s">
        <v>2856</v>
      </c>
      <c r="B1635" s="0" t="n">
        <v>30548</v>
      </c>
      <c r="C1635" s="0" t="s">
        <v>2857</v>
      </c>
      <c r="D1635" s="0" t="s">
        <v>127</v>
      </c>
    </row>
    <row r="1636" customFormat="false" ht="12.8" hidden="false" customHeight="false" outlineLevel="0" collapsed="false">
      <c r="A1636" s="0" t="s">
        <v>2858</v>
      </c>
      <c r="B1636" s="0" t="n">
        <v>20459</v>
      </c>
      <c r="C1636" s="0" t="s">
        <v>2859</v>
      </c>
      <c r="D1636" s="0" t="s">
        <v>123</v>
      </c>
    </row>
    <row r="1637" customFormat="false" ht="12.8" hidden="false" customHeight="false" outlineLevel="0" collapsed="false">
      <c r="A1637" s="0" t="s">
        <v>2860</v>
      </c>
      <c r="B1637" s="0" t="n">
        <v>20492</v>
      </c>
      <c r="C1637" s="0" t="s">
        <v>2779</v>
      </c>
      <c r="D1637" s="0" t="s">
        <v>127</v>
      </c>
    </row>
    <row r="1638" customFormat="false" ht="12.8" hidden="false" customHeight="false" outlineLevel="0" collapsed="false">
      <c r="A1638" s="0" t="s">
        <v>2861</v>
      </c>
      <c r="B1638" s="0" t="n">
        <v>21709</v>
      </c>
      <c r="C1638" s="0" t="s">
        <v>182</v>
      </c>
      <c r="D1638" s="0" t="s">
        <v>127</v>
      </c>
    </row>
    <row r="1639" customFormat="false" ht="12.8" hidden="false" customHeight="false" outlineLevel="0" collapsed="false">
      <c r="A1639" s="0" t="s">
        <v>2862</v>
      </c>
      <c r="B1639" s="0" t="n">
        <v>21710</v>
      </c>
      <c r="C1639" s="0" t="s">
        <v>2863</v>
      </c>
      <c r="D1639" s="0" t="s">
        <v>127</v>
      </c>
    </row>
    <row r="1640" customFormat="false" ht="12.8" hidden="false" customHeight="false" outlineLevel="0" collapsed="false">
      <c r="A1640" s="0" t="s">
        <v>2864</v>
      </c>
      <c r="B1640" s="0" t="n">
        <v>35966</v>
      </c>
      <c r="C1640" s="0" t="s">
        <v>2865</v>
      </c>
      <c r="D1640" s="0" t="s">
        <v>123</v>
      </c>
    </row>
    <row r="1641" customFormat="false" ht="12.8" hidden="false" customHeight="false" outlineLevel="0" collapsed="false">
      <c r="A1641" s="0" t="s">
        <v>2866</v>
      </c>
      <c r="B1641" s="0" t="n">
        <v>36308</v>
      </c>
      <c r="C1641" s="0" t="s">
        <v>2867</v>
      </c>
      <c r="D1641" s="0" t="s">
        <v>127</v>
      </c>
    </row>
    <row r="1642" customFormat="false" ht="12.8" hidden="false" customHeight="false" outlineLevel="0" collapsed="false">
      <c r="A1642" s="0" t="s">
        <v>2868</v>
      </c>
      <c r="B1642" s="0" t="n">
        <v>814</v>
      </c>
      <c r="C1642" s="0" t="s">
        <v>2869</v>
      </c>
      <c r="D1642" s="0" t="s">
        <v>123</v>
      </c>
    </row>
    <row r="1643" customFormat="false" ht="12.8" hidden="false" customHeight="false" outlineLevel="0" collapsed="false">
      <c r="A1643" s="0" t="s">
        <v>2870</v>
      </c>
      <c r="B1643" s="0" t="n">
        <v>25070</v>
      </c>
      <c r="C1643" s="0" t="s">
        <v>1667</v>
      </c>
      <c r="D1643" s="0" t="s">
        <v>199</v>
      </c>
    </row>
    <row r="1644" customFormat="false" ht="12.8" hidden="false" customHeight="false" outlineLevel="0" collapsed="false">
      <c r="A1644" s="0" t="s">
        <v>2871</v>
      </c>
      <c r="B1644" s="0" t="n">
        <v>39643</v>
      </c>
      <c r="C1644" s="0" t="s">
        <v>2872</v>
      </c>
      <c r="D1644" s="0" t="s">
        <v>228</v>
      </c>
    </row>
    <row r="1645" customFormat="false" ht="12.8" hidden="false" customHeight="false" outlineLevel="0" collapsed="false">
      <c r="A1645" s="0" t="s">
        <v>2873</v>
      </c>
      <c r="B1645" s="0" t="n">
        <v>39648</v>
      </c>
      <c r="C1645" s="0" t="s">
        <v>2874</v>
      </c>
      <c r="D1645" s="0" t="s">
        <v>287</v>
      </c>
    </row>
    <row r="1646" customFormat="false" ht="12.8" hidden="false" customHeight="false" outlineLevel="0" collapsed="false">
      <c r="A1646" s="0" t="s">
        <v>2875</v>
      </c>
      <c r="B1646" s="0" t="n">
        <v>29436</v>
      </c>
      <c r="C1646" s="0" t="s">
        <v>2876</v>
      </c>
      <c r="D1646" s="0" t="s">
        <v>123</v>
      </c>
    </row>
    <row r="1647" customFormat="false" ht="12.8" hidden="false" customHeight="false" outlineLevel="0" collapsed="false">
      <c r="A1647" s="0" t="s">
        <v>2877</v>
      </c>
      <c r="B1647" s="0" t="n">
        <v>29579</v>
      </c>
      <c r="C1647" s="0" t="s">
        <v>2878</v>
      </c>
      <c r="D1647" s="0" t="s">
        <v>127</v>
      </c>
    </row>
    <row r="1648" customFormat="false" ht="12.8" hidden="false" customHeight="false" outlineLevel="0" collapsed="false">
      <c r="A1648" s="0" t="s">
        <v>2879</v>
      </c>
      <c r="B1648" s="0" t="n">
        <v>30205</v>
      </c>
      <c r="C1648" s="0" t="s">
        <v>2880</v>
      </c>
      <c r="D1648" s="0" t="s">
        <v>127</v>
      </c>
    </row>
    <row r="1649" customFormat="false" ht="12.8" hidden="false" customHeight="false" outlineLevel="0" collapsed="false">
      <c r="A1649" s="0" t="s">
        <v>2881</v>
      </c>
      <c r="B1649" s="0" t="n">
        <v>25304</v>
      </c>
      <c r="C1649" s="0" t="s">
        <v>2063</v>
      </c>
      <c r="D1649" s="0" t="s">
        <v>123</v>
      </c>
    </row>
    <row r="1650" customFormat="false" ht="12.8" hidden="false" customHeight="false" outlineLevel="0" collapsed="false">
      <c r="A1650" s="0" t="s">
        <v>2882</v>
      </c>
      <c r="B1650" s="0" t="n">
        <v>25398</v>
      </c>
      <c r="C1650" s="0" t="s">
        <v>2065</v>
      </c>
      <c r="D1650" s="0" t="s">
        <v>127</v>
      </c>
    </row>
    <row r="1651" customFormat="false" ht="12.8" hidden="false" customHeight="false" outlineLevel="0" collapsed="false">
      <c r="A1651" s="0" t="s">
        <v>2883</v>
      </c>
      <c r="B1651" s="0" t="n">
        <v>31116</v>
      </c>
      <c r="C1651" s="0" t="s">
        <v>2884</v>
      </c>
      <c r="D1651" s="0" t="s">
        <v>127</v>
      </c>
    </row>
    <row r="1652" customFormat="false" ht="12.8" hidden="false" customHeight="false" outlineLevel="0" collapsed="false">
      <c r="A1652" s="0" t="s">
        <v>2885</v>
      </c>
      <c r="B1652" s="0" t="n">
        <v>39574</v>
      </c>
      <c r="C1652" s="0" t="s">
        <v>2886</v>
      </c>
      <c r="D1652" s="0" t="s">
        <v>287</v>
      </c>
    </row>
    <row r="1653" customFormat="false" ht="12.8" hidden="false" customHeight="false" outlineLevel="0" collapsed="false">
      <c r="A1653" s="0" t="s">
        <v>2887</v>
      </c>
      <c r="B1653" s="0" t="n">
        <v>19163</v>
      </c>
      <c r="D1653" s="0" t="s">
        <v>123</v>
      </c>
    </row>
    <row r="1654" customFormat="false" ht="12.8" hidden="false" customHeight="false" outlineLevel="0" collapsed="false">
      <c r="A1654" s="0" t="s">
        <v>2888</v>
      </c>
      <c r="B1654" s="0" t="n">
        <v>520</v>
      </c>
      <c r="C1654" s="0" t="s">
        <v>1152</v>
      </c>
      <c r="D1654" s="0" t="s">
        <v>123</v>
      </c>
    </row>
    <row r="1655" customFormat="false" ht="12.8" hidden="false" customHeight="false" outlineLevel="0" collapsed="false">
      <c r="A1655" s="0" t="s">
        <v>2889</v>
      </c>
      <c r="B1655" s="0" t="n">
        <v>521</v>
      </c>
      <c r="C1655" s="0" t="s">
        <v>2890</v>
      </c>
      <c r="D1655" s="0" t="s">
        <v>127</v>
      </c>
    </row>
    <row r="1656" customFormat="false" ht="12.8" hidden="false" customHeight="false" outlineLevel="0" collapsed="false">
      <c r="A1656" s="0" t="s">
        <v>2891</v>
      </c>
      <c r="B1656" s="0" t="n">
        <v>2801</v>
      </c>
      <c r="C1656" s="0" t="s">
        <v>2892</v>
      </c>
      <c r="D1656" s="0" t="s">
        <v>123</v>
      </c>
    </row>
    <row r="1657" customFormat="false" ht="12.8" hidden="false" customHeight="false" outlineLevel="0" collapsed="false">
      <c r="A1657" s="0" t="s">
        <v>2893</v>
      </c>
      <c r="B1657" s="0" t="n">
        <v>1087</v>
      </c>
      <c r="D1657" s="0" t="s">
        <v>1319</v>
      </c>
    </row>
    <row r="1658" customFormat="false" ht="12.8" hidden="false" customHeight="false" outlineLevel="0" collapsed="false">
      <c r="A1658" s="0" t="s">
        <v>2894</v>
      </c>
      <c r="B1658" s="0" t="n">
        <v>40574</v>
      </c>
      <c r="C1658" s="0" t="s">
        <v>2895</v>
      </c>
      <c r="D1658" s="0" t="s">
        <v>255</v>
      </c>
    </row>
    <row r="1659" customFormat="false" ht="12.8" hidden="false" customHeight="false" outlineLevel="0" collapsed="false">
      <c r="A1659" s="0" t="s">
        <v>2896</v>
      </c>
      <c r="B1659" s="0" t="n">
        <v>26403</v>
      </c>
      <c r="C1659" s="0" t="s">
        <v>2897</v>
      </c>
      <c r="D1659" s="0" t="s">
        <v>199</v>
      </c>
    </row>
    <row r="1660" customFormat="false" ht="12.8" hidden="false" customHeight="false" outlineLevel="0" collapsed="false">
      <c r="A1660" s="0" t="s">
        <v>2898</v>
      </c>
      <c r="B1660" s="0" t="n">
        <v>29286</v>
      </c>
      <c r="C1660" s="0" t="s">
        <v>122</v>
      </c>
      <c r="D1660" s="0" t="s">
        <v>123</v>
      </c>
    </row>
    <row r="1661" customFormat="false" ht="12.8" hidden="false" customHeight="false" outlineLevel="0" collapsed="false">
      <c r="A1661" s="0" t="s">
        <v>2899</v>
      </c>
      <c r="B1661" s="0" t="n">
        <v>29629</v>
      </c>
      <c r="C1661" s="0" t="s">
        <v>535</v>
      </c>
      <c r="D1661" s="0" t="s">
        <v>127</v>
      </c>
    </row>
    <row r="1662" customFormat="false" ht="12.8" hidden="false" customHeight="false" outlineLevel="0" collapsed="false">
      <c r="A1662" s="0" t="s">
        <v>2900</v>
      </c>
      <c r="B1662" s="0" t="n">
        <v>4116</v>
      </c>
      <c r="C1662" s="0" t="s">
        <v>2901</v>
      </c>
      <c r="D1662" s="0" t="s">
        <v>199</v>
      </c>
    </row>
    <row r="1663" customFormat="false" ht="12.8" hidden="false" customHeight="false" outlineLevel="0" collapsed="false">
      <c r="A1663" s="0" t="s">
        <v>2902</v>
      </c>
      <c r="B1663" s="0" t="n">
        <v>21711</v>
      </c>
      <c r="C1663" s="0" t="s">
        <v>492</v>
      </c>
      <c r="D1663" s="0" t="s">
        <v>287</v>
      </c>
    </row>
    <row r="1664" customFormat="false" ht="12.8" hidden="false" customHeight="false" outlineLevel="0" collapsed="false">
      <c r="A1664" s="0" t="s">
        <v>2903</v>
      </c>
      <c r="B1664" s="0" t="n">
        <v>21712</v>
      </c>
      <c r="C1664" s="0" t="s">
        <v>492</v>
      </c>
      <c r="D1664" s="0" t="s">
        <v>354</v>
      </c>
    </row>
    <row r="1665" customFormat="false" ht="12.8" hidden="false" customHeight="false" outlineLevel="0" collapsed="false">
      <c r="A1665" s="0" t="s">
        <v>2904</v>
      </c>
      <c r="B1665" s="0" t="n">
        <v>21713</v>
      </c>
      <c r="D1665" s="0" t="s">
        <v>378</v>
      </c>
    </row>
    <row r="1666" customFormat="false" ht="12.8" hidden="false" customHeight="false" outlineLevel="0" collapsed="false">
      <c r="A1666" s="0" t="s">
        <v>2905</v>
      </c>
      <c r="B1666" s="0" t="n">
        <v>3341</v>
      </c>
      <c r="C1666" s="0" t="s">
        <v>795</v>
      </c>
      <c r="D1666" s="0" t="s">
        <v>123</v>
      </c>
    </row>
    <row r="1667" customFormat="false" ht="12.8" hidden="false" customHeight="false" outlineLevel="0" collapsed="false">
      <c r="A1667" s="0" t="s">
        <v>2906</v>
      </c>
      <c r="B1667" s="0" t="n">
        <v>3342</v>
      </c>
      <c r="C1667" s="0" t="s">
        <v>136</v>
      </c>
      <c r="D1667" s="0" t="s">
        <v>127</v>
      </c>
    </row>
    <row r="1668" customFormat="false" ht="12.8" hidden="false" customHeight="false" outlineLevel="0" collapsed="false">
      <c r="A1668" s="0" t="s">
        <v>2907</v>
      </c>
      <c r="B1668" s="0" t="n">
        <v>19234</v>
      </c>
      <c r="C1668" s="0" t="s">
        <v>2908</v>
      </c>
      <c r="D1668" s="0" t="s">
        <v>123</v>
      </c>
    </row>
    <row r="1669" customFormat="false" ht="12.8" hidden="false" customHeight="false" outlineLevel="0" collapsed="false">
      <c r="A1669" s="0" t="s">
        <v>2909</v>
      </c>
      <c r="B1669" s="0" t="n">
        <v>19369</v>
      </c>
      <c r="C1669" s="0" t="s">
        <v>2910</v>
      </c>
      <c r="D1669" s="0" t="s">
        <v>127</v>
      </c>
    </row>
    <row r="1670" customFormat="false" ht="12.8" hidden="false" customHeight="false" outlineLevel="0" collapsed="false">
      <c r="A1670" s="0" t="s">
        <v>2911</v>
      </c>
      <c r="B1670" s="0" t="n">
        <v>41805</v>
      </c>
      <c r="C1670" s="0" t="s">
        <v>2912</v>
      </c>
      <c r="D1670" s="0" t="s">
        <v>123</v>
      </c>
    </row>
    <row r="1671" customFormat="false" ht="12.8" hidden="false" customHeight="false" outlineLevel="0" collapsed="false">
      <c r="A1671" s="0" t="s">
        <v>2913</v>
      </c>
      <c r="B1671" s="0" t="n">
        <v>20445</v>
      </c>
      <c r="C1671" s="0" t="s">
        <v>2914</v>
      </c>
      <c r="D1671" s="0" t="s">
        <v>123</v>
      </c>
    </row>
    <row r="1672" customFormat="false" ht="12.8" hidden="false" customHeight="false" outlineLevel="0" collapsed="false">
      <c r="A1672" s="0" t="s">
        <v>2915</v>
      </c>
      <c r="B1672" s="0" t="n">
        <v>21714</v>
      </c>
      <c r="C1672" s="0" t="s">
        <v>2914</v>
      </c>
      <c r="D1672" s="0" t="s">
        <v>127</v>
      </c>
    </row>
    <row r="1673" customFormat="false" ht="12.8" hidden="false" customHeight="false" outlineLevel="0" collapsed="false">
      <c r="A1673" s="0" t="s">
        <v>2916</v>
      </c>
      <c r="B1673" s="0" t="n">
        <v>21715</v>
      </c>
      <c r="C1673" s="0" t="s">
        <v>1711</v>
      </c>
      <c r="D1673" s="0" t="s">
        <v>123</v>
      </c>
    </row>
    <row r="1674" customFormat="false" ht="12.8" hidden="false" customHeight="false" outlineLevel="0" collapsed="false">
      <c r="A1674" s="0" t="s">
        <v>2917</v>
      </c>
      <c r="B1674" s="0" t="n">
        <v>21716</v>
      </c>
      <c r="C1674" s="0" t="s">
        <v>1959</v>
      </c>
      <c r="D1674" s="0" t="s">
        <v>127</v>
      </c>
    </row>
    <row r="1675" customFormat="false" ht="12.8" hidden="false" customHeight="false" outlineLevel="0" collapsed="false">
      <c r="A1675" s="0" t="s">
        <v>2918</v>
      </c>
      <c r="B1675" s="0" t="n">
        <v>29792</v>
      </c>
      <c r="C1675" s="0" t="s">
        <v>416</v>
      </c>
      <c r="D1675" s="0" t="s">
        <v>123</v>
      </c>
    </row>
    <row r="1676" customFormat="false" ht="12.8" hidden="false" customHeight="false" outlineLevel="0" collapsed="false">
      <c r="A1676" s="0" t="s">
        <v>2919</v>
      </c>
      <c r="B1676" s="0" t="n">
        <v>29882</v>
      </c>
      <c r="C1676" s="0" t="s">
        <v>2920</v>
      </c>
      <c r="D1676" s="0" t="s">
        <v>127</v>
      </c>
    </row>
    <row r="1677" customFormat="false" ht="12.8" hidden="false" customHeight="false" outlineLevel="0" collapsed="false">
      <c r="A1677" s="0" t="s">
        <v>2921</v>
      </c>
      <c r="B1677" s="0" t="n">
        <v>29876</v>
      </c>
      <c r="C1677" s="0" t="s">
        <v>212</v>
      </c>
      <c r="D1677" s="0" t="s">
        <v>127</v>
      </c>
    </row>
    <row r="1678" customFormat="false" ht="12.8" hidden="false" customHeight="false" outlineLevel="0" collapsed="false">
      <c r="A1678" s="0" t="s">
        <v>2922</v>
      </c>
      <c r="B1678" s="0" t="n">
        <v>34117</v>
      </c>
      <c r="C1678" s="0" t="s">
        <v>2923</v>
      </c>
      <c r="D1678" s="0" t="s">
        <v>127</v>
      </c>
    </row>
    <row r="1679" customFormat="false" ht="12.8" hidden="false" customHeight="false" outlineLevel="0" collapsed="false">
      <c r="A1679" s="0" t="s">
        <v>2924</v>
      </c>
      <c r="B1679" s="0" t="n">
        <v>29878</v>
      </c>
      <c r="C1679" s="0" t="s">
        <v>2925</v>
      </c>
      <c r="D1679" s="0" t="s">
        <v>127</v>
      </c>
    </row>
    <row r="1680" customFormat="false" ht="12.8" hidden="false" customHeight="false" outlineLevel="0" collapsed="false">
      <c r="A1680" s="0" t="s">
        <v>2926</v>
      </c>
      <c r="B1680" s="0" t="n">
        <v>29741</v>
      </c>
      <c r="C1680" s="0" t="s">
        <v>2927</v>
      </c>
      <c r="D1680" s="0" t="s">
        <v>199</v>
      </c>
    </row>
    <row r="1681" customFormat="false" ht="12.8" hidden="false" customHeight="false" outlineLevel="0" collapsed="false">
      <c r="A1681" s="0" t="s">
        <v>2928</v>
      </c>
      <c r="B1681" s="0" t="n">
        <v>39622</v>
      </c>
      <c r="C1681" s="0" t="s">
        <v>2927</v>
      </c>
      <c r="D1681" s="0" t="s">
        <v>123</v>
      </c>
    </row>
    <row r="1682" customFormat="false" ht="12.8" hidden="false" customHeight="false" outlineLevel="0" collapsed="false">
      <c r="A1682" s="0" t="s">
        <v>2929</v>
      </c>
      <c r="B1682" s="0" t="n">
        <v>43418</v>
      </c>
      <c r="C1682" s="0" t="s">
        <v>136</v>
      </c>
      <c r="D1682" s="0" t="s">
        <v>127</v>
      </c>
    </row>
    <row r="1683" customFormat="false" ht="12.8" hidden="false" customHeight="false" outlineLevel="0" collapsed="false">
      <c r="A1683" s="0" t="s">
        <v>2930</v>
      </c>
      <c r="B1683" s="0" t="n">
        <v>43083</v>
      </c>
      <c r="C1683" s="0" t="s">
        <v>2931</v>
      </c>
      <c r="D1683" s="0" t="s">
        <v>127</v>
      </c>
    </row>
    <row r="1684" customFormat="false" ht="12.8" hidden="false" customHeight="false" outlineLevel="0" collapsed="false">
      <c r="A1684" s="0" t="s">
        <v>2932</v>
      </c>
      <c r="B1684" s="0" t="n">
        <v>40573</v>
      </c>
      <c r="C1684" s="0" t="s">
        <v>2933</v>
      </c>
      <c r="D1684" s="0" t="s">
        <v>127</v>
      </c>
    </row>
    <row r="1685" customFormat="false" ht="12.8" hidden="false" customHeight="false" outlineLevel="0" collapsed="false">
      <c r="A1685" s="0" t="s">
        <v>2934</v>
      </c>
      <c r="B1685" s="0" t="n">
        <v>41115</v>
      </c>
      <c r="C1685" s="0" t="s">
        <v>2935</v>
      </c>
      <c r="D1685" s="0" t="s">
        <v>127</v>
      </c>
    </row>
    <row r="1686" customFormat="false" ht="12.8" hidden="false" customHeight="false" outlineLevel="0" collapsed="false">
      <c r="A1686" s="0" t="s">
        <v>2936</v>
      </c>
      <c r="B1686" s="0" t="n">
        <v>40572</v>
      </c>
      <c r="C1686" s="0" t="s">
        <v>2937</v>
      </c>
      <c r="D1686" s="0" t="s">
        <v>127</v>
      </c>
    </row>
    <row r="1687" customFormat="false" ht="12.8" hidden="false" customHeight="false" outlineLevel="0" collapsed="false">
      <c r="A1687" s="0" t="s">
        <v>2938</v>
      </c>
      <c r="B1687" s="0" t="n">
        <v>43419</v>
      </c>
      <c r="C1687" s="0" t="s">
        <v>2935</v>
      </c>
      <c r="D1687" s="0" t="s">
        <v>127</v>
      </c>
    </row>
    <row r="1688" customFormat="false" ht="12.8" hidden="false" customHeight="false" outlineLevel="0" collapsed="false">
      <c r="A1688" s="0" t="s">
        <v>2939</v>
      </c>
      <c r="B1688" s="0" t="n">
        <v>40571</v>
      </c>
      <c r="C1688" s="0" t="s">
        <v>2940</v>
      </c>
      <c r="D1688" s="0" t="s">
        <v>127</v>
      </c>
    </row>
    <row r="1689" customFormat="false" ht="12.8" hidden="false" customHeight="false" outlineLevel="0" collapsed="false">
      <c r="A1689" s="0" t="s">
        <v>2941</v>
      </c>
      <c r="B1689" s="0" t="n">
        <v>29598</v>
      </c>
      <c r="C1689" s="0" t="s">
        <v>2927</v>
      </c>
      <c r="D1689" s="0" t="s">
        <v>378</v>
      </c>
    </row>
    <row r="1690" customFormat="false" ht="12.8" hidden="false" customHeight="false" outlineLevel="0" collapsed="false">
      <c r="A1690" s="0" t="s">
        <v>2942</v>
      </c>
      <c r="B1690" s="0" t="n">
        <v>44046</v>
      </c>
      <c r="C1690" s="0" t="s">
        <v>2943</v>
      </c>
      <c r="D1690" s="0" t="s">
        <v>199</v>
      </c>
    </row>
    <row r="1691" customFormat="false" ht="12.8" hidden="false" customHeight="false" outlineLevel="0" collapsed="false">
      <c r="A1691" s="0" t="s">
        <v>2944</v>
      </c>
      <c r="B1691" s="0" t="n">
        <v>1013</v>
      </c>
      <c r="C1691" s="0" t="s">
        <v>2945</v>
      </c>
      <c r="D1691" s="0" t="s">
        <v>123</v>
      </c>
    </row>
    <row r="1692" customFormat="false" ht="12.8" hidden="false" customHeight="false" outlineLevel="0" collapsed="false">
      <c r="A1692" s="0" t="s">
        <v>2946</v>
      </c>
      <c r="B1692" s="0" t="n">
        <v>9823</v>
      </c>
      <c r="C1692" s="0" t="s">
        <v>2947</v>
      </c>
      <c r="D1692" s="0" t="s">
        <v>127</v>
      </c>
    </row>
    <row r="1693" customFormat="false" ht="12.8" hidden="false" customHeight="false" outlineLevel="0" collapsed="false">
      <c r="A1693" s="0" t="s">
        <v>2948</v>
      </c>
      <c r="B1693" s="0" t="n">
        <v>1014</v>
      </c>
      <c r="C1693" s="0" t="s">
        <v>2949</v>
      </c>
      <c r="D1693" s="0" t="s">
        <v>127</v>
      </c>
    </row>
    <row r="1694" customFormat="false" ht="12.8" hidden="false" customHeight="false" outlineLevel="0" collapsed="false">
      <c r="A1694" s="0" t="s">
        <v>2950</v>
      </c>
      <c r="B1694" s="0" t="n">
        <v>3038</v>
      </c>
      <c r="C1694" s="0" t="s">
        <v>2951</v>
      </c>
      <c r="D1694" s="0" t="s">
        <v>127</v>
      </c>
    </row>
    <row r="1695" customFormat="false" ht="12.8" hidden="false" customHeight="false" outlineLevel="0" collapsed="false">
      <c r="A1695" s="0" t="s">
        <v>2952</v>
      </c>
      <c r="B1695" s="0" t="n">
        <v>31737</v>
      </c>
      <c r="C1695" s="0" t="s">
        <v>2953</v>
      </c>
      <c r="D1695" s="0" t="s">
        <v>601</v>
      </c>
    </row>
    <row r="1696" customFormat="false" ht="12.8" hidden="false" customHeight="false" outlineLevel="0" collapsed="false">
      <c r="A1696" s="0" t="s">
        <v>2954</v>
      </c>
      <c r="B1696" s="0" t="n">
        <v>45477</v>
      </c>
      <c r="C1696" s="0" t="s">
        <v>795</v>
      </c>
      <c r="D1696" s="0" t="s">
        <v>123</v>
      </c>
    </row>
    <row r="1697" customFormat="false" ht="12.8" hidden="false" customHeight="false" outlineLevel="0" collapsed="false">
      <c r="A1697" s="0" t="s">
        <v>2955</v>
      </c>
      <c r="B1697" s="0" t="n">
        <v>45723</v>
      </c>
      <c r="C1697" s="0" t="s">
        <v>2956</v>
      </c>
      <c r="D1697" s="0" t="s">
        <v>127</v>
      </c>
    </row>
    <row r="1698" customFormat="false" ht="12.8" hidden="false" customHeight="false" outlineLevel="0" collapsed="false">
      <c r="A1698" s="0" t="s">
        <v>2957</v>
      </c>
      <c r="B1698" s="0" t="n">
        <v>21717</v>
      </c>
      <c r="C1698" s="0" t="s">
        <v>2958</v>
      </c>
      <c r="D1698" s="0" t="s">
        <v>123</v>
      </c>
    </row>
    <row r="1699" customFormat="false" ht="12.8" hidden="false" customHeight="false" outlineLevel="0" collapsed="false">
      <c r="A1699" s="0" t="s">
        <v>2959</v>
      </c>
      <c r="B1699" s="0" t="n">
        <v>21718</v>
      </c>
      <c r="C1699" s="0" t="s">
        <v>2960</v>
      </c>
      <c r="D1699" s="0" t="s">
        <v>127</v>
      </c>
    </row>
    <row r="1700" customFormat="false" ht="12.8" hidden="false" customHeight="false" outlineLevel="0" collapsed="false">
      <c r="A1700" s="0" t="s">
        <v>2961</v>
      </c>
      <c r="B1700" s="0" t="n">
        <v>35575</v>
      </c>
      <c r="C1700" s="0" t="s">
        <v>2962</v>
      </c>
      <c r="D1700" s="0" t="s">
        <v>123</v>
      </c>
    </row>
    <row r="1701" customFormat="false" ht="12.8" hidden="false" customHeight="false" outlineLevel="0" collapsed="false">
      <c r="A1701" s="0" t="s">
        <v>2963</v>
      </c>
      <c r="B1701" s="0" t="n">
        <v>45334</v>
      </c>
      <c r="C1701" s="0" t="s">
        <v>554</v>
      </c>
      <c r="D1701" s="0" t="s">
        <v>199</v>
      </c>
    </row>
    <row r="1702" customFormat="false" ht="12.8" hidden="false" customHeight="false" outlineLevel="0" collapsed="false">
      <c r="A1702" s="0" t="s">
        <v>2964</v>
      </c>
      <c r="B1702" s="0" t="n">
        <v>39447</v>
      </c>
      <c r="C1702" s="0" t="s">
        <v>2965</v>
      </c>
      <c r="D1702" s="0" t="s">
        <v>287</v>
      </c>
    </row>
    <row r="1703" customFormat="false" ht="12.8" hidden="false" customHeight="false" outlineLevel="0" collapsed="false">
      <c r="A1703" s="0" t="s">
        <v>2966</v>
      </c>
      <c r="B1703" s="0" t="n">
        <v>43999</v>
      </c>
      <c r="C1703" s="0" t="s">
        <v>235</v>
      </c>
      <c r="D1703" s="0" t="s">
        <v>199</v>
      </c>
    </row>
    <row r="1704" customFormat="false" ht="12.8" hidden="false" customHeight="false" outlineLevel="0" collapsed="false">
      <c r="A1704" s="0" t="s">
        <v>2967</v>
      </c>
      <c r="B1704" s="0" t="n">
        <v>39449</v>
      </c>
      <c r="C1704" s="0" t="s">
        <v>554</v>
      </c>
      <c r="D1704" s="0" t="s">
        <v>378</v>
      </c>
    </row>
    <row r="1705" customFormat="false" ht="12.8" hidden="false" customHeight="false" outlineLevel="0" collapsed="false">
      <c r="A1705" s="0" t="s">
        <v>2968</v>
      </c>
      <c r="B1705" s="0" t="n">
        <v>29455</v>
      </c>
      <c r="C1705" s="0" t="s">
        <v>1068</v>
      </c>
      <c r="D1705" s="0" t="s">
        <v>123</v>
      </c>
    </row>
    <row r="1706" customFormat="false" ht="12.8" hidden="false" customHeight="false" outlineLevel="0" collapsed="false">
      <c r="A1706" s="0" t="s">
        <v>2969</v>
      </c>
      <c r="B1706" s="0" t="n">
        <v>29600</v>
      </c>
      <c r="C1706" s="0" t="s">
        <v>1398</v>
      </c>
      <c r="D1706" s="0" t="s">
        <v>127</v>
      </c>
    </row>
    <row r="1707" customFormat="false" ht="12.8" hidden="false" customHeight="false" outlineLevel="0" collapsed="false">
      <c r="A1707" s="0" t="s">
        <v>2970</v>
      </c>
      <c r="B1707" s="0" t="n">
        <v>21719</v>
      </c>
      <c r="C1707" s="0" t="s">
        <v>1686</v>
      </c>
      <c r="D1707" s="0" t="s">
        <v>199</v>
      </c>
    </row>
    <row r="1708" customFormat="false" ht="12.8" hidden="false" customHeight="false" outlineLevel="0" collapsed="false">
      <c r="A1708" s="0" t="s">
        <v>2971</v>
      </c>
      <c r="B1708" s="0" t="n">
        <v>20611</v>
      </c>
      <c r="C1708" s="0" t="s">
        <v>2972</v>
      </c>
      <c r="D1708" s="0" t="s">
        <v>378</v>
      </c>
    </row>
    <row r="1709" customFormat="false" ht="12.8" hidden="false" customHeight="false" outlineLevel="0" collapsed="false">
      <c r="A1709" s="0" t="s">
        <v>2973</v>
      </c>
      <c r="B1709" s="0" t="n">
        <v>20419</v>
      </c>
      <c r="C1709" s="0" t="s">
        <v>2974</v>
      </c>
      <c r="D1709" s="0" t="s">
        <v>123</v>
      </c>
    </row>
    <row r="1710" customFormat="false" ht="12.8" hidden="false" customHeight="false" outlineLevel="0" collapsed="false">
      <c r="A1710" s="0" t="s">
        <v>2975</v>
      </c>
      <c r="B1710" s="0" t="n">
        <v>2774</v>
      </c>
      <c r="D1710" s="0" t="s">
        <v>123</v>
      </c>
    </row>
    <row r="1711" customFormat="false" ht="12.8" hidden="false" customHeight="false" outlineLevel="0" collapsed="false">
      <c r="A1711" s="0" t="s">
        <v>2976</v>
      </c>
      <c r="B1711" s="0" t="n">
        <v>992</v>
      </c>
      <c r="D1711" s="0" t="s">
        <v>123</v>
      </c>
    </row>
    <row r="1712" customFormat="false" ht="12.8" hidden="false" customHeight="false" outlineLevel="0" collapsed="false">
      <c r="A1712" s="0" t="s">
        <v>2977</v>
      </c>
      <c r="B1712" s="0" t="n">
        <v>3027</v>
      </c>
      <c r="C1712" s="0" t="s">
        <v>2978</v>
      </c>
      <c r="D1712" s="0" t="s">
        <v>127</v>
      </c>
    </row>
    <row r="1713" customFormat="false" ht="12.8" hidden="false" customHeight="false" outlineLevel="0" collapsed="false">
      <c r="A1713" s="0" t="s">
        <v>2979</v>
      </c>
      <c r="B1713" s="0" t="n">
        <v>3028</v>
      </c>
      <c r="C1713" s="0" t="s">
        <v>2980</v>
      </c>
      <c r="D1713" s="0" t="s">
        <v>127</v>
      </c>
    </row>
    <row r="1714" customFormat="false" ht="12.8" hidden="false" customHeight="false" outlineLevel="0" collapsed="false">
      <c r="A1714" s="0" t="s">
        <v>2981</v>
      </c>
      <c r="B1714" s="0" t="n">
        <v>19294</v>
      </c>
      <c r="C1714" s="0" t="s">
        <v>2982</v>
      </c>
      <c r="D1714" s="0" t="s">
        <v>127</v>
      </c>
    </row>
    <row r="1715" customFormat="false" ht="12.8" hidden="false" customHeight="false" outlineLevel="0" collapsed="false">
      <c r="A1715" s="0" t="s">
        <v>2983</v>
      </c>
      <c r="B1715" s="0" t="n">
        <v>991</v>
      </c>
      <c r="D1715" s="0" t="s">
        <v>199</v>
      </c>
    </row>
    <row r="1716" customFormat="false" ht="12.8" hidden="false" customHeight="false" outlineLevel="0" collapsed="false">
      <c r="A1716" s="0" t="s">
        <v>2984</v>
      </c>
      <c r="B1716" s="0" t="n">
        <v>3130</v>
      </c>
      <c r="C1716" s="0" t="s">
        <v>2985</v>
      </c>
      <c r="D1716" s="0" t="s">
        <v>123</v>
      </c>
    </row>
    <row r="1717" customFormat="false" ht="12.8" hidden="false" customHeight="false" outlineLevel="0" collapsed="false">
      <c r="A1717" s="0" t="s">
        <v>2986</v>
      </c>
      <c r="B1717" s="0" t="n">
        <v>19293</v>
      </c>
      <c r="C1717" s="0" t="s">
        <v>2987</v>
      </c>
      <c r="D1717" s="0" t="s">
        <v>127</v>
      </c>
    </row>
    <row r="1718" customFormat="false" ht="12.8" hidden="false" customHeight="false" outlineLevel="0" collapsed="false">
      <c r="A1718" s="0" t="s">
        <v>2988</v>
      </c>
      <c r="B1718" s="0" t="n">
        <v>21720</v>
      </c>
      <c r="C1718" s="0" t="s">
        <v>2989</v>
      </c>
      <c r="D1718" s="0" t="s">
        <v>123</v>
      </c>
    </row>
    <row r="1719" customFormat="false" ht="12.8" hidden="false" customHeight="false" outlineLevel="0" collapsed="false">
      <c r="A1719" s="0" t="s">
        <v>2990</v>
      </c>
      <c r="B1719" s="0" t="n">
        <v>21721</v>
      </c>
      <c r="C1719" s="0" t="s">
        <v>2991</v>
      </c>
      <c r="D1719" s="0" t="s">
        <v>127</v>
      </c>
    </row>
    <row r="1720" customFormat="false" ht="12.8" hidden="false" customHeight="false" outlineLevel="0" collapsed="false">
      <c r="A1720" s="0" t="s">
        <v>2992</v>
      </c>
      <c r="B1720" s="0" t="n">
        <v>29361</v>
      </c>
      <c r="C1720" s="0" t="s">
        <v>1695</v>
      </c>
      <c r="D1720" s="0" t="s">
        <v>123</v>
      </c>
    </row>
    <row r="1721" customFormat="false" ht="12.8" hidden="false" customHeight="false" outlineLevel="0" collapsed="false">
      <c r="A1721" s="0" t="s">
        <v>2993</v>
      </c>
      <c r="B1721" s="0" t="n">
        <v>29589</v>
      </c>
      <c r="C1721" s="0" t="s">
        <v>212</v>
      </c>
      <c r="D1721" s="0" t="s">
        <v>127</v>
      </c>
    </row>
    <row r="1722" customFormat="false" ht="12.8" hidden="false" customHeight="false" outlineLevel="0" collapsed="false">
      <c r="A1722" s="0" t="s">
        <v>2994</v>
      </c>
      <c r="B1722" s="0" t="n">
        <v>42017</v>
      </c>
      <c r="C1722" s="0" t="s">
        <v>872</v>
      </c>
      <c r="D1722" s="0" t="s">
        <v>127</v>
      </c>
    </row>
    <row r="1723" customFormat="false" ht="12.8" hidden="false" customHeight="false" outlineLevel="0" collapsed="false">
      <c r="A1723" s="0" t="s">
        <v>2995</v>
      </c>
      <c r="B1723" s="0" t="n">
        <v>39458</v>
      </c>
      <c r="C1723" s="0" t="s">
        <v>1693</v>
      </c>
      <c r="D1723" s="0" t="s">
        <v>199</v>
      </c>
    </row>
    <row r="1724" customFormat="false" ht="12.8" hidden="false" customHeight="false" outlineLevel="0" collapsed="false">
      <c r="A1724" s="0" t="s">
        <v>2996</v>
      </c>
      <c r="B1724" s="0" t="n">
        <v>26402</v>
      </c>
      <c r="C1724" s="0" t="s">
        <v>2997</v>
      </c>
      <c r="D1724" s="0" t="s">
        <v>199</v>
      </c>
    </row>
    <row r="1725" customFormat="false" ht="12.8" hidden="false" customHeight="false" outlineLevel="0" collapsed="false">
      <c r="A1725" s="0" t="s">
        <v>2998</v>
      </c>
      <c r="B1725" s="0" t="n">
        <v>29468</v>
      </c>
      <c r="C1725" s="0" t="s">
        <v>2999</v>
      </c>
      <c r="D1725" s="0" t="s">
        <v>123</v>
      </c>
    </row>
    <row r="1726" customFormat="false" ht="12.8" hidden="false" customHeight="false" outlineLevel="0" collapsed="false">
      <c r="A1726" s="0" t="s">
        <v>3000</v>
      </c>
      <c r="B1726" s="0" t="n">
        <v>29599</v>
      </c>
      <c r="C1726" s="0" t="s">
        <v>167</v>
      </c>
      <c r="D1726" s="0" t="s">
        <v>127</v>
      </c>
    </row>
    <row r="1727" customFormat="false" ht="12.8" hidden="false" customHeight="false" outlineLevel="0" collapsed="false">
      <c r="A1727" s="0" t="s">
        <v>3001</v>
      </c>
      <c r="B1727" s="0" t="n">
        <v>29553</v>
      </c>
      <c r="C1727" s="0" t="s">
        <v>3002</v>
      </c>
      <c r="D1727" s="0" t="s">
        <v>127</v>
      </c>
    </row>
    <row r="1728" customFormat="false" ht="12.8" hidden="false" customHeight="false" outlineLevel="0" collapsed="false">
      <c r="A1728" s="0" t="s">
        <v>3003</v>
      </c>
      <c r="B1728" s="0" t="n">
        <v>35289</v>
      </c>
      <c r="C1728" s="0" t="s">
        <v>167</v>
      </c>
      <c r="D1728" s="0" t="s">
        <v>127</v>
      </c>
    </row>
    <row r="1729" customFormat="false" ht="12.8" hidden="false" customHeight="false" outlineLevel="0" collapsed="false">
      <c r="A1729" s="0" t="s">
        <v>3004</v>
      </c>
      <c r="B1729" s="0" t="n">
        <v>456</v>
      </c>
      <c r="D1729" s="0" t="s">
        <v>199</v>
      </c>
    </row>
    <row r="1730" customFormat="false" ht="12.8" hidden="false" customHeight="false" outlineLevel="0" collapsed="false">
      <c r="A1730" s="0" t="s">
        <v>36</v>
      </c>
      <c r="B1730" s="0" t="n">
        <v>457</v>
      </c>
      <c r="C1730" s="0" t="s">
        <v>3005</v>
      </c>
      <c r="D1730" s="0" t="s">
        <v>123</v>
      </c>
    </row>
    <row r="1731" customFormat="false" ht="12.8" hidden="false" customHeight="false" outlineLevel="0" collapsed="false">
      <c r="A1731" s="0" t="s">
        <v>3006</v>
      </c>
      <c r="B1731" s="0" t="n">
        <v>458</v>
      </c>
      <c r="C1731" s="0" t="s">
        <v>3007</v>
      </c>
      <c r="D1731" s="0" t="s">
        <v>127</v>
      </c>
    </row>
    <row r="1732" customFormat="false" ht="12.8" hidden="false" customHeight="false" outlineLevel="0" collapsed="false">
      <c r="A1732" s="0" t="s">
        <v>3008</v>
      </c>
      <c r="B1732" s="0" t="n">
        <v>41944</v>
      </c>
      <c r="C1732" s="0" t="s">
        <v>929</v>
      </c>
      <c r="D1732" s="0" t="s">
        <v>127</v>
      </c>
    </row>
    <row r="1733" customFormat="false" ht="12.8" hidden="false" customHeight="false" outlineLevel="0" collapsed="false">
      <c r="A1733" s="0" t="s">
        <v>3009</v>
      </c>
      <c r="B1733" s="0" t="n">
        <v>41943</v>
      </c>
      <c r="C1733" s="0" t="s">
        <v>929</v>
      </c>
      <c r="D1733" s="0" t="s">
        <v>127</v>
      </c>
    </row>
    <row r="1734" customFormat="false" ht="12.8" hidden="false" customHeight="false" outlineLevel="0" collapsed="false">
      <c r="A1734" s="0" t="s">
        <v>3010</v>
      </c>
      <c r="B1734" s="0" t="n">
        <v>459</v>
      </c>
      <c r="C1734" s="0" t="s">
        <v>136</v>
      </c>
      <c r="D1734" s="0" t="s">
        <v>127</v>
      </c>
    </row>
    <row r="1735" customFormat="false" ht="12.8" hidden="false" customHeight="false" outlineLevel="0" collapsed="false">
      <c r="A1735" s="0" t="s">
        <v>3011</v>
      </c>
      <c r="B1735" s="0" t="n">
        <v>460</v>
      </c>
      <c r="C1735" s="0" t="s">
        <v>1224</v>
      </c>
      <c r="D1735" s="0" t="s">
        <v>127</v>
      </c>
    </row>
    <row r="1736" customFormat="false" ht="12.8" hidden="false" customHeight="false" outlineLevel="0" collapsed="false">
      <c r="A1736" s="0" t="s">
        <v>3012</v>
      </c>
      <c r="B1736" s="0" t="n">
        <v>461</v>
      </c>
      <c r="C1736" s="0" t="s">
        <v>1224</v>
      </c>
      <c r="D1736" s="0" t="s">
        <v>127</v>
      </c>
    </row>
    <row r="1737" customFormat="false" ht="12.8" hidden="false" customHeight="false" outlineLevel="0" collapsed="false">
      <c r="A1737" s="0" t="s">
        <v>3013</v>
      </c>
      <c r="B1737" s="0" t="n">
        <v>462</v>
      </c>
      <c r="C1737" s="0" t="s">
        <v>3005</v>
      </c>
      <c r="D1737" s="0" t="s">
        <v>127</v>
      </c>
    </row>
    <row r="1738" customFormat="false" ht="12.8" hidden="false" customHeight="false" outlineLevel="0" collapsed="false">
      <c r="A1738" s="0" t="s">
        <v>3014</v>
      </c>
      <c r="B1738" s="0" t="n">
        <v>463</v>
      </c>
      <c r="C1738" s="0" t="s">
        <v>2369</v>
      </c>
      <c r="D1738" s="0" t="s">
        <v>127</v>
      </c>
    </row>
    <row r="1739" customFormat="false" ht="12.8" hidden="false" customHeight="false" outlineLevel="0" collapsed="false">
      <c r="A1739" s="0" t="s">
        <v>3015</v>
      </c>
      <c r="B1739" s="0" t="n">
        <v>464</v>
      </c>
      <c r="C1739" s="0" t="s">
        <v>3016</v>
      </c>
      <c r="D1739" s="0" t="s">
        <v>127</v>
      </c>
    </row>
    <row r="1740" customFormat="false" ht="12.8" hidden="false" customHeight="false" outlineLevel="0" collapsed="false">
      <c r="A1740" s="0" t="s">
        <v>3017</v>
      </c>
      <c r="B1740" s="0" t="n">
        <v>465</v>
      </c>
      <c r="D1740" s="0" t="s">
        <v>127</v>
      </c>
    </row>
    <row r="1741" customFormat="false" ht="12.8" hidden="false" customHeight="false" outlineLevel="0" collapsed="false">
      <c r="A1741" s="0" t="s">
        <v>3018</v>
      </c>
      <c r="B1741" s="0" t="n">
        <v>466</v>
      </c>
      <c r="C1741" s="0" t="s">
        <v>3019</v>
      </c>
      <c r="D1741" s="0" t="s">
        <v>127</v>
      </c>
    </row>
    <row r="1742" customFormat="false" ht="12.8" hidden="false" customHeight="false" outlineLevel="0" collapsed="false">
      <c r="A1742" s="0" t="s">
        <v>3020</v>
      </c>
      <c r="B1742" s="0" t="n">
        <v>467</v>
      </c>
      <c r="C1742" s="0" t="s">
        <v>3019</v>
      </c>
      <c r="D1742" s="0" t="s">
        <v>127</v>
      </c>
    </row>
    <row r="1743" customFormat="false" ht="12.8" hidden="false" customHeight="false" outlineLevel="0" collapsed="false">
      <c r="A1743" s="0" t="s">
        <v>3021</v>
      </c>
      <c r="B1743" s="0" t="n">
        <v>21722</v>
      </c>
      <c r="C1743" s="0" t="s">
        <v>3022</v>
      </c>
      <c r="D1743" s="0" t="s">
        <v>251</v>
      </c>
    </row>
    <row r="1744" customFormat="false" ht="12.8" hidden="false" customHeight="false" outlineLevel="0" collapsed="false">
      <c r="A1744" s="0" t="s">
        <v>3023</v>
      </c>
      <c r="B1744" s="0" t="n">
        <v>23177</v>
      </c>
      <c r="D1744" s="0" t="s">
        <v>378</v>
      </c>
    </row>
    <row r="1745" customFormat="false" ht="12.8" hidden="false" customHeight="false" outlineLevel="0" collapsed="false">
      <c r="A1745" s="0" t="s">
        <v>3024</v>
      </c>
      <c r="B1745" s="0" t="n">
        <v>342</v>
      </c>
      <c r="C1745" s="0" t="s">
        <v>1226</v>
      </c>
      <c r="D1745" s="0" t="s">
        <v>123</v>
      </c>
    </row>
    <row r="1746" customFormat="false" ht="12.8" hidden="false" customHeight="false" outlineLevel="0" collapsed="false">
      <c r="A1746" s="0" t="s">
        <v>3025</v>
      </c>
      <c r="B1746" s="0" t="n">
        <v>343</v>
      </c>
      <c r="C1746" s="0" t="s">
        <v>1226</v>
      </c>
      <c r="D1746" s="0" t="s">
        <v>127</v>
      </c>
    </row>
    <row r="1747" customFormat="false" ht="12.8" hidden="false" customHeight="false" outlineLevel="0" collapsed="false">
      <c r="A1747" s="0" t="s">
        <v>3026</v>
      </c>
      <c r="B1747" s="0" t="n">
        <v>341</v>
      </c>
      <c r="C1747" s="0" t="s">
        <v>3027</v>
      </c>
      <c r="D1747" s="0" t="s">
        <v>199</v>
      </c>
    </row>
    <row r="1748" customFormat="false" ht="12.8" hidden="false" customHeight="false" outlineLevel="0" collapsed="false">
      <c r="A1748" s="0" t="s">
        <v>3028</v>
      </c>
      <c r="B1748" s="0" t="n">
        <v>23083</v>
      </c>
      <c r="C1748" s="0" t="s">
        <v>3027</v>
      </c>
      <c r="D1748" s="0" t="s">
        <v>287</v>
      </c>
    </row>
    <row r="1749" customFormat="false" ht="12.8" hidden="false" customHeight="false" outlineLevel="0" collapsed="false">
      <c r="A1749" s="0" t="s">
        <v>3029</v>
      </c>
      <c r="B1749" s="0" t="n">
        <v>27330</v>
      </c>
      <c r="D1749" s="0" t="s">
        <v>199</v>
      </c>
    </row>
    <row r="1750" customFormat="false" ht="12.8" hidden="false" customHeight="false" outlineLevel="0" collapsed="false">
      <c r="A1750" s="0" t="s">
        <v>3030</v>
      </c>
      <c r="B1750" s="0" t="n">
        <v>3685</v>
      </c>
      <c r="C1750" s="0" t="s">
        <v>259</v>
      </c>
      <c r="D1750" s="0" t="s">
        <v>199</v>
      </c>
    </row>
    <row r="1751" customFormat="false" ht="12.8" hidden="false" customHeight="false" outlineLevel="0" collapsed="false">
      <c r="A1751" s="0" t="s">
        <v>3031</v>
      </c>
      <c r="B1751" s="0" t="n">
        <v>3665</v>
      </c>
      <c r="C1751" s="0" t="s">
        <v>3032</v>
      </c>
      <c r="D1751" s="0" t="s">
        <v>255</v>
      </c>
    </row>
    <row r="1752" customFormat="false" ht="12.8" hidden="false" customHeight="false" outlineLevel="0" collapsed="false">
      <c r="A1752" s="0" t="s">
        <v>3033</v>
      </c>
      <c r="B1752" s="0" t="n">
        <v>30711</v>
      </c>
      <c r="C1752" s="0" t="s">
        <v>3034</v>
      </c>
      <c r="D1752" s="0" t="s">
        <v>127</v>
      </c>
    </row>
    <row r="1753" customFormat="false" ht="12.8" hidden="false" customHeight="false" outlineLevel="0" collapsed="false">
      <c r="A1753" s="0" t="s">
        <v>3035</v>
      </c>
      <c r="B1753" s="0" t="n">
        <v>33960</v>
      </c>
      <c r="C1753" s="0" t="s">
        <v>3036</v>
      </c>
      <c r="D1753" s="0" t="s">
        <v>127</v>
      </c>
    </row>
    <row r="1754" customFormat="false" ht="12.8" hidden="false" customHeight="false" outlineLevel="0" collapsed="false">
      <c r="A1754" s="0" t="s">
        <v>3037</v>
      </c>
      <c r="B1754" s="0" t="n">
        <v>3686</v>
      </c>
      <c r="C1754" s="0" t="s">
        <v>2154</v>
      </c>
      <c r="D1754" s="0" t="s">
        <v>123</v>
      </c>
    </row>
    <row r="1755" customFormat="false" ht="12.8" hidden="false" customHeight="false" outlineLevel="0" collapsed="false">
      <c r="A1755" s="0" t="s">
        <v>3038</v>
      </c>
      <c r="B1755" s="0" t="n">
        <v>3689</v>
      </c>
      <c r="C1755" s="0" t="s">
        <v>3039</v>
      </c>
      <c r="D1755" s="0" t="s">
        <v>127</v>
      </c>
    </row>
    <row r="1756" customFormat="false" ht="12.8" hidden="false" customHeight="false" outlineLevel="0" collapsed="false">
      <c r="A1756" s="0" t="s">
        <v>3040</v>
      </c>
      <c r="B1756" s="0" t="n">
        <v>3687</v>
      </c>
      <c r="C1756" s="0" t="s">
        <v>3041</v>
      </c>
      <c r="D1756" s="0" t="s">
        <v>127</v>
      </c>
    </row>
    <row r="1757" customFormat="false" ht="12.8" hidden="false" customHeight="false" outlineLevel="0" collapsed="false">
      <c r="A1757" s="0" t="s">
        <v>3042</v>
      </c>
      <c r="B1757" s="0" t="n">
        <v>3688</v>
      </c>
      <c r="C1757" s="0" t="s">
        <v>3043</v>
      </c>
      <c r="D1757" s="0" t="s">
        <v>127</v>
      </c>
    </row>
    <row r="1758" customFormat="false" ht="12.8" hidden="false" customHeight="false" outlineLevel="0" collapsed="false">
      <c r="A1758" s="0" t="s">
        <v>3044</v>
      </c>
      <c r="B1758" s="0" t="n">
        <v>40962</v>
      </c>
      <c r="C1758" s="0" t="s">
        <v>777</v>
      </c>
      <c r="D1758" s="0" t="s">
        <v>123</v>
      </c>
    </row>
    <row r="1759" customFormat="false" ht="12.8" hidden="false" customHeight="false" outlineLevel="0" collapsed="false">
      <c r="A1759" s="0" t="s">
        <v>3045</v>
      </c>
      <c r="B1759" s="0" t="n">
        <v>42946</v>
      </c>
      <c r="C1759" s="0" t="s">
        <v>136</v>
      </c>
      <c r="D1759" s="0" t="s">
        <v>127</v>
      </c>
    </row>
    <row r="1760" customFormat="false" ht="12.8" hidden="false" customHeight="false" outlineLevel="0" collapsed="false">
      <c r="A1760" s="0" t="s">
        <v>3046</v>
      </c>
      <c r="B1760" s="0" t="n">
        <v>40961</v>
      </c>
      <c r="C1760" s="0" t="s">
        <v>2785</v>
      </c>
      <c r="D1760" s="0" t="s">
        <v>199</v>
      </c>
    </row>
    <row r="1761" customFormat="false" ht="12.8" hidden="false" customHeight="false" outlineLevel="0" collapsed="false">
      <c r="A1761" s="0" t="s">
        <v>3047</v>
      </c>
      <c r="B1761" s="0" t="n">
        <v>40570</v>
      </c>
      <c r="C1761" s="0" t="s">
        <v>2785</v>
      </c>
      <c r="D1761" s="0" t="s">
        <v>378</v>
      </c>
    </row>
    <row r="1762" customFormat="false" ht="12.8" hidden="false" customHeight="false" outlineLevel="0" collapsed="false">
      <c r="A1762" s="0" t="s">
        <v>3048</v>
      </c>
      <c r="B1762" s="0" t="n">
        <v>24065</v>
      </c>
      <c r="C1762" s="0" t="s">
        <v>3049</v>
      </c>
      <c r="D1762" s="0" t="s">
        <v>123</v>
      </c>
    </row>
    <row r="1763" customFormat="false" ht="12.8" hidden="false" customHeight="false" outlineLevel="0" collapsed="false">
      <c r="A1763" s="0" t="s">
        <v>3050</v>
      </c>
      <c r="B1763" s="0" t="n">
        <v>23228</v>
      </c>
      <c r="C1763" s="0" t="s">
        <v>3051</v>
      </c>
      <c r="D1763" s="0" t="s">
        <v>907</v>
      </c>
    </row>
    <row r="1764" customFormat="false" ht="12.8" hidden="false" customHeight="false" outlineLevel="0" collapsed="false">
      <c r="A1764" s="0" t="s">
        <v>3052</v>
      </c>
      <c r="B1764" s="0" t="n">
        <v>23642</v>
      </c>
      <c r="C1764" s="0" t="s">
        <v>3053</v>
      </c>
      <c r="D1764" s="0" t="s">
        <v>251</v>
      </c>
    </row>
    <row r="1765" customFormat="false" ht="12.8" hidden="false" customHeight="false" outlineLevel="0" collapsed="false">
      <c r="A1765" s="0" t="s">
        <v>3054</v>
      </c>
      <c r="B1765" s="0" t="n">
        <v>30215</v>
      </c>
      <c r="C1765" s="0" t="s">
        <v>3053</v>
      </c>
      <c r="D1765" s="0" t="s">
        <v>251</v>
      </c>
    </row>
    <row r="1766" customFormat="false" ht="12.8" hidden="false" customHeight="false" outlineLevel="0" collapsed="false">
      <c r="A1766" s="0" t="s">
        <v>3055</v>
      </c>
      <c r="B1766" s="0" t="n">
        <v>44309</v>
      </c>
      <c r="C1766" s="0" t="s">
        <v>3056</v>
      </c>
      <c r="D1766" s="0" t="s">
        <v>123</v>
      </c>
    </row>
    <row r="1767" customFormat="false" ht="12.8" hidden="false" customHeight="false" outlineLevel="0" collapsed="false">
      <c r="A1767" s="0" t="s">
        <v>3057</v>
      </c>
      <c r="B1767" s="0" t="n">
        <v>44378</v>
      </c>
      <c r="C1767" s="0" t="s">
        <v>3058</v>
      </c>
      <c r="D1767" s="0" t="s">
        <v>127</v>
      </c>
    </row>
    <row r="1768" customFormat="false" ht="12.8" hidden="false" customHeight="false" outlineLevel="0" collapsed="false">
      <c r="A1768" s="0" t="s">
        <v>3059</v>
      </c>
      <c r="B1768" s="0" t="n">
        <v>3781</v>
      </c>
      <c r="C1768" s="0" t="s">
        <v>3060</v>
      </c>
      <c r="D1768" s="0" t="s">
        <v>199</v>
      </c>
    </row>
    <row r="1769" customFormat="false" ht="12.8" hidden="false" customHeight="false" outlineLevel="0" collapsed="false">
      <c r="A1769" s="0" t="s">
        <v>3061</v>
      </c>
      <c r="B1769" s="0" t="n">
        <v>26401</v>
      </c>
      <c r="C1769" s="0" t="s">
        <v>3062</v>
      </c>
      <c r="D1769" s="0" t="s">
        <v>123</v>
      </c>
    </row>
    <row r="1770" customFormat="false" ht="12.8" hidden="false" customHeight="false" outlineLevel="0" collapsed="false">
      <c r="A1770" s="0" t="s">
        <v>3063</v>
      </c>
      <c r="B1770" s="0" t="n">
        <v>29317</v>
      </c>
      <c r="C1770" s="0" t="s">
        <v>3064</v>
      </c>
      <c r="D1770" s="0" t="s">
        <v>127</v>
      </c>
    </row>
    <row r="1771" customFormat="false" ht="12.8" hidden="false" customHeight="false" outlineLevel="0" collapsed="false">
      <c r="A1771" s="0" t="s">
        <v>3065</v>
      </c>
      <c r="B1771" s="0" t="n">
        <v>4049</v>
      </c>
      <c r="C1771" s="0" t="s">
        <v>935</v>
      </c>
      <c r="D1771" s="0" t="s">
        <v>123</v>
      </c>
    </row>
    <row r="1772" customFormat="false" ht="12.8" hidden="false" customHeight="false" outlineLevel="0" collapsed="false">
      <c r="A1772" s="0" t="s">
        <v>3066</v>
      </c>
      <c r="B1772" s="0" t="n">
        <v>4050</v>
      </c>
      <c r="C1772" s="0" t="s">
        <v>163</v>
      </c>
      <c r="D1772" s="0" t="s">
        <v>127</v>
      </c>
    </row>
    <row r="1773" customFormat="false" ht="12.8" hidden="false" customHeight="false" outlineLevel="0" collapsed="false">
      <c r="A1773" s="0" t="s">
        <v>3067</v>
      </c>
      <c r="B1773" s="0" t="n">
        <v>30206</v>
      </c>
      <c r="C1773" s="0" t="s">
        <v>3068</v>
      </c>
      <c r="D1773" s="0" t="s">
        <v>127</v>
      </c>
    </row>
    <row r="1774" customFormat="false" ht="12.8" hidden="false" customHeight="false" outlineLevel="0" collapsed="false">
      <c r="A1774" s="0" t="s">
        <v>3069</v>
      </c>
      <c r="B1774" s="0" t="n">
        <v>4051</v>
      </c>
      <c r="C1774" s="0" t="s">
        <v>3070</v>
      </c>
      <c r="D1774" s="0" t="s">
        <v>127</v>
      </c>
    </row>
    <row r="1775" customFormat="false" ht="12.8" hidden="false" customHeight="false" outlineLevel="0" collapsed="false">
      <c r="A1775" s="0" t="s">
        <v>3071</v>
      </c>
      <c r="B1775" s="0" t="n">
        <v>4048</v>
      </c>
      <c r="C1775" s="0" t="s">
        <v>3072</v>
      </c>
      <c r="D1775" s="0" t="s">
        <v>199</v>
      </c>
    </row>
    <row r="1776" customFormat="false" ht="12.8" hidden="false" customHeight="false" outlineLevel="0" collapsed="false">
      <c r="A1776" s="0" t="s">
        <v>3073</v>
      </c>
      <c r="B1776" s="0" t="n">
        <v>33897</v>
      </c>
      <c r="C1776" s="0" t="s">
        <v>3072</v>
      </c>
      <c r="D1776" s="0" t="s">
        <v>287</v>
      </c>
    </row>
    <row r="1777" customFormat="false" ht="12.8" hidden="false" customHeight="false" outlineLevel="0" collapsed="false">
      <c r="A1777" s="0" t="s">
        <v>3074</v>
      </c>
      <c r="B1777" s="0" t="n">
        <v>23340</v>
      </c>
      <c r="C1777" s="0" t="s">
        <v>3072</v>
      </c>
      <c r="D1777" s="0" t="s">
        <v>378</v>
      </c>
    </row>
    <row r="1778" customFormat="false" ht="12.8" hidden="false" customHeight="false" outlineLevel="0" collapsed="false">
      <c r="A1778" s="0" t="s">
        <v>3075</v>
      </c>
      <c r="B1778" s="0" t="n">
        <v>20431</v>
      </c>
      <c r="C1778" s="0" t="s">
        <v>3076</v>
      </c>
      <c r="D1778" s="0" t="s">
        <v>123</v>
      </c>
    </row>
    <row r="1779" customFormat="false" ht="12.8" hidden="false" customHeight="false" outlineLevel="0" collapsed="false">
      <c r="A1779" s="0" t="s">
        <v>3077</v>
      </c>
      <c r="B1779" s="0" t="n">
        <v>2712</v>
      </c>
      <c r="C1779" s="0" t="s">
        <v>3078</v>
      </c>
      <c r="D1779" s="0" t="s">
        <v>123</v>
      </c>
    </row>
    <row r="1780" customFormat="false" ht="12.8" hidden="false" customHeight="false" outlineLevel="0" collapsed="false">
      <c r="A1780" s="0" t="s">
        <v>3079</v>
      </c>
      <c r="B1780" s="0" t="n">
        <v>2713</v>
      </c>
      <c r="C1780" s="0" t="s">
        <v>3080</v>
      </c>
      <c r="D1780" s="0" t="s">
        <v>127</v>
      </c>
    </row>
    <row r="1781" customFormat="false" ht="12.8" hidden="false" customHeight="false" outlineLevel="0" collapsed="false">
      <c r="A1781" s="0" t="s">
        <v>3081</v>
      </c>
      <c r="B1781" s="0" t="n">
        <v>20534</v>
      </c>
      <c r="C1781" s="0" t="s">
        <v>3082</v>
      </c>
      <c r="D1781" s="0" t="s">
        <v>123</v>
      </c>
    </row>
    <row r="1782" customFormat="false" ht="12.8" hidden="false" customHeight="false" outlineLevel="0" collapsed="false">
      <c r="A1782" s="0" t="s">
        <v>3083</v>
      </c>
      <c r="B1782" s="0" t="n">
        <v>4285</v>
      </c>
      <c r="C1782" s="0" t="s">
        <v>3084</v>
      </c>
      <c r="D1782" s="0" t="s">
        <v>199</v>
      </c>
    </row>
    <row r="1783" customFormat="false" ht="12.8" hidden="false" customHeight="false" outlineLevel="0" collapsed="false">
      <c r="A1783" s="0" t="s">
        <v>3085</v>
      </c>
      <c r="B1783" s="0" t="n">
        <v>39837</v>
      </c>
      <c r="C1783" s="0" t="s">
        <v>3084</v>
      </c>
      <c r="D1783" s="0" t="s">
        <v>378</v>
      </c>
    </row>
    <row r="1784" customFormat="false" ht="12.8" hidden="false" customHeight="false" outlineLevel="0" collapsed="false">
      <c r="A1784" s="0" t="s">
        <v>3086</v>
      </c>
      <c r="B1784" s="0" t="n">
        <v>21723</v>
      </c>
      <c r="C1784" s="0" t="s">
        <v>2742</v>
      </c>
      <c r="D1784" s="0" t="s">
        <v>123</v>
      </c>
    </row>
    <row r="1785" customFormat="false" ht="12.8" hidden="false" customHeight="false" outlineLevel="0" collapsed="false">
      <c r="A1785" s="0" t="s">
        <v>3087</v>
      </c>
      <c r="B1785" s="0" t="n">
        <v>21724</v>
      </c>
      <c r="C1785" s="0" t="s">
        <v>2307</v>
      </c>
      <c r="D1785" s="0" t="s">
        <v>127</v>
      </c>
    </row>
    <row r="1786" customFormat="false" ht="12.8" hidden="false" customHeight="false" outlineLevel="0" collapsed="false">
      <c r="A1786" s="0" t="s">
        <v>3088</v>
      </c>
      <c r="B1786" s="0" t="n">
        <v>21725</v>
      </c>
      <c r="C1786" s="0" t="s">
        <v>3089</v>
      </c>
      <c r="D1786" s="0" t="s">
        <v>127</v>
      </c>
    </row>
    <row r="1787" customFormat="false" ht="12.8" hidden="false" customHeight="false" outlineLevel="0" collapsed="false">
      <c r="A1787" s="0" t="s">
        <v>3090</v>
      </c>
      <c r="B1787" s="0" t="n">
        <v>21726</v>
      </c>
      <c r="C1787" s="0" t="s">
        <v>3091</v>
      </c>
      <c r="D1787" s="0" t="s">
        <v>127</v>
      </c>
    </row>
    <row r="1788" customFormat="false" ht="12.8" hidden="false" customHeight="false" outlineLevel="0" collapsed="false">
      <c r="A1788" s="0" t="s">
        <v>3092</v>
      </c>
      <c r="B1788" s="0" t="n">
        <v>21727</v>
      </c>
      <c r="C1788" s="0" t="s">
        <v>3093</v>
      </c>
      <c r="D1788" s="0" t="s">
        <v>127</v>
      </c>
    </row>
    <row r="1789" customFormat="false" ht="12.8" hidden="false" customHeight="false" outlineLevel="0" collapsed="false">
      <c r="A1789" s="0" t="s">
        <v>3094</v>
      </c>
      <c r="B1789" s="0" t="n">
        <v>21728</v>
      </c>
      <c r="C1789" s="0" t="s">
        <v>3095</v>
      </c>
      <c r="D1789" s="0" t="s">
        <v>127</v>
      </c>
    </row>
    <row r="1790" customFormat="false" ht="12.8" hidden="false" customHeight="false" outlineLevel="0" collapsed="false">
      <c r="A1790" s="0" t="s">
        <v>3096</v>
      </c>
      <c r="B1790" s="0" t="n">
        <v>31276</v>
      </c>
      <c r="C1790" s="0" t="s">
        <v>3097</v>
      </c>
      <c r="D1790" s="0" t="s">
        <v>127</v>
      </c>
    </row>
    <row r="1791" customFormat="false" ht="12.8" hidden="false" customHeight="false" outlineLevel="0" collapsed="false">
      <c r="A1791" s="0" t="s">
        <v>3098</v>
      </c>
      <c r="B1791" s="0" t="n">
        <v>21729</v>
      </c>
      <c r="C1791" s="0" t="s">
        <v>3099</v>
      </c>
      <c r="D1791" s="0" t="s">
        <v>127</v>
      </c>
    </row>
    <row r="1792" customFormat="false" ht="12.8" hidden="false" customHeight="false" outlineLevel="0" collapsed="false">
      <c r="A1792" s="0" t="s">
        <v>3100</v>
      </c>
      <c r="B1792" s="0" t="n">
        <v>21730</v>
      </c>
      <c r="C1792" s="0" t="s">
        <v>3101</v>
      </c>
      <c r="D1792" s="0" t="s">
        <v>127</v>
      </c>
    </row>
    <row r="1793" customFormat="false" ht="12.8" hidden="false" customHeight="false" outlineLevel="0" collapsed="false">
      <c r="A1793" s="0" t="s">
        <v>3102</v>
      </c>
      <c r="B1793" s="0" t="n">
        <v>21731</v>
      </c>
      <c r="C1793" s="0" t="s">
        <v>3089</v>
      </c>
      <c r="D1793" s="0" t="s">
        <v>127</v>
      </c>
    </row>
    <row r="1794" customFormat="false" ht="12.8" hidden="false" customHeight="false" outlineLevel="0" collapsed="false">
      <c r="A1794" s="0" t="s">
        <v>3103</v>
      </c>
      <c r="B1794" s="0" t="n">
        <v>21732</v>
      </c>
      <c r="C1794" s="0" t="s">
        <v>3093</v>
      </c>
      <c r="D1794" s="0" t="s">
        <v>127</v>
      </c>
    </row>
    <row r="1795" customFormat="false" ht="12.8" hidden="false" customHeight="false" outlineLevel="0" collapsed="false">
      <c r="A1795" s="0" t="s">
        <v>3104</v>
      </c>
      <c r="B1795" s="0" t="n">
        <v>21733</v>
      </c>
      <c r="C1795" s="0" t="s">
        <v>3089</v>
      </c>
      <c r="D1795" s="0" t="s">
        <v>127</v>
      </c>
    </row>
    <row r="1796" customFormat="false" ht="12.8" hidden="false" customHeight="false" outlineLevel="0" collapsed="false">
      <c r="A1796" s="0" t="s">
        <v>3105</v>
      </c>
      <c r="B1796" s="0" t="n">
        <v>21734</v>
      </c>
      <c r="C1796" s="0" t="s">
        <v>3089</v>
      </c>
      <c r="D1796" s="0" t="s">
        <v>127</v>
      </c>
    </row>
    <row r="1797" customFormat="false" ht="12.8" hidden="false" customHeight="false" outlineLevel="0" collapsed="false">
      <c r="A1797" s="0" t="s">
        <v>3106</v>
      </c>
      <c r="B1797" s="0" t="n">
        <v>24547</v>
      </c>
      <c r="C1797" s="0" t="s">
        <v>136</v>
      </c>
      <c r="D1797" s="0" t="s">
        <v>127</v>
      </c>
    </row>
    <row r="1798" customFormat="false" ht="12.8" hidden="false" customHeight="false" outlineLevel="0" collapsed="false">
      <c r="A1798" s="0" t="s">
        <v>3107</v>
      </c>
      <c r="B1798" s="0" t="n">
        <v>21735</v>
      </c>
      <c r="C1798" s="0" t="s">
        <v>3108</v>
      </c>
      <c r="D1798" s="0" t="s">
        <v>199</v>
      </c>
    </row>
    <row r="1799" customFormat="false" ht="12.8" hidden="false" customHeight="false" outlineLevel="0" collapsed="false">
      <c r="A1799" s="0" t="s">
        <v>3109</v>
      </c>
      <c r="B1799" s="0" t="n">
        <v>23189</v>
      </c>
      <c r="C1799" s="0" t="s">
        <v>3110</v>
      </c>
      <c r="D1799" s="0" t="s">
        <v>287</v>
      </c>
    </row>
    <row r="1800" customFormat="false" ht="12.8" hidden="false" customHeight="false" outlineLevel="0" collapsed="false">
      <c r="A1800" s="0" t="s">
        <v>3111</v>
      </c>
      <c r="B1800" s="0" t="n">
        <v>31482</v>
      </c>
      <c r="C1800" s="0" t="s">
        <v>3112</v>
      </c>
      <c r="D1800" s="0" t="s">
        <v>123</v>
      </c>
    </row>
    <row r="1801" customFormat="false" ht="12.8" hidden="false" customHeight="false" outlineLevel="0" collapsed="false">
      <c r="A1801" s="0" t="s">
        <v>3113</v>
      </c>
      <c r="B1801" s="0" t="n">
        <v>31501</v>
      </c>
      <c r="C1801" s="0" t="s">
        <v>3114</v>
      </c>
      <c r="D1801" s="0" t="s">
        <v>127</v>
      </c>
    </row>
    <row r="1802" customFormat="false" ht="12.8" hidden="false" customHeight="false" outlineLevel="0" collapsed="false">
      <c r="A1802" s="0" t="s">
        <v>3115</v>
      </c>
      <c r="B1802" s="0" t="n">
        <v>35279</v>
      </c>
      <c r="C1802" s="0" t="s">
        <v>1378</v>
      </c>
      <c r="D1802" s="0" t="s">
        <v>127</v>
      </c>
    </row>
    <row r="1803" customFormat="false" ht="12.8" hidden="false" customHeight="false" outlineLevel="0" collapsed="false">
      <c r="A1803" s="0" t="s">
        <v>3116</v>
      </c>
      <c r="B1803" s="0" t="n">
        <v>46837</v>
      </c>
      <c r="C1803" s="0" t="s">
        <v>1378</v>
      </c>
      <c r="D1803" s="0" t="s">
        <v>127</v>
      </c>
    </row>
    <row r="1804" customFormat="false" ht="12.8" hidden="false" customHeight="false" outlineLevel="0" collapsed="false">
      <c r="A1804" s="0" t="s">
        <v>3117</v>
      </c>
      <c r="B1804" s="0" t="n">
        <v>31356</v>
      </c>
      <c r="C1804" s="0" t="s">
        <v>3118</v>
      </c>
      <c r="D1804" s="0" t="s">
        <v>199</v>
      </c>
    </row>
    <row r="1805" customFormat="false" ht="12.8" hidden="false" customHeight="false" outlineLevel="0" collapsed="false">
      <c r="A1805" s="0" t="s">
        <v>3119</v>
      </c>
      <c r="B1805" s="0" t="n">
        <v>32536</v>
      </c>
      <c r="D1805" s="0" t="s">
        <v>199</v>
      </c>
    </row>
    <row r="1806" customFormat="false" ht="12.8" hidden="false" customHeight="false" outlineLevel="0" collapsed="false">
      <c r="A1806" s="0" t="s">
        <v>3120</v>
      </c>
      <c r="B1806" s="0" t="n">
        <v>4577</v>
      </c>
      <c r="C1806" s="0" t="s">
        <v>3121</v>
      </c>
      <c r="D1806" s="0" t="s">
        <v>123</v>
      </c>
    </row>
    <row r="1807" customFormat="false" ht="12.8" hidden="false" customHeight="false" outlineLevel="0" collapsed="false">
      <c r="A1807" s="0" t="s">
        <v>3122</v>
      </c>
      <c r="B1807" s="0" t="n">
        <v>4578</v>
      </c>
      <c r="C1807" s="0" t="s">
        <v>136</v>
      </c>
      <c r="D1807" s="0" t="s">
        <v>127</v>
      </c>
    </row>
    <row r="1808" customFormat="false" ht="12.8" hidden="false" customHeight="false" outlineLevel="0" collapsed="false">
      <c r="A1808" s="0" t="s">
        <v>3123</v>
      </c>
      <c r="B1808" s="0" t="n">
        <v>24920</v>
      </c>
      <c r="C1808" s="0" t="s">
        <v>2014</v>
      </c>
      <c r="D1808" s="0" t="s">
        <v>127</v>
      </c>
    </row>
    <row r="1809" customFormat="false" ht="12.8" hidden="false" customHeight="false" outlineLevel="0" collapsed="false">
      <c r="A1809" s="0" t="s">
        <v>3124</v>
      </c>
      <c r="B1809" s="0" t="n">
        <v>43997</v>
      </c>
      <c r="C1809" s="0" t="s">
        <v>1410</v>
      </c>
      <c r="D1809" s="0" t="s">
        <v>127</v>
      </c>
    </row>
    <row r="1810" customFormat="false" ht="12.8" hidden="false" customHeight="false" outlineLevel="0" collapsed="false">
      <c r="A1810" s="0" t="s">
        <v>3125</v>
      </c>
      <c r="B1810" s="0" t="n">
        <v>29447</v>
      </c>
      <c r="C1810" s="0" t="s">
        <v>1410</v>
      </c>
      <c r="D1810" s="0" t="s">
        <v>127</v>
      </c>
    </row>
    <row r="1811" customFormat="false" ht="12.8" hidden="false" customHeight="false" outlineLevel="0" collapsed="false">
      <c r="A1811" s="0" t="s">
        <v>3126</v>
      </c>
      <c r="B1811" s="0" t="n">
        <v>25399</v>
      </c>
      <c r="C1811" s="0" t="s">
        <v>3127</v>
      </c>
      <c r="D1811" s="0" t="s">
        <v>123</v>
      </c>
    </row>
    <row r="1812" customFormat="false" ht="12.8" hidden="false" customHeight="false" outlineLevel="0" collapsed="false">
      <c r="A1812" s="0" t="s">
        <v>3128</v>
      </c>
      <c r="B1812" s="0" t="n">
        <v>25451</v>
      </c>
      <c r="C1812" s="0" t="s">
        <v>167</v>
      </c>
      <c r="D1812" s="0" t="s">
        <v>127</v>
      </c>
    </row>
    <row r="1813" customFormat="false" ht="12.8" hidden="false" customHeight="false" outlineLevel="0" collapsed="false">
      <c r="A1813" s="0" t="s">
        <v>3129</v>
      </c>
      <c r="B1813" s="0" t="n">
        <v>40569</v>
      </c>
      <c r="C1813" s="0" t="s">
        <v>3130</v>
      </c>
      <c r="D1813" s="0" t="s">
        <v>199</v>
      </c>
    </row>
    <row r="1814" customFormat="false" ht="12.8" hidden="false" customHeight="false" outlineLevel="0" collapsed="false">
      <c r="A1814" s="0" t="s">
        <v>3131</v>
      </c>
      <c r="B1814" s="0" t="n">
        <v>25078</v>
      </c>
      <c r="C1814" s="0" t="s">
        <v>3132</v>
      </c>
      <c r="D1814" s="0" t="s">
        <v>123</v>
      </c>
    </row>
    <row r="1815" customFormat="false" ht="12.8" hidden="false" customHeight="false" outlineLevel="0" collapsed="false">
      <c r="A1815" s="0" t="s">
        <v>3133</v>
      </c>
      <c r="B1815" s="0" t="n">
        <v>25306</v>
      </c>
      <c r="C1815" s="0" t="s">
        <v>3134</v>
      </c>
      <c r="D1815" s="0" t="s">
        <v>127</v>
      </c>
    </row>
    <row r="1816" customFormat="false" ht="12.8" hidden="false" customHeight="false" outlineLevel="0" collapsed="false">
      <c r="A1816" s="0" t="s">
        <v>3135</v>
      </c>
      <c r="B1816" s="0" t="n">
        <v>24549</v>
      </c>
      <c r="C1816" s="0" t="s">
        <v>3136</v>
      </c>
      <c r="D1816" s="0" t="s">
        <v>199</v>
      </c>
    </row>
    <row r="1817" customFormat="false" ht="12.8" hidden="false" customHeight="false" outlineLevel="0" collapsed="false">
      <c r="A1817" s="0" t="s">
        <v>3137</v>
      </c>
      <c r="B1817" s="0" t="n">
        <v>3690</v>
      </c>
      <c r="C1817" s="0" t="s">
        <v>3138</v>
      </c>
      <c r="D1817" s="0" t="s">
        <v>123</v>
      </c>
    </row>
    <row r="1818" customFormat="false" ht="12.8" hidden="false" customHeight="false" outlineLevel="0" collapsed="false">
      <c r="A1818" s="0" t="s">
        <v>3139</v>
      </c>
      <c r="B1818" s="0" t="n">
        <v>3691</v>
      </c>
      <c r="C1818" s="0" t="s">
        <v>3140</v>
      </c>
      <c r="D1818" s="0" t="s">
        <v>127</v>
      </c>
    </row>
    <row r="1819" customFormat="false" ht="12.8" hidden="false" customHeight="false" outlineLevel="0" collapsed="false">
      <c r="A1819" s="0" t="s">
        <v>3141</v>
      </c>
      <c r="B1819" s="0" t="n">
        <v>649</v>
      </c>
      <c r="C1819" s="0" t="s">
        <v>3142</v>
      </c>
      <c r="D1819" s="0" t="s">
        <v>199</v>
      </c>
    </row>
    <row r="1820" customFormat="false" ht="12.8" hidden="false" customHeight="false" outlineLevel="0" collapsed="false">
      <c r="A1820" s="0" t="s">
        <v>3143</v>
      </c>
      <c r="B1820" s="0" t="n">
        <v>21736</v>
      </c>
      <c r="C1820" s="0" t="s">
        <v>3142</v>
      </c>
      <c r="D1820" s="0" t="s">
        <v>378</v>
      </c>
    </row>
    <row r="1821" customFormat="false" ht="12.8" hidden="false" customHeight="false" outlineLevel="0" collapsed="false">
      <c r="A1821" s="0" t="s">
        <v>68</v>
      </c>
      <c r="B1821" s="0" t="n">
        <v>650</v>
      </c>
      <c r="C1821" s="0" t="s">
        <v>3144</v>
      </c>
      <c r="D1821" s="0" t="s">
        <v>123</v>
      </c>
    </row>
    <row r="1822" customFormat="false" ht="12.8" hidden="false" customHeight="false" outlineLevel="0" collapsed="false">
      <c r="A1822" s="0" t="s">
        <v>3145</v>
      </c>
      <c r="B1822" s="0" t="n">
        <v>2595</v>
      </c>
      <c r="D1822" s="0" t="s">
        <v>127</v>
      </c>
    </row>
    <row r="1823" customFormat="false" ht="12.8" hidden="false" customHeight="false" outlineLevel="0" collapsed="false">
      <c r="A1823" s="0" t="s">
        <v>3146</v>
      </c>
      <c r="B1823" s="0" t="n">
        <v>2596</v>
      </c>
      <c r="C1823" s="0" t="s">
        <v>3147</v>
      </c>
      <c r="D1823" s="0" t="s">
        <v>601</v>
      </c>
    </row>
    <row r="1824" customFormat="false" ht="12.8" hidden="false" customHeight="false" outlineLevel="0" collapsed="false">
      <c r="A1824" s="0" t="s">
        <v>3148</v>
      </c>
      <c r="B1824" s="0" t="n">
        <v>2597</v>
      </c>
      <c r="C1824" s="0" t="s">
        <v>3149</v>
      </c>
      <c r="D1824" s="0" t="s">
        <v>601</v>
      </c>
    </row>
    <row r="1825" customFormat="false" ht="12.8" hidden="false" customHeight="false" outlineLevel="0" collapsed="false">
      <c r="A1825" s="0" t="s">
        <v>3150</v>
      </c>
      <c r="B1825" s="0" t="n">
        <v>651</v>
      </c>
      <c r="C1825" s="0" t="s">
        <v>3151</v>
      </c>
      <c r="D1825" s="0" t="s">
        <v>127</v>
      </c>
    </row>
    <row r="1826" customFormat="false" ht="12.8" hidden="false" customHeight="false" outlineLevel="0" collapsed="false">
      <c r="A1826" s="0" t="s">
        <v>3152</v>
      </c>
      <c r="B1826" s="0" t="n">
        <v>2598</v>
      </c>
      <c r="C1826" s="0" t="s">
        <v>3151</v>
      </c>
      <c r="D1826" s="0" t="s">
        <v>601</v>
      </c>
    </row>
    <row r="1827" customFormat="false" ht="12.8" hidden="false" customHeight="false" outlineLevel="0" collapsed="false">
      <c r="A1827" s="0" t="s">
        <v>3153</v>
      </c>
      <c r="B1827" s="0" t="n">
        <v>2599</v>
      </c>
      <c r="C1827" s="0" t="s">
        <v>3154</v>
      </c>
      <c r="D1827" s="0" t="s">
        <v>601</v>
      </c>
    </row>
    <row r="1828" customFormat="false" ht="12.8" hidden="false" customHeight="false" outlineLevel="0" collapsed="false">
      <c r="A1828" s="0" t="s">
        <v>3155</v>
      </c>
      <c r="B1828" s="0" t="n">
        <v>652</v>
      </c>
      <c r="C1828" s="0" t="s">
        <v>136</v>
      </c>
      <c r="D1828" s="0" t="s">
        <v>127</v>
      </c>
    </row>
    <row r="1829" customFormat="false" ht="12.8" hidden="false" customHeight="false" outlineLevel="0" collapsed="false">
      <c r="A1829" s="0" t="s">
        <v>3156</v>
      </c>
      <c r="B1829" s="0" t="n">
        <v>2601</v>
      </c>
      <c r="C1829" s="0" t="s">
        <v>3157</v>
      </c>
      <c r="D1829" s="0" t="s">
        <v>127</v>
      </c>
    </row>
    <row r="1830" customFormat="false" ht="12.8" hidden="false" customHeight="false" outlineLevel="0" collapsed="false">
      <c r="A1830" s="0" t="s">
        <v>3158</v>
      </c>
      <c r="B1830" s="0" t="n">
        <v>2600</v>
      </c>
      <c r="C1830" s="0" t="s">
        <v>136</v>
      </c>
      <c r="D1830" s="0" t="s">
        <v>127</v>
      </c>
    </row>
    <row r="1831" customFormat="false" ht="12.8" hidden="false" customHeight="false" outlineLevel="0" collapsed="false">
      <c r="A1831" s="0" t="s">
        <v>3159</v>
      </c>
      <c r="B1831" s="0" t="n">
        <v>45335</v>
      </c>
      <c r="C1831" s="0" t="s">
        <v>3160</v>
      </c>
      <c r="D1831" s="0" t="s">
        <v>199</v>
      </c>
    </row>
    <row r="1832" customFormat="false" ht="12.8" hidden="false" customHeight="false" outlineLevel="0" collapsed="false">
      <c r="A1832" s="0" t="s">
        <v>3161</v>
      </c>
      <c r="B1832" s="0" t="n">
        <v>4506</v>
      </c>
      <c r="C1832" s="0" t="s">
        <v>3162</v>
      </c>
      <c r="D1832" s="0" t="s">
        <v>228</v>
      </c>
    </row>
    <row r="1833" customFormat="false" ht="12.8" hidden="false" customHeight="false" outlineLevel="0" collapsed="false">
      <c r="A1833" s="0" t="s">
        <v>3163</v>
      </c>
      <c r="B1833" s="0" t="n">
        <v>27353</v>
      </c>
      <c r="D1833" s="0" t="s">
        <v>255</v>
      </c>
    </row>
    <row r="1834" customFormat="false" ht="12.8" hidden="false" customHeight="false" outlineLevel="0" collapsed="false">
      <c r="A1834" s="0" t="s">
        <v>3164</v>
      </c>
      <c r="B1834" s="0" t="n">
        <v>21737</v>
      </c>
      <c r="C1834" s="0" t="s">
        <v>1240</v>
      </c>
      <c r="D1834" s="0" t="s">
        <v>123</v>
      </c>
    </row>
    <row r="1835" customFormat="false" ht="12.8" hidden="false" customHeight="false" outlineLevel="0" collapsed="false">
      <c r="A1835" s="0" t="s">
        <v>3165</v>
      </c>
      <c r="B1835" s="0" t="n">
        <v>21738</v>
      </c>
      <c r="C1835" s="0" t="s">
        <v>3166</v>
      </c>
      <c r="D1835" s="0" t="s">
        <v>127</v>
      </c>
    </row>
    <row r="1836" customFormat="false" ht="12.8" hidden="false" customHeight="false" outlineLevel="0" collapsed="false">
      <c r="A1836" s="0" t="s">
        <v>3167</v>
      </c>
      <c r="B1836" s="0" t="n">
        <v>23478</v>
      </c>
      <c r="C1836" s="0" t="s">
        <v>136</v>
      </c>
      <c r="D1836" s="0" t="s">
        <v>127</v>
      </c>
    </row>
    <row r="1837" customFormat="false" ht="12.8" hidden="false" customHeight="false" outlineLevel="0" collapsed="false">
      <c r="A1837" s="0" t="s">
        <v>3168</v>
      </c>
      <c r="B1837" s="0" t="n">
        <v>21739</v>
      </c>
      <c r="C1837" s="0" t="s">
        <v>1708</v>
      </c>
      <c r="D1837" s="0" t="s">
        <v>199</v>
      </c>
    </row>
    <row r="1838" customFormat="false" ht="12.8" hidden="false" customHeight="false" outlineLevel="0" collapsed="false">
      <c r="A1838" s="0" t="s">
        <v>3169</v>
      </c>
      <c r="B1838" s="0" t="n">
        <v>21740</v>
      </c>
      <c r="C1838" s="0" t="s">
        <v>1708</v>
      </c>
      <c r="D1838" s="0" t="s">
        <v>378</v>
      </c>
    </row>
    <row r="1839" customFormat="false" ht="12.8" hidden="false" customHeight="false" outlineLevel="0" collapsed="false">
      <c r="A1839" s="0" t="s">
        <v>3170</v>
      </c>
      <c r="B1839" s="0" t="n">
        <v>24550</v>
      </c>
      <c r="C1839" s="0" t="s">
        <v>3171</v>
      </c>
      <c r="D1839" s="0" t="s">
        <v>255</v>
      </c>
    </row>
    <row r="1840" customFormat="false" ht="12.8" hidden="false" customHeight="false" outlineLevel="0" collapsed="false">
      <c r="A1840" s="0" t="s">
        <v>3172</v>
      </c>
      <c r="B1840" s="0" t="n">
        <v>2024</v>
      </c>
      <c r="C1840" s="0" t="s">
        <v>3173</v>
      </c>
      <c r="D1840" s="0" t="s">
        <v>199</v>
      </c>
    </row>
    <row r="1841" customFormat="false" ht="12.8" hidden="false" customHeight="false" outlineLevel="0" collapsed="false">
      <c r="A1841" s="0" t="s">
        <v>3174</v>
      </c>
      <c r="B1841" s="0" t="n">
        <v>43133</v>
      </c>
      <c r="C1841" s="0" t="s">
        <v>3173</v>
      </c>
      <c r="D1841" s="0" t="s">
        <v>287</v>
      </c>
    </row>
    <row r="1842" customFormat="false" ht="12.8" hidden="false" customHeight="false" outlineLevel="0" collapsed="false">
      <c r="A1842" s="0" t="s">
        <v>3175</v>
      </c>
      <c r="B1842" s="0" t="n">
        <v>30951</v>
      </c>
      <c r="D1842" s="0" t="s">
        <v>123</v>
      </c>
    </row>
    <row r="1843" customFormat="false" ht="12.8" hidden="false" customHeight="false" outlineLevel="0" collapsed="false">
      <c r="A1843" s="0" t="s">
        <v>3176</v>
      </c>
      <c r="B1843" s="0" t="n">
        <v>41796</v>
      </c>
      <c r="C1843" s="0" t="s">
        <v>3177</v>
      </c>
      <c r="D1843" s="0" t="s">
        <v>127</v>
      </c>
    </row>
    <row r="1844" customFormat="false" ht="12.8" hidden="false" customHeight="false" outlineLevel="0" collapsed="false">
      <c r="A1844" s="0" t="s">
        <v>3178</v>
      </c>
      <c r="B1844" s="0" t="n">
        <v>41797</v>
      </c>
      <c r="C1844" s="0" t="s">
        <v>3179</v>
      </c>
      <c r="D1844" s="0" t="s">
        <v>127</v>
      </c>
    </row>
    <row r="1845" customFormat="false" ht="12.8" hidden="false" customHeight="false" outlineLevel="0" collapsed="false">
      <c r="A1845" s="0" t="s">
        <v>3180</v>
      </c>
      <c r="B1845" s="0" t="n">
        <v>21741</v>
      </c>
      <c r="C1845" s="0" t="s">
        <v>3181</v>
      </c>
      <c r="D1845" s="0" t="s">
        <v>123</v>
      </c>
    </row>
    <row r="1846" customFormat="false" ht="12.8" hidden="false" customHeight="false" outlineLevel="0" collapsed="false">
      <c r="A1846" s="0" t="s">
        <v>3182</v>
      </c>
      <c r="B1846" s="0" t="n">
        <v>21742</v>
      </c>
      <c r="C1846" s="0" t="s">
        <v>3183</v>
      </c>
      <c r="D1846" s="0" t="s">
        <v>127</v>
      </c>
    </row>
    <row r="1847" customFormat="false" ht="12.8" hidden="false" customHeight="false" outlineLevel="0" collapsed="false">
      <c r="A1847" s="0" t="s">
        <v>3184</v>
      </c>
      <c r="B1847" s="0" t="n">
        <v>21743</v>
      </c>
      <c r="C1847" s="0" t="s">
        <v>3185</v>
      </c>
      <c r="D1847" s="0" t="s">
        <v>127</v>
      </c>
    </row>
    <row r="1848" customFormat="false" ht="12.8" hidden="false" customHeight="false" outlineLevel="0" collapsed="false">
      <c r="A1848" s="0" t="s">
        <v>3186</v>
      </c>
      <c r="B1848" s="0" t="n">
        <v>21744</v>
      </c>
      <c r="C1848" s="0" t="s">
        <v>3187</v>
      </c>
      <c r="D1848" s="0" t="s">
        <v>127</v>
      </c>
    </row>
    <row r="1849" customFormat="false" ht="12.8" hidden="false" customHeight="false" outlineLevel="0" collapsed="false">
      <c r="A1849" s="0" t="s">
        <v>3188</v>
      </c>
      <c r="B1849" s="0" t="n">
        <v>21745</v>
      </c>
      <c r="C1849" s="0" t="s">
        <v>3189</v>
      </c>
      <c r="D1849" s="0" t="s">
        <v>127</v>
      </c>
    </row>
    <row r="1850" customFormat="false" ht="12.8" hidden="false" customHeight="false" outlineLevel="0" collapsed="false">
      <c r="A1850" s="0" t="s">
        <v>3190</v>
      </c>
      <c r="B1850" s="0" t="n">
        <v>21746</v>
      </c>
      <c r="C1850" s="0" t="s">
        <v>3191</v>
      </c>
      <c r="D1850" s="0" t="s">
        <v>127</v>
      </c>
    </row>
    <row r="1851" customFormat="false" ht="12.8" hidden="false" customHeight="false" outlineLevel="0" collapsed="false">
      <c r="A1851" s="0" t="s">
        <v>3192</v>
      </c>
      <c r="B1851" s="0" t="n">
        <v>31115</v>
      </c>
      <c r="C1851" s="0" t="s">
        <v>2212</v>
      </c>
      <c r="D1851" s="0" t="s">
        <v>123</v>
      </c>
    </row>
    <row r="1852" customFormat="false" ht="12.8" hidden="false" customHeight="false" outlineLevel="0" collapsed="false">
      <c r="A1852" s="0" t="s">
        <v>3193</v>
      </c>
      <c r="B1852" s="0" t="n">
        <v>25768</v>
      </c>
      <c r="C1852" s="0" t="s">
        <v>3194</v>
      </c>
      <c r="D1852" s="0" t="s">
        <v>127</v>
      </c>
    </row>
    <row r="1853" customFormat="false" ht="12.8" hidden="false" customHeight="false" outlineLevel="0" collapsed="false">
      <c r="A1853" s="0" t="s">
        <v>3195</v>
      </c>
      <c r="B1853" s="0" t="n">
        <v>41646</v>
      </c>
      <c r="C1853" s="0" t="s">
        <v>3196</v>
      </c>
      <c r="D1853" s="0" t="s">
        <v>127</v>
      </c>
    </row>
    <row r="1854" customFormat="false" ht="12.8" hidden="false" customHeight="false" outlineLevel="0" collapsed="false">
      <c r="A1854" s="0" t="s">
        <v>3197</v>
      </c>
      <c r="B1854" s="0" t="n">
        <v>25767</v>
      </c>
      <c r="C1854" s="0" t="s">
        <v>3198</v>
      </c>
      <c r="D1854" s="0" t="s">
        <v>127</v>
      </c>
    </row>
    <row r="1855" customFormat="false" ht="12.8" hidden="false" customHeight="false" outlineLevel="0" collapsed="false">
      <c r="A1855" s="0" t="s">
        <v>3199</v>
      </c>
      <c r="B1855" s="0" t="n">
        <v>4465</v>
      </c>
      <c r="C1855" s="0" t="s">
        <v>3200</v>
      </c>
      <c r="D1855" s="0" t="s">
        <v>199</v>
      </c>
    </row>
    <row r="1856" customFormat="false" ht="12.8" hidden="false" customHeight="false" outlineLevel="0" collapsed="false">
      <c r="A1856" s="0" t="s">
        <v>3201</v>
      </c>
      <c r="B1856" s="0" t="n">
        <v>4472</v>
      </c>
      <c r="C1856" s="0" t="s">
        <v>3202</v>
      </c>
      <c r="D1856" s="0" t="s">
        <v>199</v>
      </c>
    </row>
    <row r="1857" customFormat="false" ht="12.8" hidden="false" customHeight="false" outlineLevel="0" collapsed="false">
      <c r="A1857" s="0" t="s">
        <v>3203</v>
      </c>
      <c r="B1857" s="0" t="n">
        <v>31387</v>
      </c>
      <c r="C1857" s="0" t="s">
        <v>935</v>
      </c>
      <c r="D1857" s="0" t="s">
        <v>123</v>
      </c>
    </row>
    <row r="1858" customFormat="false" ht="12.8" hidden="false" customHeight="false" outlineLevel="0" collapsed="false">
      <c r="A1858" s="0" t="s">
        <v>3204</v>
      </c>
      <c r="B1858" s="0" t="n">
        <v>2901</v>
      </c>
      <c r="C1858" s="0" t="s">
        <v>3205</v>
      </c>
      <c r="D1858" s="0" t="s">
        <v>123</v>
      </c>
    </row>
    <row r="1859" customFormat="false" ht="12.8" hidden="false" customHeight="false" outlineLevel="0" collapsed="false">
      <c r="A1859" s="0" t="s">
        <v>3206</v>
      </c>
      <c r="B1859" s="0" t="n">
        <v>21747</v>
      </c>
      <c r="D1859" s="0" t="s">
        <v>287</v>
      </c>
    </row>
    <row r="1860" customFormat="false" ht="12.8" hidden="false" customHeight="false" outlineLevel="0" collapsed="false">
      <c r="A1860" s="0" t="s">
        <v>3207</v>
      </c>
      <c r="B1860" s="0" t="n">
        <v>21748</v>
      </c>
      <c r="C1860" s="0" t="s">
        <v>3208</v>
      </c>
      <c r="D1860" s="0" t="s">
        <v>123</v>
      </c>
    </row>
    <row r="1861" customFormat="false" ht="12.8" hidden="false" customHeight="false" outlineLevel="0" collapsed="false">
      <c r="A1861" s="0" t="s">
        <v>3209</v>
      </c>
      <c r="B1861" s="0" t="n">
        <v>21749</v>
      </c>
      <c r="C1861" s="0" t="s">
        <v>3210</v>
      </c>
      <c r="D1861" s="0" t="s">
        <v>127</v>
      </c>
    </row>
    <row r="1862" customFormat="false" ht="12.8" hidden="false" customHeight="false" outlineLevel="0" collapsed="false">
      <c r="A1862" s="0" t="s">
        <v>3211</v>
      </c>
      <c r="B1862" s="0" t="n">
        <v>2834</v>
      </c>
      <c r="C1862" s="0" t="s">
        <v>3212</v>
      </c>
      <c r="D1862" s="0" t="s">
        <v>123</v>
      </c>
    </row>
    <row r="1863" customFormat="false" ht="12.8" hidden="false" customHeight="false" outlineLevel="0" collapsed="false">
      <c r="A1863" s="0" t="s">
        <v>3213</v>
      </c>
      <c r="B1863" s="0" t="n">
        <v>2802</v>
      </c>
      <c r="C1863" s="0" t="s">
        <v>3214</v>
      </c>
      <c r="D1863" s="0" t="s">
        <v>123</v>
      </c>
    </row>
    <row r="1864" customFormat="false" ht="12.8" hidden="false" customHeight="false" outlineLevel="0" collapsed="false">
      <c r="A1864" s="0" t="s">
        <v>3215</v>
      </c>
      <c r="B1864" s="0" t="n">
        <v>39462</v>
      </c>
      <c r="C1864" s="0" t="s">
        <v>3216</v>
      </c>
      <c r="D1864" s="0" t="s">
        <v>287</v>
      </c>
    </row>
    <row r="1865" customFormat="false" ht="12.8" hidden="false" customHeight="false" outlineLevel="0" collapsed="false">
      <c r="A1865" s="0" t="s">
        <v>3217</v>
      </c>
      <c r="B1865" s="0" t="n">
        <v>25079</v>
      </c>
      <c r="C1865" s="0" t="s">
        <v>3218</v>
      </c>
      <c r="D1865" s="0" t="s">
        <v>123</v>
      </c>
    </row>
    <row r="1866" customFormat="false" ht="12.8" hidden="false" customHeight="false" outlineLevel="0" collapsed="false">
      <c r="A1866" s="0" t="s">
        <v>3219</v>
      </c>
      <c r="B1866" s="0" t="n">
        <v>30216</v>
      </c>
      <c r="C1866" s="0" t="s">
        <v>3220</v>
      </c>
      <c r="D1866" s="0" t="s">
        <v>127</v>
      </c>
    </row>
    <row r="1867" customFormat="false" ht="12.8" hidden="false" customHeight="false" outlineLevel="0" collapsed="false">
      <c r="A1867" s="0" t="s">
        <v>3221</v>
      </c>
      <c r="B1867" s="0" t="n">
        <v>30217</v>
      </c>
      <c r="C1867" s="0" t="s">
        <v>1937</v>
      </c>
      <c r="D1867" s="0" t="s">
        <v>127</v>
      </c>
    </row>
    <row r="1868" customFormat="false" ht="12.8" hidden="false" customHeight="false" outlineLevel="0" collapsed="false">
      <c r="A1868" s="0" t="s">
        <v>3222</v>
      </c>
      <c r="B1868" s="0" t="n">
        <v>26400</v>
      </c>
      <c r="C1868" s="0" t="s">
        <v>3223</v>
      </c>
      <c r="D1868" s="0" t="s">
        <v>127</v>
      </c>
    </row>
    <row r="1869" customFormat="false" ht="12.8" hidden="false" customHeight="false" outlineLevel="0" collapsed="false">
      <c r="A1869" s="0" t="s">
        <v>3224</v>
      </c>
      <c r="B1869" s="0" t="n">
        <v>35108</v>
      </c>
      <c r="C1869" s="0" t="s">
        <v>3225</v>
      </c>
      <c r="D1869" s="0" t="s">
        <v>127</v>
      </c>
    </row>
    <row r="1870" customFormat="false" ht="12.8" hidden="false" customHeight="false" outlineLevel="0" collapsed="false">
      <c r="A1870" s="0" t="s">
        <v>3226</v>
      </c>
      <c r="B1870" s="0" t="n">
        <v>21750</v>
      </c>
      <c r="C1870" s="0" t="s">
        <v>3227</v>
      </c>
      <c r="D1870" s="0" t="s">
        <v>123</v>
      </c>
    </row>
    <row r="1871" customFormat="false" ht="12.8" hidden="false" customHeight="false" outlineLevel="0" collapsed="false">
      <c r="A1871" s="0" t="s">
        <v>3228</v>
      </c>
      <c r="B1871" s="0" t="n">
        <v>21751</v>
      </c>
      <c r="C1871" s="0" t="s">
        <v>3229</v>
      </c>
      <c r="D1871" s="0" t="s">
        <v>127</v>
      </c>
    </row>
    <row r="1872" customFormat="false" ht="12.8" hidden="false" customHeight="false" outlineLevel="0" collapsed="false">
      <c r="A1872" s="0" t="s">
        <v>3230</v>
      </c>
      <c r="B1872" s="0" t="n">
        <v>4235</v>
      </c>
      <c r="C1872" s="0" t="s">
        <v>342</v>
      </c>
      <c r="D1872" s="0" t="s">
        <v>251</v>
      </c>
    </row>
    <row r="1873" customFormat="false" ht="12.8" hidden="false" customHeight="false" outlineLevel="0" collapsed="false">
      <c r="A1873" s="0" t="s">
        <v>3231</v>
      </c>
      <c r="B1873" s="0" t="n">
        <v>21752</v>
      </c>
      <c r="C1873" s="0" t="s">
        <v>1240</v>
      </c>
      <c r="D1873" s="0" t="s">
        <v>123</v>
      </c>
    </row>
    <row r="1874" customFormat="false" ht="12.8" hidden="false" customHeight="false" outlineLevel="0" collapsed="false">
      <c r="A1874" s="0" t="s">
        <v>3232</v>
      </c>
      <c r="B1874" s="0" t="n">
        <v>27395</v>
      </c>
      <c r="C1874" s="0" t="s">
        <v>3233</v>
      </c>
      <c r="D1874" s="0" t="s">
        <v>127</v>
      </c>
    </row>
    <row r="1875" customFormat="false" ht="12.8" hidden="false" customHeight="false" outlineLevel="0" collapsed="false">
      <c r="A1875" s="0" t="s">
        <v>3234</v>
      </c>
      <c r="B1875" s="0" t="n">
        <v>27397</v>
      </c>
      <c r="C1875" s="0" t="s">
        <v>3235</v>
      </c>
      <c r="D1875" s="0" t="s">
        <v>127</v>
      </c>
    </row>
    <row r="1876" customFormat="false" ht="12.8" hidden="false" customHeight="false" outlineLevel="0" collapsed="false">
      <c r="A1876" s="0" t="s">
        <v>3236</v>
      </c>
      <c r="B1876" s="0" t="n">
        <v>21753</v>
      </c>
      <c r="C1876" s="0" t="s">
        <v>3237</v>
      </c>
      <c r="D1876" s="0" t="s">
        <v>127</v>
      </c>
    </row>
    <row r="1877" customFormat="false" ht="12.8" hidden="false" customHeight="false" outlineLevel="0" collapsed="false">
      <c r="A1877" s="0" t="s">
        <v>3238</v>
      </c>
      <c r="B1877" s="0" t="n">
        <v>21754</v>
      </c>
      <c r="C1877" s="0" t="s">
        <v>3239</v>
      </c>
      <c r="D1877" s="0" t="s">
        <v>199</v>
      </c>
    </row>
    <row r="1878" customFormat="false" ht="12.8" hidden="false" customHeight="false" outlineLevel="0" collapsed="false">
      <c r="A1878" s="0" t="s">
        <v>3240</v>
      </c>
      <c r="B1878" s="0" t="n">
        <v>21755</v>
      </c>
      <c r="C1878" s="0" t="s">
        <v>3239</v>
      </c>
      <c r="D1878" s="0" t="s">
        <v>287</v>
      </c>
    </row>
    <row r="1879" customFormat="false" ht="12.8" hidden="false" customHeight="false" outlineLevel="0" collapsed="false">
      <c r="A1879" s="0" t="s">
        <v>3241</v>
      </c>
      <c r="B1879" s="0" t="n">
        <v>21756</v>
      </c>
      <c r="C1879" s="0" t="s">
        <v>3239</v>
      </c>
      <c r="D1879" s="0" t="s">
        <v>378</v>
      </c>
    </row>
    <row r="1880" customFormat="false" ht="12.8" hidden="false" customHeight="false" outlineLevel="0" collapsed="false">
      <c r="A1880" s="0" t="s">
        <v>3242</v>
      </c>
      <c r="B1880" s="0" t="n">
        <v>3959</v>
      </c>
      <c r="C1880" s="0" t="s">
        <v>795</v>
      </c>
      <c r="D1880" s="0" t="s">
        <v>123</v>
      </c>
    </row>
    <row r="1881" customFormat="false" ht="12.8" hidden="false" customHeight="false" outlineLevel="0" collapsed="false">
      <c r="A1881" s="0" t="s">
        <v>3243</v>
      </c>
      <c r="B1881" s="0" t="n">
        <v>43172</v>
      </c>
      <c r="D1881" s="0" t="s">
        <v>262</v>
      </c>
    </row>
    <row r="1882" customFormat="false" ht="12.8" hidden="false" customHeight="false" outlineLevel="0" collapsed="false">
      <c r="A1882" s="0" t="s">
        <v>3244</v>
      </c>
      <c r="B1882" s="0" t="n">
        <v>25811</v>
      </c>
      <c r="C1882" s="0" t="s">
        <v>3245</v>
      </c>
      <c r="D1882" s="0" t="s">
        <v>127</v>
      </c>
    </row>
    <row r="1883" customFormat="false" ht="12.8" hidden="false" customHeight="false" outlineLevel="0" collapsed="false">
      <c r="A1883" s="0" t="s">
        <v>3246</v>
      </c>
      <c r="B1883" s="0" t="n">
        <v>3967</v>
      </c>
      <c r="C1883" s="0" t="s">
        <v>3247</v>
      </c>
      <c r="D1883" s="0" t="s">
        <v>127</v>
      </c>
    </row>
    <row r="1884" customFormat="false" ht="12.8" hidden="false" customHeight="false" outlineLevel="0" collapsed="false">
      <c r="A1884" s="0" t="s">
        <v>3248</v>
      </c>
      <c r="B1884" s="0" t="n">
        <v>25812</v>
      </c>
      <c r="C1884" s="0" t="s">
        <v>795</v>
      </c>
      <c r="D1884" s="0" t="s">
        <v>127</v>
      </c>
    </row>
    <row r="1885" customFormat="false" ht="12.8" hidden="false" customHeight="false" outlineLevel="0" collapsed="false">
      <c r="A1885" s="0" t="s">
        <v>3249</v>
      </c>
      <c r="B1885" s="0" t="n">
        <v>3960</v>
      </c>
      <c r="C1885" s="0" t="s">
        <v>795</v>
      </c>
      <c r="D1885" s="0" t="s">
        <v>127</v>
      </c>
    </row>
    <row r="1886" customFormat="false" ht="12.8" hidden="false" customHeight="false" outlineLevel="0" collapsed="false">
      <c r="A1886" s="0" t="s">
        <v>3250</v>
      </c>
      <c r="B1886" s="0" t="n">
        <v>25769</v>
      </c>
      <c r="C1886" s="0" t="s">
        <v>221</v>
      </c>
      <c r="D1886" s="0" t="s">
        <v>127</v>
      </c>
    </row>
    <row r="1887" customFormat="false" ht="12.8" hidden="false" customHeight="false" outlineLevel="0" collapsed="false">
      <c r="A1887" s="0" t="s">
        <v>3251</v>
      </c>
      <c r="B1887" s="0" t="n">
        <v>24551</v>
      </c>
      <c r="C1887" s="0" t="s">
        <v>2742</v>
      </c>
      <c r="D1887" s="0" t="s">
        <v>123</v>
      </c>
    </row>
    <row r="1888" customFormat="false" ht="12.8" hidden="false" customHeight="false" outlineLevel="0" collapsed="false">
      <c r="A1888" s="0" t="s">
        <v>3252</v>
      </c>
      <c r="B1888" s="0" t="n">
        <v>31428</v>
      </c>
      <c r="D1888" s="0" t="s">
        <v>127</v>
      </c>
    </row>
    <row r="1889" customFormat="false" ht="12.8" hidden="false" customHeight="false" outlineLevel="0" collapsed="false">
      <c r="A1889" s="0" t="s">
        <v>3253</v>
      </c>
      <c r="B1889" s="0" t="n">
        <v>3958</v>
      </c>
      <c r="C1889" s="0" t="s">
        <v>1940</v>
      </c>
      <c r="D1889" s="0" t="s">
        <v>199</v>
      </c>
    </row>
    <row r="1890" customFormat="false" ht="12.8" hidden="false" customHeight="false" outlineLevel="0" collapsed="false">
      <c r="A1890" s="0" t="s">
        <v>3254</v>
      </c>
      <c r="B1890" s="0" t="n">
        <v>24552</v>
      </c>
      <c r="C1890" s="0" t="s">
        <v>1940</v>
      </c>
      <c r="D1890" s="0" t="s">
        <v>378</v>
      </c>
    </row>
    <row r="1891" customFormat="false" ht="12.8" hidden="false" customHeight="false" outlineLevel="0" collapsed="false">
      <c r="A1891" s="0" t="s">
        <v>3255</v>
      </c>
      <c r="B1891" s="0" t="n">
        <v>3697</v>
      </c>
      <c r="C1891" s="0" t="s">
        <v>259</v>
      </c>
      <c r="D1891" s="0" t="s">
        <v>123</v>
      </c>
    </row>
    <row r="1892" customFormat="false" ht="12.8" hidden="false" customHeight="false" outlineLevel="0" collapsed="false">
      <c r="A1892" s="0" t="s">
        <v>3256</v>
      </c>
      <c r="B1892" s="0" t="n">
        <v>3698</v>
      </c>
      <c r="C1892" s="0" t="s">
        <v>3257</v>
      </c>
      <c r="D1892" s="0" t="s">
        <v>127</v>
      </c>
    </row>
    <row r="1893" customFormat="false" ht="12.8" hidden="false" customHeight="false" outlineLevel="0" collapsed="false">
      <c r="A1893" s="0" t="s">
        <v>3258</v>
      </c>
      <c r="B1893" s="0" t="n">
        <v>3696</v>
      </c>
      <c r="C1893" s="0" t="s">
        <v>3259</v>
      </c>
      <c r="D1893" s="0" t="s">
        <v>199</v>
      </c>
    </row>
    <row r="1894" customFormat="false" ht="12.8" hidden="false" customHeight="false" outlineLevel="0" collapsed="false">
      <c r="A1894" s="0" t="s">
        <v>3260</v>
      </c>
      <c r="B1894" s="0" t="n">
        <v>29713</v>
      </c>
      <c r="C1894" s="0" t="s">
        <v>3261</v>
      </c>
      <c r="D1894" s="0" t="s">
        <v>199</v>
      </c>
    </row>
    <row r="1895" customFormat="false" ht="12.8" hidden="false" customHeight="false" outlineLevel="0" collapsed="false">
      <c r="A1895" s="0" t="s">
        <v>3262</v>
      </c>
      <c r="B1895" s="0" t="n">
        <v>39472</v>
      </c>
      <c r="C1895" s="0" t="s">
        <v>246</v>
      </c>
      <c r="D1895" s="0" t="s">
        <v>287</v>
      </c>
    </row>
    <row r="1896" customFormat="false" ht="12.8" hidden="false" customHeight="false" outlineLevel="0" collapsed="false">
      <c r="A1896" s="0" t="s">
        <v>3263</v>
      </c>
      <c r="B1896" s="0" t="n">
        <v>19162</v>
      </c>
      <c r="D1896" s="0" t="s">
        <v>123</v>
      </c>
    </row>
    <row r="1897" customFormat="false" ht="12.8" hidden="false" customHeight="false" outlineLevel="0" collapsed="false">
      <c r="A1897" s="0" t="s">
        <v>3264</v>
      </c>
      <c r="B1897" s="0" t="n">
        <v>27350</v>
      </c>
      <c r="C1897" s="0" t="s">
        <v>3265</v>
      </c>
      <c r="D1897" s="0" t="s">
        <v>199</v>
      </c>
    </row>
    <row r="1898" customFormat="false" ht="12.8" hidden="false" customHeight="false" outlineLevel="0" collapsed="false">
      <c r="A1898" s="0" t="s">
        <v>3266</v>
      </c>
      <c r="B1898" s="0" t="n">
        <v>23277</v>
      </c>
      <c r="C1898" s="0" t="s">
        <v>3267</v>
      </c>
      <c r="D1898" s="0" t="s">
        <v>228</v>
      </c>
    </row>
    <row r="1899" customFormat="false" ht="12.8" hidden="false" customHeight="false" outlineLevel="0" collapsed="false">
      <c r="A1899" s="0" t="s">
        <v>3268</v>
      </c>
      <c r="B1899" s="0" t="n">
        <v>24066</v>
      </c>
      <c r="C1899" s="0" t="s">
        <v>3269</v>
      </c>
      <c r="D1899" s="0" t="s">
        <v>123</v>
      </c>
    </row>
    <row r="1900" customFormat="false" ht="12.8" hidden="false" customHeight="false" outlineLevel="0" collapsed="false">
      <c r="A1900" s="0" t="s">
        <v>3270</v>
      </c>
      <c r="B1900" s="0" t="n">
        <v>24553</v>
      </c>
      <c r="C1900" s="0" t="s">
        <v>3271</v>
      </c>
      <c r="D1900" s="0" t="s">
        <v>127</v>
      </c>
    </row>
    <row r="1901" customFormat="false" ht="12.8" hidden="false" customHeight="false" outlineLevel="0" collapsed="false">
      <c r="A1901" s="0" t="s">
        <v>3272</v>
      </c>
      <c r="B1901" s="0" t="n">
        <v>24554</v>
      </c>
      <c r="C1901" s="0" t="s">
        <v>3273</v>
      </c>
      <c r="D1901" s="0" t="s">
        <v>127</v>
      </c>
    </row>
    <row r="1902" customFormat="false" ht="12.8" hidden="false" customHeight="false" outlineLevel="0" collapsed="false">
      <c r="A1902" s="0" t="s">
        <v>3274</v>
      </c>
      <c r="B1902" s="0" t="n">
        <v>38769</v>
      </c>
      <c r="C1902" s="0" t="s">
        <v>3275</v>
      </c>
      <c r="D1902" s="0" t="s">
        <v>127</v>
      </c>
    </row>
    <row r="1903" customFormat="false" ht="12.8" hidden="false" customHeight="false" outlineLevel="0" collapsed="false">
      <c r="A1903" s="0" t="s">
        <v>3276</v>
      </c>
      <c r="B1903" s="0" t="n">
        <v>38770</v>
      </c>
      <c r="C1903" s="0" t="s">
        <v>3277</v>
      </c>
      <c r="D1903" s="0" t="s">
        <v>127</v>
      </c>
    </row>
    <row r="1904" customFormat="false" ht="12.8" hidden="false" customHeight="false" outlineLevel="0" collapsed="false">
      <c r="A1904" s="0" t="s">
        <v>3278</v>
      </c>
      <c r="B1904" s="0" t="n">
        <v>24555</v>
      </c>
      <c r="C1904" s="0" t="s">
        <v>3279</v>
      </c>
      <c r="D1904" s="0" t="s">
        <v>127</v>
      </c>
    </row>
    <row r="1905" customFormat="false" ht="12.8" hidden="false" customHeight="false" outlineLevel="0" collapsed="false">
      <c r="A1905" s="0" t="s">
        <v>3280</v>
      </c>
      <c r="B1905" s="0" t="n">
        <v>33899</v>
      </c>
      <c r="C1905" s="0" t="s">
        <v>3281</v>
      </c>
      <c r="D1905" s="0" t="s">
        <v>127</v>
      </c>
    </row>
    <row r="1906" customFormat="false" ht="12.8" hidden="false" customHeight="false" outlineLevel="0" collapsed="false">
      <c r="A1906" s="0" t="s">
        <v>3282</v>
      </c>
      <c r="B1906" s="0" t="n">
        <v>23240</v>
      </c>
      <c r="D1906" s="0" t="s">
        <v>255</v>
      </c>
    </row>
    <row r="1907" customFormat="false" ht="12.8" hidden="false" customHeight="false" outlineLevel="0" collapsed="false">
      <c r="A1907" s="0" t="s">
        <v>3283</v>
      </c>
      <c r="B1907" s="0" t="n">
        <v>23643</v>
      </c>
      <c r="C1907" s="0" t="s">
        <v>3284</v>
      </c>
      <c r="D1907" s="0" t="s">
        <v>199</v>
      </c>
    </row>
    <row r="1908" customFormat="false" ht="12.8" hidden="false" customHeight="false" outlineLevel="0" collapsed="false">
      <c r="A1908" s="0" t="s">
        <v>3285</v>
      </c>
      <c r="B1908" s="0" t="n">
        <v>33901</v>
      </c>
      <c r="C1908" s="0" t="s">
        <v>3286</v>
      </c>
      <c r="D1908" s="0" t="s">
        <v>123</v>
      </c>
    </row>
    <row r="1909" customFormat="false" ht="12.8" hidden="false" customHeight="false" outlineLevel="0" collapsed="false">
      <c r="A1909" s="0" t="s">
        <v>3287</v>
      </c>
      <c r="B1909" s="0" t="n">
        <v>34118</v>
      </c>
      <c r="C1909" s="0" t="s">
        <v>3286</v>
      </c>
      <c r="D1909" s="0" t="s">
        <v>127</v>
      </c>
    </row>
    <row r="1910" customFormat="false" ht="12.8" hidden="false" customHeight="false" outlineLevel="0" collapsed="false">
      <c r="A1910" s="0" t="s">
        <v>3288</v>
      </c>
      <c r="B1910" s="0" t="n">
        <v>31828</v>
      </c>
      <c r="C1910" s="0" t="s">
        <v>2855</v>
      </c>
      <c r="D1910" s="0" t="s">
        <v>127</v>
      </c>
    </row>
    <row r="1911" customFormat="false" ht="12.8" hidden="false" customHeight="false" outlineLevel="0" collapsed="false">
      <c r="A1911" s="0" t="s">
        <v>3289</v>
      </c>
      <c r="B1911" s="0" t="n">
        <v>40568</v>
      </c>
      <c r="D1911" s="0" t="s">
        <v>123</v>
      </c>
    </row>
    <row r="1912" customFormat="false" ht="12.8" hidden="false" customHeight="false" outlineLevel="0" collapsed="false">
      <c r="A1912" s="0" t="s">
        <v>3290</v>
      </c>
      <c r="B1912" s="0" t="n">
        <v>31150</v>
      </c>
      <c r="C1912" s="0" t="s">
        <v>2216</v>
      </c>
      <c r="D1912" s="0" t="s">
        <v>127</v>
      </c>
    </row>
    <row r="1913" customFormat="false" ht="12.8" hidden="false" customHeight="false" outlineLevel="0" collapsed="false">
      <c r="A1913" s="0" t="s">
        <v>3291</v>
      </c>
      <c r="B1913" s="0" t="n">
        <v>39560</v>
      </c>
      <c r="C1913" s="0" t="s">
        <v>2218</v>
      </c>
      <c r="D1913" s="0" t="s">
        <v>199</v>
      </c>
    </row>
    <row r="1914" customFormat="false" ht="12.8" hidden="false" customHeight="false" outlineLevel="0" collapsed="false">
      <c r="A1914" s="0" t="s">
        <v>3292</v>
      </c>
      <c r="B1914" s="0" t="n">
        <v>116</v>
      </c>
      <c r="C1914" s="0" t="s">
        <v>3293</v>
      </c>
      <c r="D1914" s="0" t="s">
        <v>123</v>
      </c>
    </row>
    <row r="1915" customFormat="false" ht="12.8" hidden="false" customHeight="false" outlineLevel="0" collapsed="false">
      <c r="A1915" s="0" t="s">
        <v>3294</v>
      </c>
      <c r="B1915" s="0" t="n">
        <v>117</v>
      </c>
      <c r="C1915" s="0" t="s">
        <v>3295</v>
      </c>
      <c r="D1915" s="0" t="s">
        <v>127</v>
      </c>
    </row>
    <row r="1916" customFormat="false" ht="12.8" hidden="false" customHeight="false" outlineLevel="0" collapsed="false">
      <c r="A1916" s="0" t="s">
        <v>3296</v>
      </c>
      <c r="B1916" s="0" t="n">
        <v>118</v>
      </c>
      <c r="C1916" s="0" t="s">
        <v>3297</v>
      </c>
      <c r="D1916" s="0" t="s">
        <v>127</v>
      </c>
    </row>
    <row r="1917" customFormat="false" ht="12.8" hidden="false" customHeight="false" outlineLevel="0" collapsed="false">
      <c r="A1917" s="0" t="s">
        <v>3298</v>
      </c>
      <c r="B1917" s="0" t="n">
        <v>119</v>
      </c>
      <c r="C1917" s="0" t="s">
        <v>1756</v>
      </c>
      <c r="D1917" s="0" t="s">
        <v>127</v>
      </c>
    </row>
    <row r="1918" customFormat="false" ht="12.8" hidden="false" customHeight="false" outlineLevel="0" collapsed="false">
      <c r="A1918" s="0" t="s">
        <v>3299</v>
      </c>
      <c r="B1918" s="0" t="n">
        <v>115</v>
      </c>
      <c r="D1918" s="0" t="s">
        <v>199</v>
      </c>
    </row>
    <row r="1919" customFormat="false" ht="12.8" hidden="false" customHeight="false" outlineLevel="0" collapsed="false">
      <c r="A1919" s="0" t="s">
        <v>3300</v>
      </c>
      <c r="B1919" s="0" t="n">
        <v>122</v>
      </c>
      <c r="C1919" s="0" t="s">
        <v>3301</v>
      </c>
      <c r="D1919" s="0" t="s">
        <v>123</v>
      </c>
    </row>
    <row r="1920" customFormat="false" ht="12.8" hidden="false" customHeight="false" outlineLevel="0" collapsed="false">
      <c r="A1920" s="0" t="s">
        <v>3302</v>
      </c>
      <c r="B1920" s="0" t="n">
        <v>123</v>
      </c>
      <c r="C1920" s="0" t="s">
        <v>3303</v>
      </c>
      <c r="D1920" s="0" t="s">
        <v>127</v>
      </c>
    </row>
    <row r="1921" customFormat="false" ht="12.8" hidden="false" customHeight="false" outlineLevel="0" collapsed="false">
      <c r="A1921" s="0" t="s">
        <v>3304</v>
      </c>
      <c r="B1921" s="0" t="n">
        <v>124</v>
      </c>
      <c r="C1921" s="0" t="s">
        <v>3305</v>
      </c>
      <c r="D1921" s="0" t="s">
        <v>127</v>
      </c>
    </row>
    <row r="1922" customFormat="false" ht="12.8" hidden="false" customHeight="false" outlineLevel="0" collapsed="false">
      <c r="A1922" s="0" t="s">
        <v>3306</v>
      </c>
      <c r="B1922" s="0" t="n">
        <v>125</v>
      </c>
      <c r="C1922" s="0" t="s">
        <v>3305</v>
      </c>
      <c r="D1922" s="0" t="s">
        <v>127</v>
      </c>
    </row>
    <row r="1923" customFormat="false" ht="12.8" hidden="false" customHeight="false" outlineLevel="0" collapsed="false">
      <c r="A1923" s="0" t="s">
        <v>3307</v>
      </c>
      <c r="B1923" s="0" t="n">
        <v>126</v>
      </c>
      <c r="C1923" s="0" t="s">
        <v>3301</v>
      </c>
      <c r="D1923" s="0" t="s">
        <v>127</v>
      </c>
    </row>
    <row r="1924" customFormat="false" ht="12.8" hidden="false" customHeight="false" outlineLevel="0" collapsed="false">
      <c r="A1924" s="0" t="s">
        <v>3308</v>
      </c>
      <c r="B1924" s="0" t="n">
        <v>2261</v>
      </c>
      <c r="C1924" s="0" t="s">
        <v>3309</v>
      </c>
      <c r="D1924" s="0" t="s">
        <v>127</v>
      </c>
    </row>
    <row r="1925" customFormat="false" ht="12.8" hidden="false" customHeight="false" outlineLevel="0" collapsed="false">
      <c r="A1925" s="0" t="s">
        <v>3310</v>
      </c>
      <c r="B1925" s="0" t="n">
        <v>120</v>
      </c>
      <c r="C1925" s="0" t="s">
        <v>3311</v>
      </c>
      <c r="D1925" s="0" t="s">
        <v>123</v>
      </c>
    </row>
    <row r="1926" customFormat="false" ht="12.8" hidden="false" customHeight="false" outlineLevel="0" collapsed="false">
      <c r="A1926" s="0" t="s">
        <v>3312</v>
      </c>
      <c r="B1926" s="0" t="n">
        <v>121</v>
      </c>
      <c r="C1926" s="0" t="s">
        <v>3313</v>
      </c>
      <c r="D1926" s="0" t="s">
        <v>127</v>
      </c>
    </row>
    <row r="1927" customFormat="false" ht="12.8" hidden="false" customHeight="false" outlineLevel="0" collapsed="false">
      <c r="A1927" s="0" t="s">
        <v>3314</v>
      </c>
      <c r="B1927" s="0" t="n">
        <v>4069</v>
      </c>
      <c r="C1927" s="0" t="s">
        <v>668</v>
      </c>
      <c r="D1927" s="0" t="s">
        <v>123</v>
      </c>
    </row>
    <row r="1928" customFormat="false" ht="12.8" hidden="false" customHeight="false" outlineLevel="0" collapsed="false">
      <c r="A1928" s="0" t="s">
        <v>3315</v>
      </c>
      <c r="B1928" s="0" t="n">
        <v>22876</v>
      </c>
      <c r="C1928" s="0" t="s">
        <v>935</v>
      </c>
      <c r="D1928" s="0" t="s">
        <v>127</v>
      </c>
    </row>
    <row r="1929" customFormat="false" ht="12.8" hidden="false" customHeight="false" outlineLevel="0" collapsed="false">
      <c r="A1929" s="0" t="s">
        <v>3316</v>
      </c>
      <c r="B1929" s="0" t="n">
        <v>30218</v>
      </c>
      <c r="C1929" s="0" t="s">
        <v>3317</v>
      </c>
      <c r="D1929" s="0" t="s">
        <v>127</v>
      </c>
    </row>
    <row r="1930" customFormat="false" ht="12.8" hidden="false" customHeight="false" outlineLevel="0" collapsed="false">
      <c r="A1930" s="0" t="s">
        <v>3318</v>
      </c>
      <c r="B1930" s="0" t="n">
        <v>25452</v>
      </c>
      <c r="C1930" s="0" t="s">
        <v>3319</v>
      </c>
      <c r="D1930" s="0" t="s">
        <v>127</v>
      </c>
    </row>
    <row r="1931" customFormat="false" ht="12.8" hidden="false" customHeight="false" outlineLevel="0" collapsed="false">
      <c r="A1931" s="0" t="s">
        <v>3320</v>
      </c>
      <c r="B1931" s="0" t="n">
        <v>35063</v>
      </c>
      <c r="C1931" s="0" t="s">
        <v>3321</v>
      </c>
      <c r="D1931" s="0" t="s">
        <v>127</v>
      </c>
    </row>
    <row r="1932" customFormat="false" ht="12.8" hidden="false" customHeight="false" outlineLevel="0" collapsed="false">
      <c r="A1932" s="0" t="s">
        <v>3322</v>
      </c>
      <c r="B1932" s="0" t="n">
        <v>22877</v>
      </c>
      <c r="C1932" s="0" t="s">
        <v>223</v>
      </c>
      <c r="D1932" s="0" t="s">
        <v>127</v>
      </c>
    </row>
    <row r="1933" customFormat="false" ht="12.8" hidden="false" customHeight="false" outlineLevel="0" collapsed="false">
      <c r="A1933" s="0" t="s">
        <v>3323</v>
      </c>
      <c r="B1933" s="0" t="n">
        <v>22878</v>
      </c>
      <c r="C1933" s="0" t="s">
        <v>935</v>
      </c>
      <c r="D1933" s="0" t="s">
        <v>127</v>
      </c>
    </row>
    <row r="1934" customFormat="false" ht="12.8" hidden="false" customHeight="false" outlineLevel="0" collapsed="false">
      <c r="A1934" s="0" t="s">
        <v>3324</v>
      </c>
      <c r="B1934" s="0" t="n">
        <v>35064</v>
      </c>
      <c r="C1934" s="0" t="s">
        <v>3317</v>
      </c>
      <c r="D1934" s="0" t="s">
        <v>127</v>
      </c>
    </row>
    <row r="1935" customFormat="false" ht="12.8" hidden="false" customHeight="false" outlineLevel="0" collapsed="false">
      <c r="A1935" s="0" t="s">
        <v>3325</v>
      </c>
      <c r="B1935" s="0" t="n">
        <v>41121</v>
      </c>
      <c r="C1935" s="0" t="s">
        <v>3317</v>
      </c>
      <c r="D1935" s="0" t="s">
        <v>127</v>
      </c>
    </row>
    <row r="1936" customFormat="false" ht="12.8" hidden="false" customHeight="false" outlineLevel="0" collapsed="false">
      <c r="A1936" s="0" t="s">
        <v>3326</v>
      </c>
      <c r="B1936" s="0" t="n">
        <v>23565</v>
      </c>
      <c r="C1936" s="0" t="s">
        <v>935</v>
      </c>
      <c r="D1936" s="0" t="s">
        <v>228</v>
      </c>
    </row>
    <row r="1937" customFormat="false" ht="12.8" hidden="false" customHeight="false" outlineLevel="0" collapsed="false">
      <c r="A1937" s="0" t="s">
        <v>3327</v>
      </c>
      <c r="B1937" s="0" t="n">
        <v>4284</v>
      </c>
      <c r="C1937" s="0" t="s">
        <v>935</v>
      </c>
      <c r="D1937" s="0" t="s">
        <v>199</v>
      </c>
    </row>
    <row r="1938" customFormat="false" ht="12.8" hidden="false" customHeight="false" outlineLevel="0" collapsed="false">
      <c r="A1938" s="0" t="s">
        <v>3328</v>
      </c>
      <c r="B1938" s="0" t="n">
        <v>4068</v>
      </c>
      <c r="C1938" s="0" t="s">
        <v>935</v>
      </c>
      <c r="D1938" s="0" t="s">
        <v>228</v>
      </c>
    </row>
    <row r="1939" customFormat="false" ht="12.8" hidden="false" customHeight="false" outlineLevel="0" collapsed="false">
      <c r="A1939" s="0" t="s">
        <v>3329</v>
      </c>
      <c r="B1939" s="0" t="n">
        <v>39789</v>
      </c>
      <c r="C1939" s="0" t="s">
        <v>3330</v>
      </c>
      <c r="D1939" s="0" t="s">
        <v>3331</v>
      </c>
    </row>
    <row r="1940" customFormat="false" ht="12.8" hidden="false" customHeight="false" outlineLevel="0" collapsed="false">
      <c r="A1940" s="0" t="s">
        <v>3332</v>
      </c>
      <c r="B1940" s="0" t="n">
        <v>39562</v>
      </c>
      <c r="C1940" s="0" t="s">
        <v>935</v>
      </c>
      <c r="D1940" s="0" t="s">
        <v>287</v>
      </c>
    </row>
    <row r="1941" customFormat="false" ht="12.8" hidden="false" customHeight="false" outlineLevel="0" collapsed="false">
      <c r="A1941" s="0" t="s">
        <v>3333</v>
      </c>
      <c r="B1941" s="0" t="n">
        <v>23644</v>
      </c>
      <c r="C1941" s="0" t="s">
        <v>935</v>
      </c>
      <c r="D1941" s="0" t="s">
        <v>378</v>
      </c>
    </row>
    <row r="1942" customFormat="false" ht="12.8" hidden="false" customHeight="false" outlineLevel="0" collapsed="false">
      <c r="A1942" s="0" t="s">
        <v>3334</v>
      </c>
      <c r="B1942" s="0" t="n">
        <v>44310</v>
      </c>
      <c r="C1942" s="0" t="s">
        <v>3335</v>
      </c>
      <c r="D1942" s="0" t="s">
        <v>199</v>
      </c>
    </row>
    <row r="1943" customFormat="false" ht="12.8" hidden="false" customHeight="false" outlineLevel="0" collapsed="false">
      <c r="A1943" s="0" t="s">
        <v>3336</v>
      </c>
      <c r="B1943" s="0" t="n">
        <v>44049</v>
      </c>
      <c r="D1943" s="0" t="s">
        <v>255</v>
      </c>
    </row>
    <row r="1944" customFormat="false" ht="12.8" hidden="false" customHeight="false" outlineLevel="0" collapsed="false">
      <c r="A1944" s="0" t="s">
        <v>3337</v>
      </c>
      <c r="B1944" s="0" t="n">
        <v>23455</v>
      </c>
      <c r="C1944" s="0" t="s">
        <v>209</v>
      </c>
      <c r="D1944" s="0" t="s">
        <v>123</v>
      </c>
    </row>
    <row r="1945" customFormat="false" ht="12.8" hidden="false" customHeight="false" outlineLevel="0" collapsed="false">
      <c r="A1945" s="0" t="s">
        <v>3338</v>
      </c>
      <c r="B1945" s="0" t="n">
        <v>25763</v>
      </c>
      <c r="C1945" s="0" t="s">
        <v>819</v>
      </c>
      <c r="D1945" s="0" t="s">
        <v>127</v>
      </c>
    </row>
    <row r="1946" customFormat="false" ht="12.8" hidden="false" customHeight="false" outlineLevel="0" collapsed="false">
      <c r="A1946" s="0" t="s">
        <v>3339</v>
      </c>
      <c r="B1946" s="0" t="n">
        <v>21757</v>
      </c>
      <c r="C1946" s="0" t="s">
        <v>3340</v>
      </c>
      <c r="D1946" s="0" t="s">
        <v>199</v>
      </c>
    </row>
    <row r="1947" customFormat="false" ht="12.8" hidden="false" customHeight="false" outlineLevel="0" collapsed="false">
      <c r="A1947" s="0" t="s">
        <v>3341</v>
      </c>
      <c r="B1947" s="0" t="n">
        <v>21758</v>
      </c>
      <c r="C1947" s="0" t="s">
        <v>3340</v>
      </c>
      <c r="D1947" s="0" t="s">
        <v>378</v>
      </c>
    </row>
    <row r="1948" customFormat="false" ht="12.8" hidden="false" customHeight="false" outlineLevel="0" collapsed="false">
      <c r="A1948" s="0" t="s">
        <v>3342</v>
      </c>
      <c r="B1948" s="0" t="n">
        <v>21759</v>
      </c>
      <c r="C1948" s="0" t="s">
        <v>479</v>
      </c>
      <c r="D1948" s="0" t="s">
        <v>123</v>
      </c>
    </row>
    <row r="1949" customFormat="false" ht="12.8" hidden="false" customHeight="false" outlineLevel="0" collapsed="false">
      <c r="A1949" s="0" t="s">
        <v>3343</v>
      </c>
      <c r="B1949" s="0" t="n">
        <v>21760</v>
      </c>
      <c r="C1949" s="0" t="s">
        <v>819</v>
      </c>
      <c r="D1949" s="0" t="s">
        <v>127</v>
      </c>
    </row>
    <row r="1950" customFormat="false" ht="12.8" hidden="false" customHeight="false" outlineLevel="0" collapsed="false">
      <c r="A1950" s="0" t="s">
        <v>3344</v>
      </c>
      <c r="B1950" s="0" t="n">
        <v>21761</v>
      </c>
      <c r="C1950" s="0" t="s">
        <v>136</v>
      </c>
      <c r="D1950" s="0" t="s">
        <v>127</v>
      </c>
    </row>
    <row r="1951" customFormat="false" ht="12.8" hidden="false" customHeight="false" outlineLevel="0" collapsed="false">
      <c r="A1951" s="0" t="s">
        <v>3345</v>
      </c>
      <c r="B1951" s="0" t="n">
        <v>35112</v>
      </c>
      <c r="C1951" s="0" t="s">
        <v>2927</v>
      </c>
      <c r="D1951" s="0" t="s">
        <v>123</v>
      </c>
    </row>
    <row r="1952" customFormat="false" ht="12.8" hidden="false" customHeight="false" outlineLevel="0" collapsed="false">
      <c r="A1952" s="0" t="s">
        <v>3346</v>
      </c>
      <c r="B1952" s="0" t="n">
        <v>39603</v>
      </c>
      <c r="C1952" s="0" t="s">
        <v>3347</v>
      </c>
      <c r="D1952" s="0" t="s">
        <v>287</v>
      </c>
    </row>
    <row r="1953" customFormat="false" ht="12.8" hidden="false" customHeight="false" outlineLevel="0" collapsed="false">
      <c r="A1953" s="0" t="s">
        <v>3348</v>
      </c>
      <c r="B1953" s="0" t="n">
        <v>4015</v>
      </c>
      <c r="C1953" s="0" t="s">
        <v>935</v>
      </c>
      <c r="D1953" s="0" t="s">
        <v>123</v>
      </c>
    </row>
    <row r="1954" customFormat="false" ht="12.8" hidden="false" customHeight="false" outlineLevel="0" collapsed="false">
      <c r="A1954" s="0" t="s">
        <v>3349</v>
      </c>
      <c r="B1954" s="0" t="n">
        <v>22879</v>
      </c>
      <c r="C1954" s="0" t="s">
        <v>3350</v>
      </c>
      <c r="D1954" s="0" t="s">
        <v>127</v>
      </c>
    </row>
    <row r="1955" customFormat="false" ht="12.8" hidden="false" customHeight="false" outlineLevel="0" collapsed="false">
      <c r="A1955" s="0" t="s">
        <v>3351</v>
      </c>
      <c r="B1955" s="0" t="n">
        <v>4016</v>
      </c>
      <c r="C1955" s="0" t="s">
        <v>136</v>
      </c>
      <c r="D1955" s="0" t="s">
        <v>127</v>
      </c>
    </row>
    <row r="1956" customFormat="false" ht="12.8" hidden="false" customHeight="false" outlineLevel="0" collapsed="false">
      <c r="A1956" s="0" t="s">
        <v>3352</v>
      </c>
      <c r="B1956" s="0" t="n">
        <v>3469</v>
      </c>
      <c r="C1956" s="0" t="s">
        <v>1708</v>
      </c>
      <c r="D1956" s="0" t="s">
        <v>199</v>
      </c>
    </row>
    <row r="1957" customFormat="false" ht="12.8" hidden="false" customHeight="false" outlineLevel="0" collapsed="false">
      <c r="A1957" s="0" t="s">
        <v>3353</v>
      </c>
      <c r="B1957" s="0" t="n">
        <v>39469</v>
      </c>
      <c r="C1957" s="0" t="s">
        <v>1708</v>
      </c>
      <c r="D1957" s="0" t="s">
        <v>287</v>
      </c>
    </row>
    <row r="1958" customFormat="false" ht="12.8" hidden="false" customHeight="false" outlineLevel="0" collapsed="false">
      <c r="A1958" s="0" t="s">
        <v>3354</v>
      </c>
      <c r="B1958" s="0" t="n">
        <v>2803</v>
      </c>
      <c r="C1958" s="0" t="s">
        <v>3355</v>
      </c>
      <c r="D1958" s="0" t="s">
        <v>123</v>
      </c>
    </row>
    <row r="1959" customFormat="false" ht="12.8" hidden="false" customHeight="false" outlineLevel="0" collapsed="false">
      <c r="A1959" s="0" t="s">
        <v>3356</v>
      </c>
      <c r="B1959" s="0" t="n">
        <v>21762</v>
      </c>
      <c r="C1959" s="0" t="s">
        <v>1708</v>
      </c>
      <c r="D1959" s="0" t="s">
        <v>378</v>
      </c>
    </row>
    <row r="1960" customFormat="false" ht="12.8" hidden="false" customHeight="false" outlineLevel="0" collapsed="false">
      <c r="A1960" s="0" t="s">
        <v>3357</v>
      </c>
      <c r="B1960" s="0" t="n">
        <v>44440</v>
      </c>
      <c r="C1960" s="0" t="s">
        <v>3358</v>
      </c>
      <c r="D1960" s="0" t="s">
        <v>123</v>
      </c>
    </row>
    <row r="1961" customFormat="false" ht="12.8" hidden="false" customHeight="false" outlineLevel="0" collapsed="false">
      <c r="A1961" s="0" t="s">
        <v>3359</v>
      </c>
      <c r="B1961" s="0" t="n">
        <v>30219</v>
      </c>
      <c r="C1961" s="0" t="s">
        <v>3360</v>
      </c>
      <c r="D1961" s="0" t="s">
        <v>123</v>
      </c>
    </row>
    <row r="1962" customFormat="false" ht="12.8" hidden="false" customHeight="false" outlineLevel="0" collapsed="false">
      <c r="A1962" s="0" t="s">
        <v>3361</v>
      </c>
      <c r="B1962" s="0" t="n">
        <v>30551</v>
      </c>
      <c r="C1962" s="0" t="s">
        <v>3362</v>
      </c>
      <c r="D1962" s="0" t="s">
        <v>127</v>
      </c>
    </row>
    <row r="1963" customFormat="false" ht="12.8" hidden="false" customHeight="false" outlineLevel="0" collapsed="false">
      <c r="A1963" s="0" t="s">
        <v>3363</v>
      </c>
      <c r="B1963" s="0" t="n">
        <v>41543</v>
      </c>
      <c r="C1963" s="0" t="s">
        <v>1336</v>
      </c>
      <c r="D1963" s="0" t="s">
        <v>123</v>
      </c>
    </row>
    <row r="1964" customFormat="false" ht="12.8" hidden="false" customHeight="false" outlineLevel="0" collapsed="false">
      <c r="A1964" s="0" t="s">
        <v>3364</v>
      </c>
      <c r="B1964" s="0" t="n">
        <v>41648</v>
      </c>
      <c r="C1964" s="0" t="s">
        <v>136</v>
      </c>
      <c r="D1964" s="0" t="s">
        <v>127</v>
      </c>
    </row>
    <row r="1965" customFormat="false" ht="12.8" hidden="false" customHeight="false" outlineLevel="0" collapsed="false">
      <c r="A1965" s="0" t="s">
        <v>3365</v>
      </c>
      <c r="B1965" s="0" t="n">
        <v>30582</v>
      </c>
      <c r="C1965" s="0" t="s">
        <v>3366</v>
      </c>
      <c r="D1965" s="0" t="s">
        <v>199</v>
      </c>
    </row>
    <row r="1966" customFormat="false" ht="12.8" hidden="false" customHeight="false" outlineLevel="0" collapsed="false">
      <c r="A1966" s="0" t="s">
        <v>3367</v>
      </c>
      <c r="B1966" s="0" t="n">
        <v>40567</v>
      </c>
      <c r="C1966" s="0" t="s">
        <v>1347</v>
      </c>
      <c r="D1966" s="0" t="s">
        <v>255</v>
      </c>
    </row>
    <row r="1967" customFormat="false" ht="12.8" hidden="false" customHeight="false" outlineLevel="0" collapsed="false">
      <c r="A1967" s="0" t="s">
        <v>3368</v>
      </c>
      <c r="B1967" s="0" t="n">
        <v>30220</v>
      </c>
      <c r="C1967" s="0" t="s">
        <v>1979</v>
      </c>
      <c r="D1967" s="0" t="s">
        <v>378</v>
      </c>
    </row>
    <row r="1968" customFormat="false" ht="12.8" hidden="false" customHeight="false" outlineLevel="0" collapsed="false">
      <c r="A1968" s="0" t="s">
        <v>3369</v>
      </c>
      <c r="B1968" s="0" t="n">
        <v>45724</v>
      </c>
      <c r="C1968" s="0" t="s">
        <v>795</v>
      </c>
      <c r="D1968" s="0" t="s">
        <v>123</v>
      </c>
    </row>
    <row r="1969" customFormat="false" ht="12.8" hidden="false" customHeight="false" outlineLevel="0" collapsed="false">
      <c r="A1969" s="0" t="s">
        <v>3370</v>
      </c>
      <c r="B1969" s="0" t="n">
        <v>27270</v>
      </c>
      <c r="C1969" s="0" t="s">
        <v>795</v>
      </c>
      <c r="D1969" s="0" t="s">
        <v>127</v>
      </c>
    </row>
    <row r="1970" customFormat="false" ht="12.8" hidden="false" customHeight="false" outlineLevel="0" collapsed="false">
      <c r="A1970" s="0" t="s">
        <v>3371</v>
      </c>
      <c r="B1970" s="0" t="n">
        <v>27269</v>
      </c>
      <c r="C1970" s="0" t="s">
        <v>795</v>
      </c>
      <c r="D1970" s="0" t="s">
        <v>127</v>
      </c>
    </row>
    <row r="1971" customFormat="false" ht="12.8" hidden="false" customHeight="false" outlineLevel="0" collapsed="false">
      <c r="A1971" s="0" t="s">
        <v>3372</v>
      </c>
      <c r="B1971" s="0" t="n">
        <v>27268</v>
      </c>
      <c r="C1971" s="0" t="s">
        <v>3121</v>
      </c>
      <c r="D1971" s="0" t="s">
        <v>127</v>
      </c>
    </row>
    <row r="1972" customFormat="false" ht="12.8" hidden="false" customHeight="false" outlineLevel="0" collapsed="false">
      <c r="A1972" s="0" t="s">
        <v>3373</v>
      </c>
      <c r="B1972" s="0" t="n">
        <v>27274</v>
      </c>
      <c r="C1972" s="0" t="s">
        <v>795</v>
      </c>
      <c r="D1972" s="0" t="s">
        <v>127</v>
      </c>
    </row>
    <row r="1973" customFormat="false" ht="12.8" hidden="false" customHeight="false" outlineLevel="0" collapsed="false">
      <c r="A1973" s="0" t="s">
        <v>3374</v>
      </c>
      <c r="B1973" s="0" t="n">
        <v>3275</v>
      </c>
      <c r="C1973" s="0" t="s">
        <v>3375</v>
      </c>
      <c r="D1973" s="0" t="s">
        <v>327</v>
      </c>
    </row>
    <row r="1974" customFormat="false" ht="12.8" hidden="false" customHeight="false" outlineLevel="0" collapsed="false">
      <c r="A1974" s="0" t="s">
        <v>3376</v>
      </c>
      <c r="B1974" s="0" t="n">
        <v>3285</v>
      </c>
      <c r="D1974" s="0" t="s">
        <v>123</v>
      </c>
    </row>
    <row r="1975" customFormat="false" ht="12.8" hidden="false" customHeight="false" outlineLevel="0" collapsed="false">
      <c r="A1975" s="0" t="s">
        <v>3377</v>
      </c>
      <c r="B1975" s="0" t="n">
        <v>43338</v>
      </c>
      <c r="C1975" s="0" t="s">
        <v>3378</v>
      </c>
      <c r="D1975" s="0" t="s">
        <v>127</v>
      </c>
    </row>
    <row r="1976" customFormat="false" ht="12.8" hidden="false" customHeight="false" outlineLevel="0" collapsed="false">
      <c r="A1976" s="0" t="s">
        <v>3379</v>
      </c>
      <c r="B1976" s="0" t="n">
        <v>3627</v>
      </c>
      <c r="C1976" s="0" t="s">
        <v>3380</v>
      </c>
      <c r="D1976" s="0" t="s">
        <v>127</v>
      </c>
    </row>
    <row r="1977" customFormat="false" ht="12.8" hidden="false" customHeight="false" outlineLevel="0" collapsed="false">
      <c r="A1977" s="0" t="s">
        <v>3381</v>
      </c>
      <c r="B1977" s="0" t="n">
        <v>3628</v>
      </c>
      <c r="C1977" s="0" t="s">
        <v>3382</v>
      </c>
      <c r="D1977" s="0" t="s">
        <v>127</v>
      </c>
    </row>
    <row r="1978" customFormat="false" ht="12.8" hidden="false" customHeight="false" outlineLevel="0" collapsed="false">
      <c r="A1978" s="0" t="s">
        <v>3383</v>
      </c>
      <c r="B1978" s="0" t="n">
        <v>3286</v>
      </c>
      <c r="C1978" s="0" t="s">
        <v>3384</v>
      </c>
      <c r="D1978" s="0" t="s">
        <v>127</v>
      </c>
    </row>
    <row r="1979" customFormat="false" ht="12.8" hidden="false" customHeight="false" outlineLevel="0" collapsed="false">
      <c r="A1979" s="0" t="s">
        <v>3385</v>
      </c>
      <c r="B1979" s="0" t="n">
        <v>3847</v>
      </c>
      <c r="C1979" s="0" t="s">
        <v>3386</v>
      </c>
      <c r="D1979" s="0" t="s">
        <v>123</v>
      </c>
    </row>
    <row r="1980" customFormat="false" ht="12.8" hidden="false" customHeight="false" outlineLevel="0" collapsed="false">
      <c r="A1980" s="0" t="s">
        <v>3387</v>
      </c>
      <c r="B1980" s="0" t="n">
        <v>3848</v>
      </c>
      <c r="C1980" s="0" t="s">
        <v>3388</v>
      </c>
      <c r="D1980" s="0" t="s">
        <v>127</v>
      </c>
    </row>
    <row r="1981" customFormat="false" ht="12.8" hidden="false" customHeight="false" outlineLevel="0" collapsed="false">
      <c r="A1981" s="0" t="s">
        <v>3389</v>
      </c>
      <c r="B1981" s="0" t="n">
        <v>3849</v>
      </c>
      <c r="C1981" s="0" t="s">
        <v>3390</v>
      </c>
      <c r="D1981" s="0" t="s">
        <v>127</v>
      </c>
    </row>
    <row r="1982" customFormat="false" ht="12.8" hidden="false" customHeight="false" outlineLevel="0" collapsed="false">
      <c r="A1982" s="0" t="s">
        <v>3391</v>
      </c>
      <c r="B1982" s="0" t="n">
        <v>25080</v>
      </c>
      <c r="C1982" s="0" t="s">
        <v>3392</v>
      </c>
      <c r="D1982" s="0" t="s">
        <v>395</v>
      </c>
    </row>
    <row r="1983" customFormat="false" ht="12.8" hidden="false" customHeight="false" outlineLevel="0" collapsed="false">
      <c r="A1983" s="0" t="s">
        <v>3393</v>
      </c>
      <c r="B1983" s="0" t="n">
        <v>32248</v>
      </c>
      <c r="C1983" s="0" t="s">
        <v>3394</v>
      </c>
      <c r="D1983" s="0" t="s">
        <v>123</v>
      </c>
    </row>
    <row r="1984" customFormat="false" ht="12.8" hidden="false" customHeight="false" outlineLevel="0" collapsed="false">
      <c r="A1984" s="0" t="s">
        <v>3395</v>
      </c>
      <c r="B1984" s="0" t="n">
        <v>45336</v>
      </c>
      <c r="C1984" s="0" t="s">
        <v>3396</v>
      </c>
      <c r="D1984" s="0" t="s">
        <v>123</v>
      </c>
    </row>
    <row r="1985" customFormat="false" ht="12.8" hidden="false" customHeight="false" outlineLevel="0" collapsed="false">
      <c r="A1985" s="0" t="s">
        <v>3397</v>
      </c>
      <c r="B1985" s="0" t="n">
        <v>45478</v>
      </c>
      <c r="C1985" s="0" t="s">
        <v>3398</v>
      </c>
      <c r="D1985" s="0" t="s">
        <v>127</v>
      </c>
    </row>
    <row r="1986" customFormat="false" ht="12.8" hidden="false" customHeight="false" outlineLevel="0" collapsed="false">
      <c r="A1986" s="0" t="s">
        <v>3399</v>
      </c>
      <c r="B1986" s="0" t="n">
        <v>45725</v>
      </c>
      <c r="C1986" s="0" t="s">
        <v>3400</v>
      </c>
      <c r="D1986" s="0" t="s">
        <v>127</v>
      </c>
    </row>
    <row r="1987" customFormat="false" ht="12.8" hidden="false" customHeight="false" outlineLevel="0" collapsed="false">
      <c r="A1987" s="0" t="s">
        <v>3401</v>
      </c>
      <c r="B1987" s="0" t="n">
        <v>25082</v>
      </c>
      <c r="C1987" s="0" t="s">
        <v>3402</v>
      </c>
      <c r="D1987" s="0" t="s">
        <v>123</v>
      </c>
    </row>
    <row r="1988" customFormat="false" ht="12.8" hidden="false" customHeight="false" outlineLevel="0" collapsed="false">
      <c r="A1988" s="0" t="s">
        <v>3403</v>
      </c>
      <c r="B1988" s="0" t="n">
        <v>39716</v>
      </c>
      <c r="C1988" s="0" t="s">
        <v>668</v>
      </c>
      <c r="D1988" s="0" t="s">
        <v>262</v>
      </c>
    </row>
    <row r="1989" customFormat="false" ht="12.8" hidden="false" customHeight="false" outlineLevel="0" collapsed="false">
      <c r="A1989" s="0" t="s">
        <v>3404</v>
      </c>
      <c r="B1989" s="0" t="n">
        <v>30221</v>
      </c>
      <c r="C1989" s="0" t="s">
        <v>3405</v>
      </c>
      <c r="D1989" s="0" t="s">
        <v>127</v>
      </c>
    </row>
    <row r="1990" customFormat="false" ht="12.8" hidden="false" customHeight="false" outlineLevel="0" collapsed="false">
      <c r="A1990" s="0" t="s">
        <v>3406</v>
      </c>
      <c r="B1990" s="0" t="n">
        <v>29449</v>
      </c>
      <c r="C1990" s="0" t="s">
        <v>3407</v>
      </c>
      <c r="D1990" s="0" t="s">
        <v>127</v>
      </c>
    </row>
    <row r="1991" customFormat="false" ht="12.8" hidden="false" customHeight="false" outlineLevel="0" collapsed="false">
      <c r="A1991" s="0" t="s">
        <v>3408</v>
      </c>
      <c r="B1991" s="0" t="n">
        <v>24556</v>
      </c>
      <c r="C1991" s="0" t="s">
        <v>259</v>
      </c>
      <c r="D1991" s="0" t="s">
        <v>199</v>
      </c>
    </row>
    <row r="1992" customFormat="false" ht="12.8" hidden="false" customHeight="false" outlineLevel="0" collapsed="false">
      <c r="A1992" s="0" t="s">
        <v>3409</v>
      </c>
      <c r="B1992" s="0" t="n">
        <v>41754</v>
      </c>
      <c r="C1992" s="0" t="s">
        <v>3410</v>
      </c>
      <c r="D1992" s="0" t="s">
        <v>123</v>
      </c>
    </row>
    <row r="1993" customFormat="false" ht="12.8" hidden="false" customHeight="false" outlineLevel="0" collapsed="false">
      <c r="A1993" s="0" t="s">
        <v>3411</v>
      </c>
      <c r="B1993" s="0" t="n">
        <v>41755</v>
      </c>
      <c r="C1993" s="0" t="s">
        <v>3412</v>
      </c>
      <c r="D1993" s="0" t="s">
        <v>127</v>
      </c>
    </row>
    <row r="1994" customFormat="false" ht="12.8" hidden="false" customHeight="false" outlineLevel="0" collapsed="false">
      <c r="A1994" s="0" t="s">
        <v>3413</v>
      </c>
      <c r="B1994" s="0" t="n">
        <v>4129</v>
      </c>
      <c r="C1994" s="0" t="s">
        <v>3414</v>
      </c>
      <c r="D1994" s="0" t="s">
        <v>199</v>
      </c>
    </row>
    <row r="1995" customFormat="false" ht="12.8" hidden="false" customHeight="false" outlineLevel="0" collapsed="false">
      <c r="A1995" s="0" t="s">
        <v>3415</v>
      </c>
      <c r="B1995" s="0" t="n">
        <v>27262</v>
      </c>
      <c r="C1995" s="0" t="s">
        <v>3416</v>
      </c>
      <c r="D1995" s="0" t="s">
        <v>199</v>
      </c>
    </row>
    <row r="1996" customFormat="false" ht="12.8" hidden="false" customHeight="false" outlineLevel="0" collapsed="false">
      <c r="A1996" s="0" t="s">
        <v>3417</v>
      </c>
      <c r="B1996" s="0" t="n">
        <v>21763</v>
      </c>
      <c r="C1996" s="0" t="s">
        <v>3418</v>
      </c>
      <c r="D1996" s="0" t="s">
        <v>123</v>
      </c>
    </row>
    <row r="1997" customFormat="false" ht="12.8" hidden="false" customHeight="false" outlineLevel="0" collapsed="false">
      <c r="A1997" s="0" t="s">
        <v>3419</v>
      </c>
      <c r="B1997" s="0" t="n">
        <v>21764</v>
      </c>
      <c r="C1997" s="0" t="s">
        <v>3420</v>
      </c>
      <c r="D1997" s="0" t="s">
        <v>127</v>
      </c>
    </row>
    <row r="1998" customFormat="false" ht="12.8" hidden="false" customHeight="false" outlineLevel="0" collapsed="false">
      <c r="A1998" s="0" t="s">
        <v>3421</v>
      </c>
      <c r="B1998" s="0" t="n">
        <v>21765</v>
      </c>
      <c r="C1998" s="0" t="s">
        <v>136</v>
      </c>
      <c r="D1998" s="0" t="s">
        <v>127</v>
      </c>
    </row>
    <row r="1999" customFormat="false" ht="12.8" hidden="false" customHeight="false" outlineLevel="0" collapsed="false">
      <c r="A1999" s="0" t="s">
        <v>3422</v>
      </c>
      <c r="B1999" s="0" t="n">
        <v>21766</v>
      </c>
      <c r="D1999" s="0" t="s">
        <v>123</v>
      </c>
    </row>
    <row r="2000" customFormat="false" ht="12.8" hidden="false" customHeight="false" outlineLevel="0" collapsed="false">
      <c r="A2000" s="0" t="s">
        <v>3423</v>
      </c>
      <c r="B2000" s="0" t="n">
        <v>21767</v>
      </c>
      <c r="C2000" s="0" t="s">
        <v>3424</v>
      </c>
      <c r="D2000" s="0" t="s">
        <v>127</v>
      </c>
    </row>
    <row r="2001" customFormat="false" ht="12.8" hidden="false" customHeight="false" outlineLevel="0" collapsed="false">
      <c r="A2001" s="0" t="s">
        <v>3425</v>
      </c>
      <c r="B2001" s="0" t="n">
        <v>2954</v>
      </c>
      <c r="C2001" s="0" t="s">
        <v>3426</v>
      </c>
      <c r="D2001" s="0" t="s">
        <v>123</v>
      </c>
    </row>
    <row r="2002" customFormat="false" ht="12.8" hidden="false" customHeight="false" outlineLevel="0" collapsed="false">
      <c r="A2002" s="0" t="s">
        <v>3427</v>
      </c>
      <c r="B2002" s="0" t="n">
        <v>2955</v>
      </c>
      <c r="C2002" s="0" t="s">
        <v>136</v>
      </c>
      <c r="D2002" s="0" t="s">
        <v>127</v>
      </c>
    </row>
    <row r="2003" customFormat="false" ht="12.8" hidden="false" customHeight="false" outlineLevel="0" collapsed="false">
      <c r="A2003" s="0" t="s">
        <v>3428</v>
      </c>
      <c r="B2003" s="0" t="n">
        <v>5138</v>
      </c>
      <c r="C2003" s="0" t="s">
        <v>3429</v>
      </c>
      <c r="D2003" s="0" t="s">
        <v>123</v>
      </c>
    </row>
    <row r="2004" customFormat="false" ht="12.8" hidden="false" customHeight="false" outlineLevel="0" collapsed="false">
      <c r="A2004" s="0" t="s">
        <v>3430</v>
      </c>
      <c r="B2004" s="0" t="n">
        <v>20575</v>
      </c>
      <c r="C2004" s="0" t="s">
        <v>3429</v>
      </c>
      <c r="D2004" s="0" t="s">
        <v>127</v>
      </c>
    </row>
    <row r="2005" customFormat="false" ht="12.8" hidden="false" customHeight="false" outlineLevel="0" collapsed="false">
      <c r="A2005" s="0" t="s">
        <v>3431</v>
      </c>
      <c r="B2005" s="0" t="n">
        <v>24067</v>
      </c>
      <c r="C2005" s="0" t="s">
        <v>3432</v>
      </c>
      <c r="D2005" s="0" t="s">
        <v>123</v>
      </c>
    </row>
    <row r="2006" customFormat="false" ht="12.8" hidden="false" customHeight="false" outlineLevel="0" collapsed="false">
      <c r="A2006" s="0" t="s">
        <v>3433</v>
      </c>
      <c r="B2006" s="0" t="n">
        <v>24557</v>
      </c>
      <c r="C2006" s="0" t="s">
        <v>3434</v>
      </c>
      <c r="D2006" s="0" t="s">
        <v>127</v>
      </c>
    </row>
    <row r="2007" customFormat="false" ht="12.8" hidden="false" customHeight="false" outlineLevel="0" collapsed="false">
      <c r="A2007" s="0" t="s">
        <v>3435</v>
      </c>
      <c r="B2007" s="0" t="n">
        <v>43357</v>
      </c>
      <c r="C2007" s="0" t="s">
        <v>3436</v>
      </c>
      <c r="D2007" s="0" t="s">
        <v>123</v>
      </c>
    </row>
    <row r="2008" customFormat="false" ht="12.8" hidden="false" customHeight="false" outlineLevel="0" collapsed="false">
      <c r="A2008" s="0" t="s">
        <v>3437</v>
      </c>
      <c r="B2008" s="0" t="n">
        <v>34961</v>
      </c>
      <c r="C2008" s="0" t="s">
        <v>3438</v>
      </c>
      <c r="D2008" s="0" t="s">
        <v>907</v>
      </c>
    </row>
    <row r="2009" customFormat="false" ht="12.8" hidden="false" customHeight="false" outlineLevel="0" collapsed="false">
      <c r="A2009" s="0" t="s">
        <v>3439</v>
      </c>
      <c r="B2009" s="0" t="n">
        <v>39805</v>
      </c>
      <c r="C2009" s="0" t="s">
        <v>259</v>
      </c>
      <c r="D2009" s="0" t="s">
        <v>123</v>
      </c>
    </row>
    <row r="2010" customFormat="false" ht="12.8" hidden="false" customHeight="false" outlineLevel="0" collapsed="false">
      <c r="A2010" s="0" t="s">
        <v>3440</v>
      </c>
      <c r="B2010" s="0" t="n">
        <v>35637</v>
      </c>
      <c r="C2010" s="0" t="s">
        <v>259</v>
      </c>
      <c r="D2010" s="0" t="s">
        <v>123</v>
      </c>
    </row>
    <row r="2011" customFormat="false" ht="12.8" hidden="false" customHeight="false" outlineLevel="0" collapsed="false">
      <c r="A2011" s="0" t="s">
        <v>3441</v>
      </c>
      <c r="B2011" s="0" t="n">
        <v>24069</v>
      </c>
      <c r="C2011" s="0" t="s">
        <v>3442</v>
      </c>
      <c r="D2011" s="0" t="s">
        <v>123</v>
      </c>
    </row>
    <row r="2012" customFormat="false" ht="12.8" hidden="false" customHeight="false" outlineLevel="0" collapsed="false">
      <c r="A2012" s="0" t="s">
        <v>3443</v>
      </c>
      <c r="B2012" s="0" t="n">
        <v>24560</v>
      </c>
      <c r="C2012" s="0" t="s">
        <v>3444</v>
      </c>
      <c r="D2012" s="0" t="s">
        <v>127</v>
      </c>
    </row>
    <row r="2013" customFormat="false" ht="12.8" hidden="false" customHeight="false" outlineLevel="0" collapsed="false">
      <c r="A2013" s="0" t="s">
        <v>3445</v>
      </c>
      <c r="B2013" s="0" t="n">
        <v>24561</v>
      </c>
      <c r="C2013" s="0" t="s">
        <v>1514</v>
      </c>
      <c r="D2013" s="0" t="s">
        <v>127</v>
      </c>
    </row>
    <row r="2014" customFormat="false" ht="12.8" hidden="false" customHeight="false" outlineLevel="0" collapsed="false">
      <c r="A2014" s="0" t="s">
        <v>3446</v>
      </c>
      <c r="B2014" s="0" t="n">
        <v>24951</v>
      </c>
      <c r="C2014" s="0" t="s">
        <v>3444</v>
      </c>
      <c r="D2014" s="0" t="s">
        <v>127</v>
      </c>
    </row>
    <row r="2015" customFormat="false" ht="12.8" hidden="false" customHeight="false" outlineLevel="0" collapsed="false">
      <c r="A2015" s="0" t="s">
        <v>3447</v>
      </c>
      <c r="B2015" s="0" t="n">
        <v>45337</v>
      </c>
      <c r="D2015" s="0" t="s">
        <v>127</v>
      </c>
    </row>
    <row r="2016" customFormat="false" ht="12.8" hidden="false" customHeight="false" outlineLevel="0" collapsed="false">
      <c r="A2016" s="0" t="s">
        <v>3448</v>
      </c>
      <c r="B2016" s="0" t="n">
        <v>30222</v>
      </c>
      <c r="C2016" s="0" t="s">
        <v>3449</v>
      </c>
      <c r="D2016" s="0" t="s">
        <v>127</v>
      </c>
    </row>
    <row r="2017" customFormat="false" ht="12.8" hidden="false" customHeight="false" outlineLevel="0" collapsed="false">
      <c r="A2017" s="0" t="s">
        <v>3450</v>
      </c>
      <c r="B2017" s="0" t="n">
        <v>24952</v>
      </c>
      <c r="C2017" s="0" t="s">
        <v>3451</v>
      </c>
      <c r="D2017" s="0" t="s">
        <v>127</v>
      </c>
    </row>
    <row r="2018" customFormat="false" ht="12.8" hidden="false" customHeight="false" outlineLevel="0" collapsed="false">
      <c r="A2018" s="0" t="s">
        <v>3452</v>
      </c>
      <c r="B2018" s="0" t="n">
        <v>21768</v>
      </c>
      <c r="C2018" s="0" t="s">
        <v>3453</v>
      </c>
      <c r="D2018" s="0" t="s">
        <v>123</v>
      </c>
    </row>
    <row r="2019" customFormat="false" ht="12.8" hidden="false" customHeight="false" outlineLevel="0" collapsed="false">
      <c r="A2019" s="0" t="s">
        <v>3454</v>
      </c>
      <c r="B2019" s="0" t="n">
        <v>21769</v>
      </c>
      <c r="C2019" s="0" t="s">
        <v>3455</v>
      </c>
      <c r="D2019" s="0" t="s">
        <v>127</v>
      </c>
    </row>
    <row r="2020" customFormat="false" ht="12.8" hidden="false" customHeight="false" outlineLevel="0" collapsed="false">
      <c r="A2020" s="0" t="s">
        <v>3456</v>
      </c>
      <c r="B2020" s="0" t="n">
        <v>21770</v>
      </c>
      <c r="C2020" s="0" t="s">
        <v>3457</v>
      </c>
      <c r="D2020" s="0" t="s">
        <v>123</v>
      </c>
    </row>
    <row r="2021" customFormat="false" ht="12.8" hidden="false" customHeight="false" outlineLevel="0" collapsed="false">
      <c r="A2021" s="0" t="s">
        <v>3458</v>
      </c>
      <c r="B2021" s="0" t="n">
        <v>32290</v>
      </c>
      <c r="C2021" s="0" t="s">
        <v>3459</v>
      </c>
      <c r="D2021" s="0" t="s">
        <v>127</v>
      </c>
    </row>
    <row r="2022" customFormat="false" ht="12.8" hidden="false" customHeight="false" outlineLevel="0" collapsed="false">
      <c r="A2022" s="0" t="s">
        <v>3458</v>
      </c>
      <c r="B2022" s="0" t="n">
        <v>21771</v>
      </c>
      <c r="C2022" s="0" t="s">
        <v>3460</v>
      </c>
      <c r="D2022" s="0" t="s">
        <v>127</v>
      </c>
    </row>
    <row r="2023" customFormat="false" ht="12.8" hidden="false" customHeight="false" outlineLevel="0" collapsed="false">
      <c r="A2023" s="0" t="s">
        <v>3461</v>
      </c>
      <c r="B2023" s="0" t="n">
        <v>21772</v>
      </c>
      <c r="C2023" s="0" t="s">
        <v>3462</v>
      </c>
      <c r="D2023" s="0" t="s">
        <v>199</v>
      </c>
    </row>
    <row r="2024" customFormat="false" ht="12.8" hidden="false" customHeight="false" outlineLevel="0" collapsed="false">
      <c r="A2024" s="0" t="s">
        <v>3463</v>
      </c>
      <c r="B2024" s="0" t="n">
        <v>21773</v>
      </c>
      <c r="C2024" s="0" t="s">
        <v>3464</v>
      </c>
      <c r="D2024" s="0" t="s">
        <v>287</v>
      </c>
    </row>
    <row r="2025" customFormat="false" ht="12.8" hidden="false" customHeight="false" outlineLevel="0" collapsed="false">
      <c r="A2025" s="0" t="s">
        <v>3465</v>
      </c>
      <c r="B2025" s="0" t="n">
        <v>21774</v>
      </c>
      <c r="C2025" s="0" t="s">
        <v>3462</v>
      </c>
      <c r="D2025" s="0" t="s">
        <v>378</v>
      </c>
    </row>
    <row r="2026" customFormat="false" ht="12.8" hidden="false" customHeight="false" outlineLevel="0" collapsed="false">
      <c r="A2026" s="0" t="s">
        <v>3466</v>
      </c>
      <c r="B2026" s="0" t="n">
        <v>20454</v>
      </c>
      <c r="C2026" s="0" t="s">
        <v>2565</v>
      </c>
      <c r="D2026" s="0" t="s">
        <v>199</v>
      </c>
    </row>
    <row r="2027" customFormat="false" ht="12.8" hidden="false" customHeight="false" outlineLevel="0" collapsed="false">
      <c r="A2027" s="0" t="s">
        <v>3467</v>
      </c>
      <c r="B2027" s="0" t="n">
        <v>44380</v>
      </c>
      <c r="C2027" s="0" t="s">
        <v>3468</v>
      </c>
      <c r="D2027" s="0" t="s">
        <v>123</v>
      </c>
    </row>
    <row r="2028" customFormat="false" ht="12.8" hidden="false" customHeight="false" outlineLevel="0" collapsed="false">
      <c r="A2028" s="0" t="s">
        <v>3469</v>
      </c>
      <c r="B2028" s="0" t="n">
        <v>44442</v>
      </c>
      <c r="C2028" s="0" t="s">
        <v>3470</v>
      </c>
      <c r="D2028" s="0" t="s">
        <v>127</v>
      </c>
    </row>
    <row r="2029" customFormat="false" ht="12.8" hidden="false" customHeight="false" outlineLevel="0" collapsed="false">
      <c r="A2029" s="0" t="s">
        <v>3471</v>
      </c>
      <c r="B2029" s="0" t="n">
        <v>30800</v>
      </c>
      <c r="C2029" s="0" t="s">
        <v>3472</v>
      </c>
      <c r="D2029" s="0" t="s">
        <v>123</v>
      </c>
    </row>
    <row r="2030" customFormat="false" ht="12.8" hidden="false" customHeight="false" outlineLevel="0" collapsed="false">
      <c r="A2030" s="0" t="s">
        <v>3473</v>
      </c>
      <c r="B2030" s="0" t="n">
        <v>30868</v>
      </c>
      <c r="C2030" s="0" t="s">
        <v>136</v>
      </c>
      <c r="D2030" s="0" t="s">
        <v>127</v>
      </c>
    </row>
    <row r="2031" customFormat="false" ht="12.8" hidden="false" customHeight="false" outlineLevel="0" collapsed="false">
      <c r="A2031" s="0" t="s">
        <v>3474</v>
      </c>
      <c r="B2031" s="0" t="n">
        <v>30867</v>
      </c>
      <c r="C2031" s="0" t="s">
        <v>708</v>
      </c>
      <c r="D2031" s="0" t="s">
        <v>127</v>
      </c>
    </row>
    <row r="2032" customFormat="false" ht="12.8" hidden="false" customHeight="false" outlineLevel="0" collapsed="false">
      <c r="A2032" s="0" t="s">
        <v>3475</v>
      </c>
      <c r="B2032" s="0" t="n">
        <v>30866</v>
      </c>
      <c r="C2032" s="0" t="s">
        <v>3476</v>
      </c>
      <c r="D2032" s="0" t="s">
        <v>127</v>
      </c>
    </row>
    <row r="2033" customFormat="false" ht="12.8" hidden="false" customHeight="false" outlineLevel="0" collapsed="false">
      <c r="A2033" s="0" t="s">
        <v>3477</v>
      </c>
      <c r="B2033" s="0" t="n">
        <v>30566</v>
      </c>
      <c r="C2033" s="0" t="s">
        <v>3478</v>
      </c>
      <c r="D2033" s="0" t="s">
        <v>199</v>
      </c>
    </row>
    <row r="2034" customFormat="false" ht="12.8" hidden="false" customHeight="false" outlineLevel="0" collapsed="false">
      <c r="A2034" s="0" t="s">
        <v>3479</v>
      </c>
      <c r="B2034" s="0" t="n">
        <v>30223</v>
      </c>
      <c r="C2034" s="0" t="s">
        <v>3480</v>
      </c>
      <c r="D2034" s="0" t="s">
        <v>378</v>
      </c>
    </row>
    <row r="2035" customFormat="false" ht="12.8" hidden="false" customHeight="false" outlineLevel="0" collapsed="false">
      <c r="A2035" s="0" t="s">
        <v>3481</v>
      </c>
      <c r="B2035" s="0" t="n">
        <v>29893</v>
      </c>
      <c r="C2035" s="0" t="s">
        <v>223</v>
      </c>
      <c r="D2035" s="0" t="s">
        <v>123</v>
      </c>
    </row>
    <row r="2036" customFormat="false" ht="12.8" hidden="false" customHeight="false" outlineLevel="0" collapsed="false">
      <c r="A2036" s="0" t="s">
        <v>3482</v>
      </c>
      <c r="B2036" s="0" t="n">
        <v>29905</v>
      </c>
      <c r="C2036" s="0" t="s">
        <v>797</v>
      </c>
      <c r="D2036" s="0" t="s">
        <v>127</v>
      </c>
    </row>
    <row r="2037" customFormat="false" ht="12.8" hidden="false" customHeight="false" outlineLevel="0" collapsed="false">
      <c r="A2037" s="0" t="s">
        <v>3483</v>
      </c>
      <c r="B2037" s="0" t="n">
        <v>30865</v>
      </c>
      <c r="C2037" s="0" t="s">
        <v>2927</v>
      </c>
      <c r="D2037" s="0" t="s">
        <v>123</v>
      </c>
    </row>
    <row r="2038" customFormat="false" ht="12.8" hidden="false" customHeight="false" outlineLevel="0" collapsed="false">
      <c r="A2038" s="0" t="s">
        <v>3484</v>
      </c>
      <c r="B2038" s="0" t="n">
        <v>30902</v>
      </c>
      <c r="C2038" s="0" t="s">
        <v>212</v>
      </c>
      <c r="D2038" s="0" t="s">
        <v>127</v>
      </c>
    </row>
    <row r="2039" customFormat="false" ht="12.8" hidden="false" customHeight="false" outlineLevel="0" collapsed="false">
      <c r="A2039" s="0" t="s">
        <v>3485</v>
      </c>
      <c r="B2039" s="0" t="n">
        <v>29793</v>
      </c>
      <c r="C2039" s="0" t="s">
        <v>783</v>
      </c>
      <c r="D2039" s="0" t="s">
        <v>199</v>
      </c>
    </row>
    <row r="2040" customFormat="false" ht="12.8" hidden="false" customHeight="false" outlineLevel="0" collapsed="false">
      <c r="A2040" s="0" t="s">
        <v>3486</v>
      </c>
      <c r="B2040" s="0" t="n">
        <v>38815</v>
      </c>
      <c r="C2040" s="0" t="s">
        <v>2927</v>
      </c>
      <c r="D2040" s="0" t="s">
        <v>123</v>
      </c>
    </row>
    <row r="2041" customFormat="false" ht="12.8" hidden="false" customHeight="false" outlineLevel="0" collapsed="false">
      <c r="A2041" s="0" t="s">
        <v>3487</v>
      </c>
      <c r="B2041" s="0" t="n">
        <v>41125</v>
      </c>
      <c r="C2041" s="0" t="s">
        <v>3488</v>
      </c>
      <c r="D2041" s="0" t="s">
        <v>127</v>
      </c>
    </row>
    <row r="2042" customFormat="false" ht="12.8" hidden="false" customHeight="false" outlineLevel="0" collapsed="false">
      <c r="A2042" s="0" t="s">
        <v>3489</v>
      </c>
      <c r="B2042" s="0" t="n">
        <v>38838</v>
      </c>
      <c r="C2042" s="0" t="s">
        <v>3490</v>
      </c>
      <c r="D2042" s="0" t="s">
        <v>127</v>
      </c>
    </row>
    <row r="2043" customFormat="false" ht="12.8" hidden="false" customHeight="false" outlineLevel="0" collapsed="false">
      <c r="A2043" s="0" t="s">
        <v>3491</v>
      </c>
      <c r="B2043" s="0" t="n">
        <v>29729</v>
      </c>
      <c r="C2043" s="0" t="s">
        <v>783</v>
      </c>
      <c r="D2043" s="0" t="s">
        <v>378</v>
      </c>
    </row>
    <row r="2044" customFormat="false" ht="12.8" hidden="false" customHeight="false" outlineLevel="0" collapsed="false">
      <c r="A2044" s="0" t="s">
        <v>3492</v>
      </c>
      <c r="B2044" s="0" t="n">
        <v>29715</v>
      </c>
      <c r="C2044" s="0" t="s">
        <v>3493</v>
      </c>
      <c r="D2044" s="0" t="s">
        <v>123</v>
      </c>
    </row>
    <row r="2045" customFormat="false" ht="12.8" hidden="false" customHeight="false" outlineLevel="0" collapsed="false">
      <c r="A2045" s="0" t="s">
        <v>3494</v>
      </c>
      <c r="B2045" s="0" t="n">
        <v>29808</v>
      </c>
      <c r="C2045" s="0" t="s">
        <v>3495</v>
      </c>
      <c r="D2045" s="0" t="s">
        <v>127</v>
      </c>
    </row>
    <row r="2046" customFormat="false" ht="12.8" hidden="false" customHeight="false" outlineLevel="0" collapsed="false">
      <c r="A2046" s="0" t="s">
        <v>3496</v>
      </c>
      <c r="B2046" s="0" t="n">
        <v>43612</v>
      </c>
      <c r="C2046" s="0" t="s">
        <v>3497</v>
      </c>
      <c r="D2046" s="0" t="s">
        <v>123</v>
      </c>
    </row>
    <row r="2047" customFormat="false" ht="12.8" hidden="false" customHeight="false" outlineLevel="0" collapsed="false">
      <c r="A2047" s="0" t="s">
        <v>3498</v>
      </c>
      <c r="B2047" s="0" t="n">
        <v>43625</v>
      </c>
      <c r="C2047" s="0" t="s">
        <v>3499</v>
      </c>
      <c r="D2047" s="0" t="s">
        <v>127</v>
      </c>
    </row>
    <row r="2048" customFormat="false" ht="12.8" hidden="false" customHeight="false" outlineLevel="0" collapsed="false">
      <c r="A2048" s="0" t="s">
        <v>3500</v>
      </c>
      <c r="B2048" s="0" t="n">
        <v>24874</v>
      </c>
      <c r="C2048" s="0" t="s">
        <v>3501</v>
      </c>
      <c r="D2048" s="0" t="s">
        <v>262</v>
      </c>
    </row>
    <row r="2049" customFormat="false" ht="12.8" hidden="false" customHeight="false" outlineLevel="0" collapsed="false">
      <c r="A2049" s="0" t="s">
        <v>3502</v>
      </c>
      <c r="B2049" s="0" t="n">
        <v>45927</v>
      </c>
      <c r="C2049" s="0" t="s">
        <v>3503</v>
      </c>
      <c r="D2049" s="0" t="s">
        <v>127</v>
      </c>
    </row>
    <row r="2050" customFormat="false" ht="12.8" hidden="false" customHeight="false" outlineLevel="0" collapsed="false">
      <c r="A2050" s="0" t="s">
        <v>3504</v>
      </c>
      <c r="B2050" s="0" t="n">
        <v>45928</v>
      </c>
      <c r="C2050" s="0" t="s">
        <v>3505</v>
      </c>
      <c r="D2050" s="0" t="s">
        <v>127</v>
      </c>
    </row>
    <row r="2051" customFormat="false" ht="12.8" hidden="false" customHeight="false" outlineLevel="0" collapsed="false">
      <c r="A2051" s="0" t="s">
        <v>3506</v>
      </c>
      <c r="B2051" s="0" t="n">
        <v>45929</v>
      </c>
      <c r="C2051" s="0" t="s">
        <v>3507</v>
      </c>
      <c r="D2051" s="0" t="s">
        <v>127</v>
      </c>
    </row>
    <row r="2052" customFormat="false" ht="12.8" hidden="false" customHeight="false" outlineLevel="0" collapsed="false">
      <c r="A2052" s="0" t="s">
        <v>3508</v>
      </c>
      <c r="B2052" s="0" t="n">
        <v>45930</v>
      </c>
      <c r="C2052" s="0" t="s">
        <v>3509</v>
      </c>
      <c r="D2052" s="0" t="s">
        <v>127</v>
      </c>
    </row>
    <row r="2053" customFormat="false" ht="12.8" hidden="false" customHeight="false" outlineLevel="0" collapsed="false">
      <c r="A2053" s="0" t="s">
        <v>3510</v>
      </c>
      <c r="B2053" s="0" t="n">
        <v>39559</v>
      </c>
      <c r="C2053" s="0" t="s">
        <v>3511</v>
      </c>
      <c r="D2053" s="0" t="s">
        <v>123</v>
      </c>
    </row>
    <row r="2054" customFormat="false" ht="12.8" hidden="false" customHeight="false" outlineLevel="0" collapsed="false">
      <c r="A2054" s="0" t="s">
        <v>3512</v>
      </c>
      <c r="B2054" s="0" t="n">
        <v>40566</v>
      </c>
      <c r="C2054" s="0" t="s">
        <v>2012</v>
      </c>
      <c r="D2054" s="0" t="s">
        <v>127</v>
      </c>
    </row>
    <row r="2055" customFormat="false" ht="12.8" hidden="false" customHeight="false" outlineLevel="0" collapsed="false">
      <c r="A2055" s="0" t="s">
        <v>3513</v>
      </c>
      <c r="B2055" s="0" t="n">
        <v>3700</v>
      </c>
      <c r="C2055" s="0" t="s">
        <v>3514</v>
      </c>
      <c r="D2055" s="0" t="s">
        <v>123</v>
      </c>
    </row>
    <row r="2056" customFormat="false" ht="12.8" hidden="false" customHeight="false" outlineLevel="0" collapsed="false">
      <c r="A2056" s="0" t="s">
        <v>3515</v>
      </c>
      <c r="B2056" s="0" t="n">
        <v>3701</v>
      </c>
      <c r="C2056" s="0" t="s">
        <v>3516</v>
      </c>
      <c r="D2056" s="0" t="s">
        <v>127</v>
      </c>
    </row>
    <row r="2057" customFormat="false" ht="12.8" hidden="false" customHeight="false" outlineLevel="0" collapsed="false">
      <c r="A2057" s="0" t="s">
        <v>3517</v>
      </c>
      <c r="B2057" s="0" t="n">
        <v>3702</v>
      </c>
      <c r="C2057" s="0" t="s">
        <v>269</v>
      </c>
      <c r="D2057" s="0" t="s">
        <v>127</v>
      </c>
    </row>
    <row r="2058" customFormat="false" ht="12.8" hidden="false" customHeight="false" outlineLevel="0" collapsed="false">
      <c r="A2058" s="0" t="s">
        <v>3518</v>
      </c>
      <c r="B2058" s="0" t="n">
        <v>3703</v>
      </c>
      <c r="C2058" s="0" t="s">
        <v>272</v>
      </c>
      <c r="D2058" s="0" t="s">
        <v>127</v>
      </c>
    </row>
    <row r="2059" customFormat="false" ht="12.8" hidden="false" customHeight="false" outlineLevel="0" collapsed="false">
      <c r="A2059" s="0" t="s">
        <v>3519</v>
      </c>
      <c r="B2059" s="0" t="n">
        <v>3704</v>
      </c>
      <c r="C2059" s="0" t="s">
        <v>3514</v>
      </c>
      <c r="D2059" s="0" t="s">
        <v>127</v>
      </c>
    </row>
    <row r="2060" customFormat="false" ht="12.8" hidden="false" customHeight="false" outlineLevel="0" collapsed="false">
      <c r="A2060" s="0" t="s">
        <v>3520</v>
      </c>
      <c r="B2060" s="0" t="n">
        <v>3699</v>
      </c>
      <c r="C2060" s="0" t="s">
        <v>3259</v>
      </c>
      <c r="D2060" s="0" t="s">
        <v>199</v>
      </c>
    </row>
    <row r="2061" customFormat="false" ht="12.8" hidden="false" customHeight="false" outlineLevel="0" collapsed="false">
      <c r="A2061" s="0" t="s">
        <v>3521</v>
      </c>
      <c r="B2061" s="0" t="n">
        <v>383</v>
      </c>
      <c r="C2061" s="0" t="s">
        <v>3522</v>
      </c>
      <c r="D2061" s="0" t="s">
        <v>123</v>
      </c>
    </row>
    <row r="2062" customFormat="false" ht="12.8" hidden="false" customHeight="false" outlineLevel="0" collapsed="false">
      <c r="A2062" s="0" t="s">
        <v>3523</v>
      </c>
      <c r="B2062" s="0" t="n">
        <v>384</v>
      </c>
      <c r="C2062" s="0" t="s">
        <v>508</v>
      </c>
      <c r="D2062" s="0" t="s">
        <v>127</v>
      </c>
    </row>
    <row r="2063" customFormat="false" ht="12.8" hidden="false" customHeight="false" outlineLevel="0" collapsed="false">
      <c r="A2063" s="0" t="s">
        <v>3524</v>
      </c>
      <c r="B2063" s="0" t="n">
        <v>26120</v>
      </c>
      <c r="C2063" s="0" t="s">
        <v>2328</v>
      </c>
      <c r="D2063" s="0" t="s">
        <v>127</v>
      </c>
    </row>
    <row r="2064" customFormat="false" ht="12.8" hidden="false" customHeight="false" outlineLevel="0" collapsed="false">
      <c r="A2064" s="0" t="s">
        <v>3525</v>
      </c>
      <c r="B2064" s="0" t="n">
        <v>386</v>
      </c>
      <c r="C2064" s="0" t="s">
        <v>3526</v>
      </c>
      <c r="D2064" s="0" t="s">
        <v>127</v>
      </c>
    </row>
    <row r="2065" customFormat="false" ht="12.8" hidden="false" customHeight="false" outlineLevel="0" collapsed="false">
      <c r="A2065" s="0" t="s">
        <v>3527</v>
      </c>
      <c r="B2065" s="0" t="n">
        <v>30864</v>
      </c>
      <c r="C2065" s="0" t="s">
        <v>3528</v>
      </c>
      <c r="D2065" s="0" t="s">
        <v>123</v>
      </c>
    </row>
    <row r="2066" customFormat="false" ht="12.8" hidden="false" customHeight="false" outlineLevel="0" collapsed="false">
      <c r="A2066" s="0" t="s">
        <v>3529</v>
      </c>
      <c r="B2066" s="0" t="n">
        <v>30903</v>
      </c>
      <c r="C2066" s="0" t="s">
        <v>3530</v>
      </c>
      <c r="D2066" s="0" t="s">
        <v>127</v>
      </c>
    </row>
    <row r="2067" customFormat="false" ht="12.8" hidden="false" customHeight="false" outlineLevel="0" collapsed="false">
      <c r="A2067" s="0" t="s">
        <v>3531</v>
      </c>
      <c r="B2067" s="0" t="n">
        <v>21775</v>
      </c>
      <c r="C2067" s="0" t="s">
        <v>543</v>
      </c>
      <c r="D2067" s="0" t="s">
        <v>228</v>
      </c>
    </row>
    <row r="2068" customFormat="false" ht="12.8" hidden="false" customHeight="false" outlineLevel="0" collapsed="false">
      <c r="A2068" s="0" t="s">
        <v>3532</v>
      </c>
      <c r="B2068" s="0" t="n">
        <v>10200</v>
      </c>
      <c r="C2068" s="0" t="s">
        <v>3533</v>
      </c>
      <c r="D2068" s="0" t="s">
        <v>123</v>
      </c>
    </row>
    <row r="2069" customFormat="false" ht="12.8" hidden="false" customHeight="false" outlineLevel="0" collapsed="false">
      <c r="A2069" s="0" t="s">
        <v>3534</v>
      </c>
      <c r="B2069" s="0" t="n">
        <v>4077</v>
      </c>
      <c r="C2069" s="0" t="s">
        <v>3535</v>
      </c>
      <c r="D2069" s="0" t="s">
        <v>907</v>
      </c>
    </row>
    <row r="2070" customFormat="false" ht="12.8" hidden="false" customHeight="false" outlineLevel="0" collapsed="false">
      <c r="A2070" s="0" t="s">
        <v>3536</v>
      </c>
      <c r="B2070" s="0" t="n">
        <v>30224</v>
      </c>
      <c r="D2070" s="0" t="s">
        <v>1319</v>
      </c>
    </row>
    <row r="2071" customFormat="false" ht="12.8" hidden="false" customHeight="false" outlineLevel="0" collapsed="false">
      <c r="A2071" s="0" t="s">
        <v>3537</v>
      </c>
      <c r="B2071" s="0" t="n">
        <v>313</v>
      </c>
      <c r="C2071" s="0" t="s">
        <v>3538</v>
      </c>
      <c r="D2071" s="0" t="s">
        <v>123</v>
      </c>
    </row>
    <row r="2072" customFormat="false" ht="12.8" hidden="false" customHeight="false" outlineLevel="0" collapsed="false">
      <c r="A2072" s="0" t="s">
        <v>3539</v>
      </c>
      <c r="B2072" s="0" t="n">
        <v>37858</v>
      </c>
      <c r="C2072" s="0" t="s">
        <v>606</v>
      </c>
      <c r="D2072" s="0" t="s">
        <v>127</v>
      </c>
    </row>
    <row r="2073" customFormat="false" ht="12.8" hidden="false" customHeight="false" outlineLevel="0" collapsed="false">
      <c r="A2073" s="0" t="s">
        <v>3540</v>
      </c>
      <c r="B2073" s="0" t="n">
        <v>2355</v>
      </c>
      <c r="C2073" s="0" t="s">
        <v>3541</v>
      </c>
      <c r="D2073" s="0" t="s">
        <v>127</v>
      </c>
    </row>
    <row r="2074" customFormat="false" ht="12.8" hidden="false" customHeight="false" outlineLevel="0" collapsed="false">
      <c r="A2074" s="0" t="s">
        <v>3542</v>
      </c>
      <c r="B2074" s="0" t="n">
        <v>2356</v>
      </c>
      <c r="C2074" s="0" t="s">
        <v>1060</v>
      </c>
      <c r="D2074" s="0" t="s">
        <v>127</v>
      </c>
    </row>
    <row r="2075" customFormat="false" ht="12.8" hidden="false" customHeight="false" outlineLevel="0" collapsed="false">
      <c r="A2075" s="0" t="s">
        <v>3543</v>
      </c>
      <c r="B2075" s="0" t="n">
        <v>2357</v>
      </c>
      <c r="C2075" s="0" t="s">
        <v>522</v>
      </c>
      <c r="D2075" s="0" t="s">
        <v>127</v>
      </c>
    </row>
    <row r="2076" customFormat="false" ht="12.8" hidden="false" customHeight="false" outlineLevel="0" collapsed="false">
      <c r="A2076" s="0" t="s">
        <v>3544</v>
      </c>
      <c r="B2076" s="0" t="n">
        <v>2358</v>
      </c>
      <c r="C2076" s="0" t="s">
        <v>1060</v>
      </c>
      <c r="D2076" s="0" t="s">
        <v>127</v>
      </c>
    </row>
    <row r="2077" customFormat="false" ht="12.8" hidden="false" customHeight="false" outlineLevel="0" collapsed="false">
      <c r="A2077" s="0" t="s">
        <v>3545</v>
      </c>
      <c r="B2077" s="0" t="n">
        <v>2972</v>
      </c>
      <c r="C2077" s="0" t="s">
        <v>1774</v>
      </c>
      <c r="D2077" s="0" t="s">
        <v>127</v>
      </c>
    </row>
    <row r="2078" customFormat="false" ht="12.8" hidden="false" customHeight="false" outlineLevel="0" collapsed="false">
      <c r="A2078" s="0" t="s">
        <v>3546</v>
      </c>
      <c r="B2078" s="0" t="n">
        <v>34234</v>
      </c>
      <c r="C2078" s="0" t="s">
        <v>3547</v>
      </c>
      <c r="D2078" s="0" t="s">
        <v>127</v>
      </c>
    </row>
    <row r="2079" customFormat="false" ht="12.8" hidden="false" customHeight="false" outlineLevel="0" collapsed="false">
      <c r="A2079" s="0" t="s">
        <v>3548</v>
      </c>
      <c r="B2079" s="0" t="n">
        <v>2359</v>
      </c>
      <c r="C2079" s="0" t="s">
        <v>3549</v>
      </c>
      <c r="D2079" s="0" t="s">
        <v>127</v>
      </c>
    </row>
    <row r="2080" customFormat="false" ht="12.8" hidden="false" customHeight="false" outlineLevel="0" collapsed="false">
      <c r="A2080" s="0" t="s">
        <v>3550</v>
      </c>
      <c r="B2080" s="0" t="n">
        <v>2360</v>
      </c>
      <c r="C2080" s="0" t="s">
        <v>1224</v>
      </c>
      <c r="D2080" s="0" t="s">
        <v>127</v>
      </c>
    </row>
    <row r="2081" customFormat="false" ht="12.8" hidden="false" customHeight="false" outlineLevel="0" collapsed="false">
      <c r="A2081" s="0" t="s">
        <v>3551</v>
      </c>
      <c r="B2081" s="0" t="n">
        <v>23646</v>
      </c>
      <c r="C2081" s="0" t="s">
        <v>2289</v>
      </c>
      <c r="D2081" s="0" t="s">
        <v>251</v>
      </c>
    </row>
    <row r="2082" customFormat="false" ht="12.8" hidden="false" customHeight="false" outlineLevel="0" collapsed="false">
      <c r="A2082" s="0" t="s">
        <v>3552</v>
      </c>
      <c r="B2082" s="0" t="n">
        <v>24070</v>
      </c>
      <c r="C2082" s="0" t="s">
        <v>954</v>
      </c>
      <c r="D2082" s="0" t="s">
        <v>123</v>
      </c>
    </row>
    <row r="2083" customFormat="false" ht="12.8" hidden="false" customHeight="false" outlineLevel="0" collapsed="false">
      <c r="A2083" s="0" t="s">
        <v>3553</v>
      </c>
      <c r="B2083" s="0" t="n">
        <v>24563</v>
      </c>
      <c r="C2083" s="0" t="s">
        <v>1285</v>
      </c>
      <c r="D2083" s="0" t="s">
        <v>127</v>
      </c>
    </row>
    <row r="2084" customFormat="false" ht="12.8" hidden="false" customHeight="false" outlineLevel="0" collapsed="false">
      <c r="A2084" s="0" t="s">
        <v>3554</v>
      </c>
      <c r="B2084" s="0" t="n">
        <v>20420</v>
      </c>
      <c r="C2084" s="0" t="s">
        <v>3555</v>
      </c>
      <c r="D2084" s="0" t="s">
        <v>123</v>
      </c>
    </row>
    <row r="2085" customFormat="false" ht="12.8" hidden="false" customHeight="false" outlineLevel="0" collapsed="false">
      <c r="A2085" s="0" t="s">
        <v>3556</v>
      </c>
      <c r="B2085" s="0" t="n">
        <v>27335</v>
      </c>
      <c r="C2085" s="0" t="s">
        <v>3557</v>
      </c>
      <c r="D2085" s="0" t="s">
        <v>123</v>
      </c>
    </row>
    <row r="2086" customFormat="false" ht="12.8" hidden="false" customHeight="false" outlineLevel="0" collapsed="false">
      <c r="A2086" s="0" t="s">
        <v>3558</v>
      </c>
      <c r="B2086" s="0" t="n">
        <v>4188</v>
      </c>
      <c r="C2086" s="0" t="s">
        <v>1676</v>
      </c>
      <c r="D2086" s="0" t="s">
        <v>123</v>
      </c>
    </row>
    <row r="2087" customFormat="false" ht="12.8" hidden="false" customHeight="false" outlineLevel="0" collapsed="false">
      <c r="A2087" s="0" t="s">
        <v>3559</v>
      </c>
      <c r="B2087" s="0" t="n">
        <v>5050</v>
      </c>
      <c r="C2087" s="0" t="s">
        <v>136</v>
      </c>
      <c r="D2087" s="0" t="s">
        <v>127</v>
      </c>
    </row>
    <row r="2088" customFormat="false" ht="12.8" hidden="false" customHeight="false" outlineLevel="0" collapsed="false">
      <c r="A2088" s="0" t="s">
        <v>3560</v>
      </c>
      <c r="B2088" s="0" t="n">
        <v>4189</v>
      </c>
      <c r="C2088" s="0" t="s">
        <v>3561</v>
      </c>
      <c r="D2088" s="0" t="s">
        <v>127</v>
      </c>
    </row>
    <row r="2089" customFormat="false" ht="12.8" hidden="false" customHeight="false" outlineLevel="0" collapsed="false">
      <c r="A2089" s="0" t="s">
        <v>3562</v>
      </c>
      <c r="B2089" s="0" t="n">
        <v>22884</v>
      </c>
      <c r="C2089" s="0" t="s">
        <v>3563</v>
      </c>
      <c r="D2089" s="0" t="s">
        <v>123</v>
      </c>
    </row>
    <row r="2090" customFormat="false" ht="12.8" hidden="false" customHeight="false" outlineLevel="0" collapsed="false">
      <c r="A2090" s="0" t="s">
        <v>3564</v>
      </c>
      <c r="B2090" s="0" t="n">
        <v>30227</v>
      </c>
      <c r="C2090" s="0" t="s">
        <v>3565</v>
      </c>
      <c r="D2090" s="0" t="s">
        <v>123</v>
      </c>
    </row>
    <row r="2091" customFormat="false" ht="12.8" hidden="false" customHeight="false" outlineLevel="0" collapsed="false">
      <c r="A2091" s="0" t="s">
        <v>3566</v>
      </c>
      <c r="B2091" s="0" t="n">
        <v>35661</v>
      </c>
      <c r="C2091" s="0" t="s">
        <v>3567</v>
      </c>
      <c r="D2091" s="0" t="s">
        <v>262</v>
      </c>
    </row>
    <row r="2092" customFormat="false" ht="12.8" hidden="false" customHeight="false" outlineLevel="0" collapsed="false">
      <c r="A2092" s="0" t="s">
        <v>3568</v>
      </c>
      <c r="B2092" s="0" t="n">
        <v>30730</v>
      </c>
      <c r="C2092" s="0" t="s">
        <v>3569</v>
      </c>
      <c r="D2092" s="0" t="s">
        <v>127</v>
      </c>
    </row>
    <row r="2093" customFormat="false" ht="12.8" hidden="false" customHeight="false" outlineLevel="0" collapsed="false">
      <c r="A2093" s="0" t="s">
        <v>3570</v>
      </c>
      <c r="B2093" s="0" t="n">
        <v>30731</v>
      </c>
      <c r="C2093" s="0" t="s">
        <v>3569</v>
      </c>
      <c r="D2093" s="0" t="s">
        <v>127</v>
      </c>
    </row>
    <row r="2094" customFormat="false" ht="12.8" hidden="false" customHeight="false" outlineLevel="0" collapsed="false">
      <c r="A2094" s="0" t="s">
        <v>3571</v>
      </c>
      <c r="B2094" s="0" t="n">
        <v>2876</v>
      </c>
      <c r="C2094" s="0" t="s">
        <v>3572</v>
      </c>
      <c r="D2094" s="0" t="s">
        <v>123</v>
      </c>
    </row>
    <row r="2095" customFormat="false" ht="12.8" hidden="false" customHeight="false" outlineLevel="0" collapsed="false">
      <c r="A2095" s="0" t="s">
        <v>52</v>
      </c>
      <c r="B2095" s="0" t="n">
        <v>819</v>
      </c>
      <c r="C2095" s="0" t="s">
        <v>3572</v>
      </c>
      <c r="D2095" s="0" t="s">
        <v>199</v>
      </c>
    </row>
    <row r="2096" customFormat="false" ht="12.8" hidden="false" customHeight="false" outlineLevel="0" collapsed="false">
      <c r="A2096" s="0" t="s">
        <v>3573</v>
      </c>
      <c r="B2096" s="0" t="n">
        <v>822</v>
      </c>
      <c r="D2096" s="0" t="s">
        <v>287</v>
      </c>
    </row>
    <row r="2097" customFormat="false" ht="12.8" hidden="false" customHeight="false" outlineLevel="0" collapsed="false">
      <c r="A2097" s="0" t="s">
        <v>3574</v>
      </c>
      <c r="B2097" s="0" t="n">
        <v>662</v>
      </c>
      <c r="C2097" s="0" t="s">
        <v>3575</v>
      </c>
      <c r="D2097" s="0" t="s">
        <v>123</v>
      </c>
    </row>
    <row r="2098" customFormat="false" ht="12.8" hidden="false" customHeight="false" outlineLevel="0" collapsed="false">
      <c r="A2098" s="0" t="s">
        <v>3576</v>
      </c>
      <c r="B2098" s="0" t="n">
        <v>2618</v>
      </c>
      <c r="C2098" s="0" t="s">
        <v>3577</v>
      </c>
      <c r="D2098" s="0" t="s">
        <v>127</v>
      </c>
    </row>
    <row r="2099" customFormat="false" ht="12.8" hidden="false" customHeight="false" outlineLevel="0" collapsed="false">
      <c r="A2099" s="0" t="s">
        <v>3578</v>
      </c>
      <c r="B2099" s="0" t="n">
        <v>32244</v>
      </c>
      <c r="C2099" s="0" t="s">
        <v>3579</v>
      </c>
      <c r="D2099" s="0" t="s">
        <v>123</v>
      </c>
    </row>
    <row r="2100" customFormat="false" ht="12.8" hidden="false" customHeight="false" outlineLevel="0" collapsed="false">
      <c r="A2100" s="0" t="s">
        <v>3580</v>
      </c>
      <c r="B2100" s="0" t="n">
        <v>32245</v>
      </c>
      <c r="C2100" s="0" t="s">
        <v>3581</v>
      </c>
      <c r="D2100" s="0" t="s">
        <v>127</v>
      </c>
    </row>
    <row r="2101" customFormat="false" ht="12.8" hidden="false" customHeight="false" outlineLevel="0" collapsed="false">
      <c r="A2101" s="0" t="s">
        <v>3582</v>
      </c>
      <c r="B2101" s="0" t="n">
        <v>41788</v>
      </c>
      <c r="C2101" s="0" t="s">
        <v>250</v>
      </c>
      <c r="D2101" s="0" t="s">
        <v>123</v>
      </c>
    </row>
    <row r="2102" customFormat="false" ht="12.8" hidden="false" customHeight="false" outlineLevel="0" collapsed="false">
      <c r="A2102" s="0" t="s">
        <v>3583</v>
      </c>
      <c r="B2102" s="0" t="n">
        <v>25533</v>
      </c>
      <c r="D2102" s="0" t="s">
        <v>199</v>
      </c>
    </row>
    <row r="2103" customFormat="false" ht="12.8" hidden="false" customHeight="false" outlineLevel="0" collapsed="false">
      <c r="A2103" s="0" t="s">
        <v>3584</v>
      </c>
      <c r="B2103" s="0" t="n">
        <v>26399</v>
      </c>
      <c r="C2103" s="0" t="s">
        <v>3585</v>
      </c>
      <c r="D2103" s="0" t="s">
        <v>123</v>
      </c>
    </row>
    <row r="2104" customFormat="false" ht="12.8" hidden="false" customHeight="false" outlineLevel="0" collapsed="false">
      <c r="A2104" s="0" t="s">
        <v>3586</v>
      </c>
      <c r="B2104" s="0" t="n">
        <v>29364</v>
      </c>
      <c r="C2104" s="0" t="s">
        <v>3585</v>
      </c>
      <c r="D2104" s="0" t="s">
        <v>127</v>
      </c>
    </row>
    <row r="2105" customFormat="false" ht="12.8" hidden="false" customHeight="false" outlineLevel="0" collapsed="false">
      <c r="A2105" s="0" t="s">
        <v>3587</v>
      </c>
      <c r="B2105" s="0" t="n">
        <v>24072</v>
      </c>
      <c r="C2105" s="0" t="s">
        <v>416</v>
      </c>
      <c r="D2105" s="0" t="s">
        <v>123</v>
      </c>
    </row>
    <row r="2106" customFormat="false" ht="12.8" hidden="false" customHeight="false" outlineLevel="0" collapsed="false">
      <c r="A2106" s="0" t="s">
        <v>3588</v>
      </c>
      <c r="B2106" s="0" t="n">
        <v>24565</v>
      </c>
      <c r="C2106" s="0" t="s">
        <v>1398</v>
      </c>
      <c r="D2106" s="0" t="s">
        <v>127</v>
      </c>
    </row>
    <row r="2107" customFormat="false" ht="12.8" hidden="false" customHeight="false" outlineLevel="0" collapsed="false">
      <c r="A2107" s="0" t="s">
        <v>3589</v>
      </c>
      <c r="B2107" s="0" t="n">
        <v>667</v>
      </c>
      <c r="C2107" s="0" t="s">
        <v>3590</v>
      </c>
      <c r="D2107" s="0" t="s">
        <v>123</v>
      </c>
    </row>
    <row r="2108" customFormat="false" ht="12.8" hidden="false" customHeight="false" outlineLevel="0" collapsed="false">
      <c r="A2108" s="0" t="s">
        <v>3591</v>
      </c>
      <c r="B2108" s="0" t="n">
        <v>668</v>
      </c>
      <c r="C2108" s="0" t="s">
        <v>3592</v>
      </c>
      <c r="D2108" s="0" t="s">
        <v>127</v>
      </c>
    </row>
    <row r="2109" customFormat="false" ht="12.8" hidden="false" customHeight="false" outlineLevel="0" collapsed="false">
      <c r="A2109" s="0" t="s">
        <v>3591</v>
      </c>
      <c r="B2109" s="0" t="n">
        <v>38260</v>
      </c>
      <c r="C2109" s="0" t="s">
        <v>3593</v>
      </c>
      <c r="D2109" s="0" t="s">
        <v>127</v>
      </c>
    </row>
    <row r="2110" customFormat="false" ht="12.8" hidden="false" customHeight="false" outlineLevel="0" collapsed="false">
      <c r="A2110" s="0" t="s">
        <v>3594</v>
      </c>
      <c r="B2110" s="0" t="n">
        <v>23649</v>
      </c>
      <c r="C2110" s="0" t="s">
        <v>3595</v>
      </c>
      <c r="D2110" s="0" t="s">
        <v>255</v>
      </c>
    </row>
    <row r="2111" customFormat="false" ht="12.8" hidden="false" customHeight="false" outlineLevel="0" collapsed="false">
      <c r="A2111" s="0" t="s">
        <v>3596</v>
      </c>
      <c r="B2111" s="0" t="n">
        <v>24073</v>
      </c>
      <c r="C2111" s="0" t="s">
        <v>3597</v>
      </c>
      <c r="D2111" s="0" t="s">
        <v>199</v>
      </c>
    </row>
    <row r="2112" customFormat="false" ht="12.8" hidden="false" customHeight="false" outlineLevel="0" collapsed="false">
      <c r="A2112" s="0" t="s">
        <v>3598</v>
      </c>
      <c r="B2112" s="0" t="n">
        <v>24566</v>
      </c>
      <c r="C2112" s="0" t="s">
        <v>3599</v>
      </c>
      <c r="D2112" s="0" t="s">
        <v>123</v>
      </c>
    </row>
    <row r="2113" customFormat="false" ht="12.8" hidden="false" customHeight="false" outlineLevel="0" collapsed="false">
      <c r="A2113" s="0" t="s">
        <v>3600</v>
      </c>
      <c r="B2113" s="0" t="n">
        <v>25699</v>
      </c>
      <c r="C2113" s="0" t="s">
        <v>3434</v>
      </c>
      <c r="D2113" s="0" t="s">
        <v>127</v>
      </c>
    </row>
    <row r="2114" customFormat="false" ht="12.8" hidden="false" customHeight="false" outlineLevel="0" collapsed="false">
      <c r="A2114" s="0" t="s">
        <v>3601</v>
      </c>
      <c r="B2114" s="0" t="n">
        <v>25029</v>
      </c>
      <c r="C2114" s="0" t="s">
        <v>3434</v>
      </c>
      <c r="D2114" s="0" t="s">
        <v>127</v>
      </c>
    </row>
    <row r="2115" customFormat="false" ht="12.8" hidden="false" customHeight="false" outlineLevel="0" collapsed="false">
      <c r="A2115" s="0" t="s">
        <v>3602</v>
      </c>
      <c r="B2115" s="0" t="n">
        <v>30228</v>
      </c>
      <c r="C2115" s="0" t="s">
        <v>3603</v>
      </c>
      <c r="D2115" s="0" t="s">
        <v>127</v>
      </c>
    </row>
    <row r="2116" customFormat="false" ht="12.8" hidden="false" customHeight="false" outlineLevel="0" collapsed="false">
      <c r="A2116" s="0" t="s">
        <v>3604</v>
      </c>
      <c r="B2116" s="0" t="n">
        <v>3637</v>
      </c>
      <c r="C2116" s="0" t="s">
        <v>3605</v>
      </c>
      <c r="D2116" s="0" t="s">
        <v>123</v>
      </c>
    </row>
    <row r="2117" customFormat="false" ht="12.8" hidden="false" customHeight="false" outlineLevel="0" collapsed="false">
      <c r="A2117" s="0" t="s">
        <v>3606</v>
      </c>
      <c r="B2117" s="0" t="n">
        <v>3638</v>
      </c>
      <c r="C2117" s="0" t="s">
        <v>3607</v>
      </c>
      <c r="D2117" s="0" t="s">
        <v>127</v>
      </c>
    </row>
    <row r="2118" customFormat="false" ht="12.8" hidden="false" customHeight="false" outlineLevel="0" collapsed="false">
      <c r="A2118" s="0" t="s">
        <v>3608</v>
      </c>
      <c r="B2118" s="0" t="n">
        <v>27261</v>
      </c>
      <c r="D2118" s="0" t="s">
        <v>378</v>
      </c>
    </row>
    <row r="2119" customFormat="false" ht="12.8" hidden="false" customHeight="false" outlineLevel="0" collapsed="false">
      <c r="A2119" s="0" t="s">
        <v>3609</v>
      </c>
      <c r="B2119" s="0" t="n">
        <v>23216</v>
      </c>
      <c r="C2119" s="0" t="s">
        <v>3610</v>
      </c>
      <c r="D2119" s="0" t="s">
        <v>199</v>
      </c>
    </row>
    <row r="2120" customFormat="false" ht="12.8" hidden="false" customHeight="false" outlineLevel="0" collapsed="false">
      <c r="A2120" s="0" t="s">
        <v>3611</v>
      </c>
      <c r="B2120" s="0" t="n">
        <v>39445</v>
      </c>
      <c r="C2120" s="0" t="s">
        <v>3610</v>
      </c>
      <c r="D2120" s="0" t="s">
        <v>287</v>
      </c>
    </row>
    <row r="2121" customFormat="false" ht="12.8" hidden="false" customHeight="false" outlineLevel="0" collapsed="false">
      <c r="A2121" s="0" t="s">
        <v>3612</v>
      </c>
      <c r="B2121" s="0" t="n">
        <v>21776</v>
      </c>
      <c r="C2121" s="0" t="s">
        <v>3366</v>
      </c>
      <c r="D2121" s="0" t="s">
        <v>378</v>
      </c>
    </row>
    <row r="2122" customFormat="false" ht="12.8" hidden="false" customHeight="false" outlineLevel="0" collapsed="false">
      <c r="A2122" s="0" t="s">
        <v>3613</v>
      </c>
      <c r="B2122" s="0" t="n">
        <v>29442</v>
      </c>
      <c r="C2122" s="0" t="s">
        <v>1400</v>
      </c>
      <c r="D2122" s="0" t="s">
        <v>199</v>
      </c>
    </row>
    <row r="2123" customFormat="false" ht="12.8" hidden="false" customHeight="false" outlineLevel="0" collapsed="false">
      <c r="A2123" s="0" t="s">
        <v>3614</v>
      </c>
      <c r="B2123" s="0" t="n">
        <v>29625</v>
      </c>
      <c r="C2123" s="0" t="s">
        <v>3615</v>
      </c>
      <c r="D2123" s="0" t="s">
        <v>123</v>
      </c>
    </row>
    <row r="2124" customFormat="false" ht="12.8" hidden="false" customHeight="false" outlineLevel="0" collapsed="false">
      <c r="A2124" s="0" t="s">
        <v>3616</v>
      </c>
      <c r="B2124" s="0" t="n">
        <v>33908</v>
      </c>
      <c r="C2124" s="0" t="s">
        <v>3617</v>
      </c>
      <c r="D2124" s="0" t="s">
        <v>127</v>
      </c>
    </row>
    <row r="2125" customFormat="false" ht="12.8" hidden="false" customHeight="false" outlineLevel="0" collapsed="false">
      <c r="A2125" s="0" t="s">
        <v>3618</v>
      </c>
      <c r="B2125" s="0" t="n">
        <v>29752</v>
      </c>
      <c r="C2125" s="0" t="s">
        <v>167</v>
      </c>
      <c r="D2125" s="0" t="s">
        <v>127</v>
      </c>
    </row>
    <row r="2126" customFormat="false" ht="12.8" hidden="false" customHeight="false" outlineLevel="0" collapsed="false">
      <c r="A2126" s="0" t="s">
        <v>3619</v>
      </c>
      <c r="B2126" s="0" t="n">
        <v>26398</v>
      </c>
      <c r="D2126" s="0" t="s">
        <v>378</v>
      </c>
    </row>
    <row r="2127" customFormat="false" ht="12.8" hidden="false" customHeight="false" outlineLevel="0" collapsed="false">
      <c r="A2127" s="0" t="s">
        <v>3620</v>
      </c>
      <c r="B2127" s="0" t="n">
        <v>23650</v>
      </c>
      <c r="C2127" s="0" t="s">
        <v>1672</v>
      </c>
      <c r="D2127" s="0" t="s">
        <v>123</v>
      </c>
    </row>
    <row r="2128" customFormat="false" ht="12.8" hidden="false" customHeight="false" outlineLevel="0" collapsed="false">
      <c r="A2128" s="0" t="s">
        <v>3621</v>
      </c>
      <c r="B2128" s="0" t="n">
        <v>35291</v>
      </c>
      <c r="C2128" s="0" t="s">
        <v>3622</v>
      </c>
      <c r="D2128" s="0" t="s">
        <v>127</v>
      </c>
    </row>
    <row r="2129" customFormat="false" ht="12.8" hidden="false" customHeight="false" outlineLevel="0" collapsed="false">
      <c r="A2129" s="0" t="s">
        <v>3623</v>
      </c>
      <c r="B2129" s="0" t="n">
        <v>35292</v>
      </c>
      <c r="C2129" s="0" t="s">
        <v>3624</v>
      </c>
      <c r="D2129" s="0" t="s">
        <v>127</v>
      </c>
    </row>
    <row r="2130" customFormat="false" ht="12.8" hidden="false" customHeight="false" outlineLevel="0" collapsed="false">
      <c r="A2130" s="0" t="s">
        <v>3625</v>
      </c>
      <c r="B2130" s="0" t="n">
        <v>24074</v>
      </c>
      <c r="C2130" s="0" t="s">
        <v>2956</v>
      </c>
      <c r="D2130" s="0" t="s">
        <v>127</v>
      </c>
    </row>
    <row r="2131" customFormat="false" ht="12.8" hidden="false" customHeight="false" outlineLevel="0" collapsed="false">
      <c r="A2131" s="0" t="s">
        <v>3626</v>
      </c>
      <c r="B2131" s="0" t="n">
        <v>9841</v>
      </c>
      <c r="C2131" s="0" t="s">
        <v>3627</v>
      </c>
      <c r="D2131" s="0" t="s">
        <v>123</v>
      </c>
    </row>
    <row r="2132" customFormat="false" ht="12.8" hidden="false" customHeight="false" outlineLevel="0" collapsed="false">
      <c r="A2132" s="0" t="s">
        <v>3628</v>
      </c>
      <c r="B2132" s="0" t="n">
        <v>19370</v>
      </c>
      <c r="C2132" s="0" t="s">
        <v>3629</v>
      </c>
      <c r="D2132" s="0" t="s">
        <v>127</v>
      </c>
    </row>
    <row r="2133" customFormat="false" ht="12.8" hidden="false" customHeight="false" outlineLevel="0" collapsed="false">
      <c r="A2133" s="0" t="s">
        <v>3630</v>
      </c>
      <c r="B2133" s="0" t="n">
        <v>19371</v>
      </c>
      <c r="C2133" s="0" t="s">
        <v>3631</v>
      </c>
      <c r="D2133" s="0" t="s">
        <v>127</v>
      </c>
    </row>
    <row r="2134" customFormat="false" ht="12.8" hidden="false" customHeight="false" outlineLevel="0" collapsed="false">
      <c r="A2134" s="0" t="s">
        <v>3632</v>
      </c>
      <c r="B2134" s="0" t="n">
        <v>19372</v>
      </c>
      <c r="D2134" s="0" t="s">
        <v>127</v>
      </c>
    </row>
    <row r="2135" customFormat="false" ht="12.8" hidden="false" customHeight="false" outlineLevel="0" collapsed="false">
      <c r="A2135" s="0" t="s">
        <v>3633</v>
      </c>
      <c r="B2135" s="0" t="n">
        <v>20427</v>
      </c>
      <c r="C2135" s="0" t="s">
        <v>3634</v>
      </c>
      <c r="D2135" s="0" t="s">
        <v>123</v>
      </c>
    </row>
    <row r="2136" customFormat="false" ht="12.8" hidden="false" customHeight="false" outlineLevel="0" collapsed="false">
      <c r="A2136" s="0" t="s">
        <v>3635</v>
      </c>
      <c r="B2136" s="0" t="n">
        <v>21777</v>
      </c>
      <c r="C2136" s="0" t="s">
        <v>3636</v>
      </c>
      <c r="D2136" s="0" t="s">
        <v>123</v>
      </c>
    </row>
    <row r="2137" customFormat="false" ht="12.8" hidden="false" customHeight="false" outlineLevel="0" collapsed="false">
      <c r="A2137" s="0" t="s">
        <v>3637</v>
      </c>
      <c r="B2137" s="0" t="n">
        <v>27364</v>
      </c>
      <c r="C2137" s="0" t="s">
        <v>3638</v>
      </c>
      <c r="D2137" s="0" t="s">
        <v>127</v>
      </c>
    </row>
    <row r="2138" customFormat="false" ht="12.8" hidden="false" customHeight="false" outlineLevel="0" collapsed="false">
      <c r="A2138" s="0" t="s">
        <v>3639</v>
      </c>
      <c r="B2138" s="0" t="n">
        <v>21778</v>
      </c>
      <c r="C2138" s="0" t="s">
        <v>3640</v>
      </c>
      <c r="D2138" s="0" t="s">
        <v>127</v>
      </c>
    </row>
    <row r="2139" customFormat="false" ht="12.8" hidden="false" customHeight="false" outlineLevel="0" collapsed="false">
      <c r="A2139" s="0" t="s">
        <v>3641</v>
      </c>
      <c r="B2139" s="0" t="n">
        <v>43432</v>
      </c>
      <c r="C2139" s="0" t="s">
        <v>3642</v>
      </c>
      <c r="D2139" s="0" t="s">
        <v>123</v>
      </c>
    </row>
    <row r="2140" customFormat="false" ht="12.8" hidden="false" customHeight="false" outlineLevel="0" collapsed="false">
      <c r="A2140" s="0" t="s">
        <v>3643</v>
      </c>
      <c r="B2140" s="0" t="n">
        <v>3937</v>
      </c>
      <c r="C2140" s="0" t="s">
        <v>3644</v>
      </c>
      <c r="D2140" s="0" t="s">
        <v>123</v>
      </c>
    </row>
    <row r="2141" customFormat="false" ht="12.8" hidden="false" customHeight="false" outlineLevel="0" collapsed="false">
      <c r="A2141" s="0" t="s">
        <v>3645</v>
      </c>
      <c r="B2141" s="0" t="n">
        <v>3938</v>
      </c>
      <c r="C2141" s="0" t="s">
        <v>3646</v>
      </c>
      <c r="D2141" s="0" t="s">
        <v>127</v>
      </c>
    </row>
    <row r="2142" customFormat="false" ht="12.8" hidden="false" customHeight="false" outlineLevel="0" collapsed="false">
      <c r="A2142" s="0" t="s">
        <v>3647</v>
      </c>
      <c r="B2142" s="0" t="n">
        <v>42407</v>
      </c>
      <c r="C2142" s="0" t="s">
        <v>3648</v>
      </c>
      <c r="D2142" s="0" t="s">
        <v>287</v>
      </c>
    </row>
    <row r="2143" customFormat="false" ht="12.8" hidden="false" customHeight="false" outlineLevel="0" collapsed="false">
      <c r="A2143" s="0" t="s">
        <v>3649</v>
      </c>
      <c r="B2143" s="0" t="n">
        <v>42410</v>
      </c>
      <c r="C2143" s="0" t="s">
        <v>3648</v>
      </c>
      <c r="D2143" s="0" t="s">
        <v>354</v>
      </c>
    </row>
    <row r="2144" customFormat="false" ht="12.8" hidden="false" customHeight="false" outlineLevel="0" collapsed="false">
      <c r="A2144" s="0" t="s">
        <v>3650</v>
      </c>
      <c r="B2144" s="0" t="n">
        <v>586</v>
      </c>
      <c r="C2144" s="0" t="s">
        <v>2505</v>
      </c>
      <c r="D2144" s="0" t="s">
        <v>123</v>
      </c>
    </row>
    <row r="2145" customFormat="false" ht="12.8" hidden="false" customHeight="false" outlineLevel="0" collapsed="false">
      <c r="A2145" s="0" t="s">
        <v>3651</v>
      </c>
      <c r="B2145" s="0" t="n">
        <v>587</v>
      </c>
      <c r="C2145" s="0" t="s">
        <v>3652</v>
      </c>
      <c r="D2145" s="0" t="s">
        <v>127</v>
      </c>
    </row>
    <row r="2146" customFormat="false" ht="12.8" hidden="false" customHeight="false" outlineLevel="0" collapsed="false">
      <c r="A2146" s="0" t="s">
        <v>3653</v>
      </c>
      <c r="B2146" s="0" t="n">
        <v>20593</v>
      </c>
      <c r="C2146" s="0" t="s">
        <v>3654</v>
      </c>
      <c r="D2146" s="0" t="s">
        <v>287</v>
      </c>
    </row>
    <row r="2147" customFormat="false" ht="12.8" hidden="false" customHeight="false" outlineLevel="0" collapsed="false">
      <c r="A2147" s="0" t="s">
        <v>3655</v>
      </c>
      <c r="B2147" s="0" t="n">
        <v>2516</v>
      </c>
      <c r="C2147" s="0" t="s">
        <v>3654</v>
      </c>
      <c r="D2147" s="0" t="s">
        <v>354</v>
      </c>
    </row>
    <row r="2148" customFormat="false" ht="12.8" hidden="false" customHeight="false" outlineLevel="0" collapsed="false">
      <c r="A2148" s="0" t="s">
        <v>3656</v>
      </c>
      <c r="B2148" s="0" t="n">
        <v>2804</v>
      </c>
      <c r="C2148" s="0" t="s">
        <v>3657</v>
      </c>
      <c r="D2148" s="0" t="s">
        <v>123</v>
      </c>
    </row>
    <row r="2149" customFormat="false" ht="12.8" hidden="false" customHeight="false" outlineLevel="0" collapsed="false">
      <c r="A2149" s="0" t="s">
        <v>3658</v>
      </c>
      <c r="B2149" s="0" t="n">
        <v>35389</v>
      </c>
      <c r="C2149" s="0" t="s">
        <v>3659</v>
      </c>
      <c r="D2149" s="0" t="s">
        <v>255</v>
      </c>
    </row>
    <row r="2150" customFormat="false" ht="12.8" hidden="false" customHeight="false" outlineLevel="0" collapsed="false">
      <c r="A2150" s="0" t="s">
        <v>3660</v>
      </c>
      <c r="B2150" s="0" t="n">
        <v>955</v>
      </c>
      <c r="C2150" s="0" t="s">
        <v>3661</v>
      </c>
      <c r="D2150" s="0" t="s">
        <v>123</v>
      </c>
    </row>
    <row r="2151" customFormat="false" ht="12.8" hidden="false" customHeight="false" outlineLevel="0" collapsed="false">
      <c r="A2151" s="0" t="s">
        <v>3662</v>
      </c>
      <c r="B2151" s="0" t="n">
        <v>26111</v>
      </c>
      <c r="D2151" s="0" t="s">
        <v>127</v>
      </c>
    </row>
    <row r="2152" customFormat="false" ht="12.8" hidden="false" customHeight="false" outlineLevel="0" collapsed="false">
      <c r="A2152" s="0" t="s">
        <v>3663</v>
      </c>
      <c r="B2152" s="0" t="n">
        <v>2997</v>
      </c>
      <c r="C2152" s="0" t="s">
        <v>3664</v>
      </c>
      <c r="D2152" s="0" t="s">
        <v>127</v>
      </c>
    </row>
    <row r="2153" customFormat="false" ht="12.8" hidden="false" customHeight="false" outlineLevel="0" collapsed="false">
      <c r="A2153" s="0" t="s">
        <v>3665</v>
      </c>
      <c r="B2153" s="0" t="n">
        <v>19304</v>
      </c>
      <c r="C2153" s="0" t="s">
        <v>3666</v>
      </c>
      <c r="D2153" s="0" t="s">
        <v>127</v>
      </c>
    </row>
    <row r="2154" customFormat="false" ht="12.8" hidden="false" customHeight="false" outlineLevel="0" collapsed="false">
      <c r="A2154" s="0" t="s">
        <v>3667</v>
      </c>
      <c r="B2154" s="0" t="n">
        <v>19327</v>
      </c>
      <c r="C2154" s="0" t="s">
        <v>3668</v>
      </c>
      <c r="D2154" s="0" t="s">
        <v>127</v>
      </c>
    </row>
    <row r="2155" customFormat="false" ht="12.8" hidden="false" customHeight="false" outlineLevel="0" collapsed="false">
      <c r="A2155" s="0" t="s">
        <v>3669</v>
      </c>
      <c r="B2155" s="0" t="n">
        <v>19328</v>
      </c>
      <c r="C2155" s="0" t="s">
        <v>3661</v>
      </c>
      <c r="D2155" s="0" t="s">
        <v>127</v>
      </c>
    </row>
    <row r="2156" customFormat="false" ht="12.8" hidden="false" customHeight="false" outlineLevel="0" collapsed="false">
      <c r="A2156" s="0" t="s">
        <v>3670</v>
      </c>
      <c r="B2156" s="0" t="n">
        <v>20371</v>
      </c>
      <c r="C2156" s="0" t="s">
        <v>3671</v>
      </c>
      <c r="D2156" s="0" t="s">
        <v>127</v>
      </c>
    </row>
    <row r="2157" customFormat="false" ht="12.8" hidden="false" customHeight="false" outlineLevel="0" collapsed="false">
      <c r="A2157" s="0" t="s">
        <v>3672</v>
      </c>
      <c r="B2157" s="0" t="n">
        <v>19329</v>
      </c>
      <c r="C2157" s="0" t="s">
        <v>3673</v>
      </c>
      <c r="D2157" s="0" t="s">
        <v>127</v>
      </c>
    </row>
    <row r="2158" customFormat="false" ht="12.8" hidden="false" customHeight="false" outlineLevel="0" collapsed="false">
      <c r="A2158" s="0" t="s">
        <v>3674</v>
      </c>
      <c r="B2158" s="0" t="n">
        <v>4381</v>
      </c>
      <c r="D2158" s="0" t="s">
        <v>1319</v>
      </c>
    </row>
    <row r="2159" customFormat="false" ht="12.8" hidden="false" customHeight="false" outlineLevel="0" collapsed="false">
      <c r="A2159" s="0" t="s">
        <v>3675</v>
      </c>
      <c r="B2159" s="0" t="n">
        <v>24075</v>
      </c>
      <c r="C2159" s="0" t="s">
        <v>3676</v>
      </c>
      <c r="D2159" s="0" t="s">
        <v>199</v>
      </c>
    </row>
    <row r="2160" customFormat="false" ht="12.8" hidden="false" customHeight="false" outlineLevel="0" collapsed="false">
      <c r="A2160" s="0" t="s">
        <v>3677</v>
      </c>
      <c r="B2160" s="0" t="n">
        <v>23652</v>
      </c>
      <c r="D2160" s="0" t="s">
        <v>228</v>
      </c>
    </row>
    <row r="2161" customFormat="false" ht="12.8" hidden="false" customHeight="false" outlineLevel="0" collapsed="false">
      <c r="A2161" s="0" t="s">
        <v>3678</v>
      </c>
      <c r="B2161" s="0" t="n">
        <v>26397</v>
      </c>
      <c r="C2161" s="0" t="s">
        <v>3679</v>
      </c>
      <c r="D2161" s="0" t="s">
        <v>123</v>
      </c>
    </row>
    <row r="2162" customFormat="false" ht="12.8" hidden="false" customHeight="false" outlineLevel="0" collapsed="false">
      <c r="A2162" s="0" t="s">
        <v>3680</v>
      </c>
      <c r="B2162" s="0" t="n">
        <v>29211</v>
      </c>
      <c r="C2162" s="0" t="s">
        <v>3681</v>
      </c>
      <c r="D2162" s="0" t="s">
        <v>127</v>
      </c>
    </row>
    <row r="2163" customFormat="false" ht="12.8" hidden="false" customHeight="false" outlineLevel="0" collapsed="false">
      <c r="A2163" s="0" t="s">
        <v>3682</v>
      </c>
      <c r="B2163" s="0" t="n">
        <v>284</v>
      </c>
      <c r="D2163" s="0" t="s">
        <v>354</v>
      </c>
    </row>
    <row r="2164" customFormat="false" ht="12.8" hidden="false" customHeight="false" outlineLevel="0" collapsed="false">
      <c r="A2164" s="0" t="s">
        <v>3683</v>
      </c>
      <c r="B2164" s="0" t="n">
        <v>3177</v>
      </c>
      <c r="C2164" s="0" t="s">
        <v>3684</v>
      </c>
      <c r="D2164" s="0" t="s">
        <v>123</v>
      </c>
    </row>
    <row r="2165" customFormat="false" ht="12.8" hidden="false" customHeight="false" outlineLevel="0" collapsed="false">
      <c r="A2165" s="0" t="s">
        <v>3685</v>
      </c>
      <c r="B2165" s="0" t="n">
        <v>23772</v>
      </c>
      <c r="C2165" s="0" t="s">
        <v>3686</v>
      </c>
      <c r="D2165" s="0" t="s">
        <v>127</v>
      </c>
    </row>
    <row r="2166" customFormat="false" ht="12.8" hidden="false" customHeight="false" outlineLevel="0" collapsed="false">
      <c r="A2166" s="0" t="s">
        <v>3687</v>
      </c>
      <c r="B2166" s="0" t="n">
        <v>3178</v>
      </c>
      <c r="C2166" s="0" t="s">
        <v>1145</v>
      </c>
      <c r="D2166" s="0" t="s">
        <v>123</v>
      </c>
    </row>
    <row r="2167" customFormat="false" ht="12.8" hidden="false" customHeight="false" outlineLevel="0" collapsed="false">
      <c r="A2167" s="0" t="s">
        <v>3688</v>
      </c>
      <c r="B2167" s="0" t="n">
        <v>5090</v>
      </c>
      <c r="C2167" s="0" t="s">
        <v>1149</v>
      </c>
      <c r="D2167" s="0" t="s">
        <v>127</v>
      </c>
    </row>
    <row r="2168" customFormat="false" ht="12.8" hidden="false" customHeight="false" outlineLevel="0" collapsed="false">
      <c r="A2168" s="0" t="s">
        <v>3689</v>
      </c>
      <c r="B2168" s="0" t="n">
        <v>38261</v>
      </c>
      <c r="C2168" s="0" t="s">
        <v>3690</v>
      </c>
      <c r="D2168" s="0" t="s">
        <v>127</v>
      </c>
    </row>
    <row r="2169" customFormat="false" ht="12.8" hidden="false" customHeight="false" outlineLevel="0" collapsed="false">
      <c r="A2169" s="0" t="s">
        <v>3691</v>
      </c>
      <c r="B2169" s="0" t="n">
        <v>5084</v>
      </c>
      <c r="D2169" s="0" t="s">
        <v>127</v>
      </c>
    </row>
    <row r="2170" customFormat="false" ht="12.8" hidden="false" customHeight="false" outlineLevel="0" collapsed="false">
      <c r="A2170" s="0" t="s">
        <v>3692</v>
      </c>
      <c r="B2170" s="0" t="n">
        <v>38262</v>
      </c>
      <c r="C2170" s="0" t="s">
        <v>3693</v>
      </c>
      <c r="D2170" s="0" t="s">
        <v>127</v>
      </c>
    </row>
    <row r="2171" customFormat="false" ht="12.8" hidden="false" customHeight="false" outlineLevel="0" collapsed="false">
      <c r="A2171" s="0" t="s">
        <v>3694</v>
      </c>
      <c r="B2171" s="0" t="n">
        <v>5089</v>
      </c>
      <c r="C2171" s="0" t="s">
        <v>3695</v>
      </c>
      <c r="D2171" s="0" t="s">
        <v>127</v>
      </c>
    </row>
    <row r="2172" customFormat="false" ht="12.8" hidden="false" customHeight="false" outlineLevel="0" collapsed="false">
      <c r="A2172" s="0" t="s">
        <v>3696</v>
      </c>
      <c r="B2172" s="0" t="n">
        <v>5085</v>
      </c>
      <c r="D2172" s="0" t="s">
        <v>262</v>
      </c>
    </row>
    <row r="2173" customFormat="false" ht="12.8" hidden="false" customHeight="false" outlineLevel="0" collapsed="false">
      <c r="A2173" s="0" t="s">
        <v>3697</v>
      </c>
      <c r="B2173" s="0" t="n">
        <v>24076</v>
      </c>
      <c r="C2173" s="0" t="s">
        <v>3563</v>
      </c>
      <c r="D2173" s="0" t="s">
        <v>123</v>
      </c>
    </row>
    <row r="2174" customFormat="false" ht="12.8" hidden="false" customHeight="false" outlineLevel="0" collapsed="false">
      <c r="A2174" s="0" t="s">
        <v>3698</v>
      </c>
      <c r="B2174" s="0" t="n">
        <v>24568</v>
      </c>
      <c r="C2174" s="0" t="s">
        <v>1929</v>
      </c>
      <c r="D2174" s="0" t="s">
        <v>127</v>
      </c>
    </row>
    <row r="2175" customFormat="false" ht="12.8" hidden="false" customHeight="false" outlineLevel="0" collapsed="false">
      <c r="A2175" s="0" t="s">
        <v>3699</v>
      </c>
      <c r="B2175" s="0" t="n">
        <v>35209</v>
      </c>
      <c r="C2175" s="0" t="s">
        <v>3700</v>
      </c>
      <c r="D2175" s="0" t="s">
        <v>127</v>
      </c>
    </row>
    <row r="2176" customFormat="false" ht="12.8" hidden="false" customHeight="false" outlineLevel="0" collapsed="false">
      <c r="A2176" s="0" t="s">
        <v>3701</v>
      </c>
      <c r="B2176" s="0" t="n">
        <v>29367</v>
      </c>
      <c r="C2176" s="0" t="s">
        <v>3563</v>
      </c>
      <c r="D2176" s="0" t="s">
        <v>127</v>
      </c>
    </row>
    <row r="2177" customFormat="false" ht="12.8" hidden="false" customHeight="false" outlineLevel="0" collapsed="false">
      <c r="A2177" s="0" t="s">
        <v>3702</v>
      </c>
      <c r="B2177" s="0" t="n">
        <v>26396</v>
      </c>
      <c r="C2177" s="0" t="s">
        <v>3703</v>
      </c>
      <c r="D2177" s="0" t="s">
        <v>127</v>
      </c>
    </row>
    <row r="2178" customFormat="false" ht="12.8" hidden="false" customHeight="false" outlineLevel="0" collapsed="false">
      <c r="A2178" s="0" t="s">
        <v>3704</v>
      </c>
      <c r="B2178" s="0" t="n">
        <v>24569</v>
      </c>
      <c r="C2178" s="0" t="s">
        <v>3705</v>
      </c>
      <c r="D2178" s="0" t="s">
        <v>127</v>
      </c>
    </row>
    <row r="2179" customFormat="false" ht="12.8" hidden="false" customHeight="false" outlineLevel="0" collapsed="false">
      <c r="A2179" s="0" t="s">
        <v>3706</v>
      </c>
      <c r="B2179" s="0" t="n">
        <v>24570</v>
      </c>
      <c r="C2179" s="0" t="s">
        <v>3563</v>
      </c>
      <c r="D2179" s="0" t="s">
        <v>127</v>
      </c>
    </row>
    <row r="2180" customFormat="false" ht="12.8" hidden="false" customHeight="false" outlineLevel="0" collapsed="false">
      <c r="A2180" s="0" t="s">
        <v>3707</v>
      </c>
      <c r="B2180" s="0" t="n">
        <v>39688</v>
      </c>
      <c r="C2180" s="0" t="s">
        <v>3708</v>
      </c>
      <c r="D2180" s="0" t="s">
        <v>127</v>
      </c>
    </row>
    <row r="2181" customFormat="false" ht="12.8" hidden="false" customHeight="false" outlineLevel="0" collapsed="false">
      <c r="A2181" s="0" t="s">
        <v>3709</v>
      </c>
      <c r="B2181" s="0" t="n">
        <v>39689</v>
      </c>
      <c r="C2181" s="0" t="s">
        <v>3700</v>
      </c>
      <c r="D2181" s="0" t="s">
        <v>127</v>
      </c>
    </row>
    <row r="2182" customFormat="false" ht="12.8" hidden="false" customHeight="false" outlineLevel="0" collapsed="false">
      <c r="A2182" s="0" t="s">
        <v>3710</v>
      </c>
      <c r="B2182" s="0" t="n">
        <v>2611</v>
      </c>
      <c r="C2182" s="0" t="s">
        <v>3711</v>
      </c>
      <c r="D2182" s="0" t="s">
        <v>123</v>
      </c>
    </row>
    <row r="2183" customFormat="false" ht="12.8" hidden="false" customHeight="false" outlineLevel="0" collapsed="false">
      <c r="A2183" s="0" t="s">
        <v>3712</v>
      </c>
      <c r="B2183" s="0" t="n">
        <v>2612</v>
      </c>
      <c r="C2183" s="0" t="s">
        <v>3147</v>
      </c>
      <c r="D2183" s="0" t="s">
        <v>127</v>
      </c>
    </row>
    <row r="2184" customFormat="false" ht="12.8" hidden="false" customHeight="false" outlineLevel="0" collapsed="false">
      <c r="A2184" s="0" t="s">
        <v>3713</v>
      </c>
      <c r="B2184" s="0" t="n">
        <v>5246</v>
      </c>
      <c r="C2184" s="0" t="s">
        <v>3714</v>
      </c>
      <c r="D2184" s="0" t="s">
        <v>601</v>
      </c>
    </row>
    <row r="2185" customFormat="false" ht="12.8" hidden="false" customHeight="false" outlineLevel="0" collapsed="false">
      <c r="A2185" s="0" t="s">
        <v>3715</v>
      </c>
      <c r="B2185" s="0" t="n">
        <v>5245</v>
      </c>
      <c r="C2185" s="0" t="s">
        <v>3716</v>
      </c>
      <c r="D2185" s="0" t="s">
        <v>601</v>
      </c>
    </row>
    <row r="2186" customFormat="false" ht="12.8" hidden="false" customHeight="false" outlineLevel="0" collapsed="false">
      <c r="A2186" s="0" t="s">
        <v>3717</v>
      </c>
      <c r="B2186" s="0" t="n">
        <v>21779</v>
      </c>
      <c r="C2186" s="0" t="s">
        <v>3718</v>
      </c>
      <c r="D2186" s="0" t="s">
        <v>123</v>
      </c>
    </row>
    <row r="2187" customFormat="false" ht="12.8" hidden="false" customHeight="false" outlineLevel="0" collapsed="false">
      <c r="A2187" s="0" t="s">
        <v>3719</v>
      </c>
      <c r="B2187" s="0" t="n">
        <v>21780</v>
      </c>
      <c r="C2187" s="0" t="s">
        <v>3720</v>
      </c>
      <c r="D2187" s="0" t="s">
        <v>127</v>
      </c>
    </row>
    <row r="2188" customFormat="false" ht="12.8" hidden="false" customHeight="false" outlineLevel="0" collapsed="false">
      <c r="A2188" s="0" t="s">
        <v>3721</v>
      </c>
      <c r="B2188" s="0" t="n">
        <v>29592</v>
      </c>
      <c r="C2188" s="0" t="s">
        <v>122</v>
      </c>
      <c r="D2188" s="0" t="s">
        <v>199</v>
      </c>
    </row>
    <row r="2189" customFormat="false" ht="12.8" hidden="false" customHeight="false" outlineLevel="0" collapsed="false">
      <c r="A2189" s="0" t="s">
        <v>3722</v>
      </c>
      <c r="B2189" s="0" t="n">
        <v>21781</v>
      </c>
      <c r="C2189" s="0" t="s">
        <v>795</v>
      </c>
      <c r="D2189" s="0" t="s">
        <v>123</v>
      </c>
    </row>
    <row r="2190" customFormat="false" ht="12.8" hidden="false" customHeight="false" outlineLevel="0" collapsed="false">
      <c r="A2190" s="0" t="s">
        <v>3723</v>
      </c>
      <c r="B2190" s="0" t="n">
        <v>27392</v>
      </c>
      <c r="C2190" s="0" t="s">
        <v>3724</v>
      </c>
      <c r="D2190" s="0" t="s">
        <v>127</v>
      </c>
    </row>
    <row r="2191" customFormat="false" ht="12.8" hidden="false" customHeight="false" outlineLevel="0" collapsed="false">
      <c r="A2191" s="0" t="s">
        <v>3725</v>
      </c>
      <c r="B2191" s="0" t="n">
        <v>21782</v>
      </c>
      <c r="C2191" s="0" t="s">
        <v>1585</v>
      </c>
      <c r="D2191" s="0" t="s">
        <v>127</v>
      </c>
    </row>
    <row r="2192" customFormat="false" ht="12.8" hidden="false" customHeight="false" outlineLevel="0" collapsed="false">
      <c r="A2192" s="0" t="s">
        <v>3726</v>
      </c>
      <c r="B2192" s="0" t="n">
        <v>21783</v>
      </c>
      <c r="C2192" s="0" t="s">
        <v>3727</v>
      </c>
      <c r="D2192" s="0" t="s">
        <v>127</v>
      </c>
    </row>
    <row r="2193" customFormat="false" ht="12.8" hidden="false" customHeight="false" outlineLevel="0" collapsed="false">
      <c r="A2193" s="0" t="s">
        <v>3728</v>
      </c>
      <c r="B2193" s="0" t="n">
        <v>4579</v>
      </c>
      <c r="C2193" s="0" t="s">
        <v>2723</v>
      </c>
      <c r="D2193" s="0" t="s">
        <v>123</v>
      </c>
    </row>
    <row r="2194" customFormat="false" ht="12.8" hidden="false" customHeight="false" outlineLevel="0" collapsed="false">
      <c r="A2194" s="0" t="s">
        <v>3729</v>
      </c>
      <c r="B2194" s="0" t="n">
        <v>4580</v>
      </c>
      <c r="C2194" s="0" t="s">
        <v>136</v>
      </c>
      <c r="D2194" s="0" t="s">
        <v>127</v>
      </c>
    </row>
    <row r="2195" customFormat="false" ht="12.8" hidden="false" customHeight="false" outlineLevel="0" collapsed="false">
      <c r="A2195" s="0" t="s">
        <v>3730</v>
      </c>
      <c r="B2195" s="0" t="n">
        <v>4581</v>
      </c>
      <c r="C2195" s="0" t="s">
        <v>1279</v>
      </c>
      <c r="D2195" s="0" t="s">
        <v>127</v>
      </c>
    </row>
    <row r="2196" customFormat="false" ht="12.8" hidden="false" customHeight="false" outlineLevel="0" collapsed="false">
      <c r="A2196" s="0" t="s">
        <v>3731</v>
      </c>
      <c r="B2196" s="0" t="n">
        <v>21785</v>
      </c>
      <c r="C2196" s="0" t="s">
        <v>1708</v>
      </c>
      <c r="D2196" s="0" t="s">
        <v>199</v>
      </c>
    </row>
    <row r="2197" customFormat="false" ht="12.8" hidden="false" customHeight="false" outlineLevel="0" collapsed="false">
      <c r="A2197" s="0" t="s">
        <v>3732</v>
      </c>
      <c r="B2197" s="0" t="n">
        <v>21784</v>
      </c>
      <c r="D2197" s="0" t="s">
        <v>378</v>
      </c>
    </row>
    <row r="2198" customFormat="false" ht="12.8" hidden="false" customHeight="false" outlineLevel="0" collapsed="false">
      <c r="A2198" s="0" t="s">
        <v>3733</v>
      </c>
      <c r="B2198" s="0" t="n">
        <v>791</v>
      </c>
      <c r="C2198" s="0" t="s">
        <v>3734</v>
      </c>
      <c r="D2198" s="0" t="s">
        <v>199</v>
      </c>
    </row>
    <row r="2199" customFormat="false" ht="12.8" hidden="false" customHeight="false" outlineLevel="0" collapsed="false">
      <c r="A2199" s="0" t="s">
        <v>3735</v>
      </c>
      <c r="B2199" s="0" t="n">
        <v>792</v>
      </c>
      <c r="C2199" s="0" t="s">
        <v>3736</v>
      </c>
      <c r="D2199" s="0" t="s">
        <v>123</v>
      </c>
    </row>
    <row r="2200" customFormat="false" ht="12.8" hidden="false" customHeight="false" outlineLevel="0" collapsed="false">
      <c r="A2200" s="0" t="s">
        <v>3737</v>
      </c>
      <c r="B2200" s="0" t="n">
        <v>29833</v>
      </c>
      <c r="C2200" s="0" t="s">
        <v>1475</v>
      </c>
      <c r="D2200" s="0" t="s">
        <v>127</v>
      </c>
    </row>
    <row r="2201" customFormat="false" ht="12.8" hidden="false" customHeight="false" outlineLevel="0" collapsed="false">
      <c r="A2201" s="0" t="s">
        <v>3738</v>
      </c>
      <c r="B2201" s="0" t="n">
        <v>21786</v>
      </c>
      <c r="C2201" s="0" t="s">
        <v>3739</v>
      </c>
      <c r="D2201" s="0" t="s">
        <v>123</v>
      </c>
    </row>
    <row r="2202" customFormat="false" ht="12.8" hidden="false" customHeight="false" outlineLevel="0" collapsed="false">
      <c r="A2202" s="0" t="s">
        <v>3740</v>
      </c>
      <c r="B2202" s="0" t="n">
        <v>27359</v>
      </c>
      <c r="C2202" s="0" t="s">
        <v>3741</v>
      </c>
      <c r="D2202" s="0" t="s">
        <v>127</v>
      </c>
    </row>
    <row r="2203" customFormat="false" ht="12.8" hidden="false" customHeight="false" outlineLevel="0" collapsed="false">
      <c r="A2203" s="0" t="s">
        <v>3742</v>
      </c>
      <c r="B2203" s="0" t="n">
        <v>27360</v>
      </c>
      <c r="C2203" s="0" t="s">
        <v>3743</v>
      </c>
      <c r="D2203" s="0" t="s">
        <v>127</v>
      </c>
    </row>
    <row r="2204" customFormat="false" ht="12.8" hidden="false" customHeight="false" outlineLevel="0" collapsed="false">
      <c r="A2204" s="0" t="s">
        <v>3744</v>
      </c>
      <c r="B2204" s="0" t="n">
        <v>27361</v>
      </c>
      <c r="C2204" s="0" t="s">
        <v>3745</v>
      </c>
      <c r="D2204" s="0" t="s">
        <v>127</v>
      </c>
    </row>
    <row r="2205" customFormat="false" ht="12.8" hidden="false" customHeight="false" outlineLevel="0" collapsed="false">
      <c r="A2205" s="0" t="s">
        <v>3746</v>
      </c>
      <c r="B2205" s="0" t="n">
        <v>21787</v>
      </c>
      <c r="C2205" s="0" t="s">
        <v>420</v>
      </c>
      <c r="D2205" s="0" t="s">
        <v>127</v>
      </c>
    </row>
    <row r="2206" customFormat="false" ht="12.8" hidden="false" customHeight="false" outlineLevel="0" collapsed="false">
      <c r="A2206" s="0" t="s">
        <v>3747</v>
      </c>
      <c r="B2206" s="0" t="n">
        <v>29809</v>
      </c>
      <c r="C2206" s="0" t="s">
        <v>2927</v>
      </c>
      <c r="D2206" s="0" t="s">
        <v>123</v>
      </c>
    </row>
    <row r="2207" customFormat="false" ht="12.8" hidden="false" customHeight="false" outlineLevel="0" collapsed="false">
      <c r="A2207" s="0" t="s">
        <v>3748</v>
      </c>
      <c r="B2207" s="0" t="n">
        <v>29873</v>
      </c>
      <c r="C2207" s="0" t="s">
        <v>900</v>
      </c>
      <c r="D2207" s="0" t="s">
        <v>127</v>
      </c>
    </row>
    <row r="2208" customFormat="false" ht="12.8" hidden="false" customHeight="false" outlineLevel="0" collapsed="false">
      <c r="A2208" s="0" t="s">
        <v>3749</v>
      </c>
      <c r="B2208" s="0" t="n">
        <v>19180</v>
      </c>
      <c r="D2208" s="0" t="s">
        <v>123</v>
      </c>
    </row>
    <row r="2209" customFormat="false" ht="12.8" hidden="false" customHeight="false" outlineLevel="0" collapsed="false">
      <c r="A2209" s="0" t="s">
        <v>3750</v>
      </c>
      <c r="B2209" s="0" t="n">
        <v>26395</v>
      </c>
      <c r="C2209" s="0" t="s">
        <v>2808</v>
      </c>
      <c r="D2209" s="0" t="s">
        <v>123</v>
      </c>
    </row>
    <row r="2210" customFormat="false" ht="12.8" hidden="false" customHeight="false" outlineLevel="0" collapsed="false">
      <c r="A2210" s="0" t="s">
        <v>3751</v>
      </c>
      <c r="B2210" s="0" t="n">
        <v>29454</v>
      </c>
      <c r="C2210" s="0" t="s">
        <v>3752</v>
      </c>
      <c r="D2210" s="0" t="s">
        <v>127</v>
      </c>
    </row>
    <row r="2211" customFormat="false" ht="12.8" hidden="false" customHeight="false" outlineLevel="0" collapsed="false">
      <c r="A2211" s="0" t="s">
        <v>3753</v>
      </c>
      <c r="B2211" s="0" t="n">
        <v>27405</v>
      </c>
      <c r="D2211" s="0" t="s">
        <v>255</v>
      </c>
    </row>
    <row r="2212" customFormat="false" ht="12.8" hidden="false" customHeight="false" outlineLevel="0" collapsed="false">
      <c r="A2212" s="0" t="s">
        <v>3754</v>
      </c>
      <c r="B2212" s="0" t="n">
        <v>23358</v>
      </c>
      <c r="C2212" s="0" t="s">
        <v>3755</v>
      </c>
      <c r="D2212" s="0" t="s">
        <v>255</v>
      </c>
    </row>
    <row r="2213" customFormat="false" ht="12.8" hidden="false" customHeight="false" outlineLevel="0" collapsed="false">
      <c r="A2213" s="0" t="s">
        <v>3756</v>
      </c>
      <c r="B2213" s="0" t="n">
        <v>777</v>
      </c>
      <c r="C2213" s="0" t="s">
        <v>3757</v>
      </c>
      <c r="D2213" s="0" t="s">
        <v>123</v>
      </c>
    </row>
    <row r="2214" customFormat="false" ht="12.8" hidden="false" customHeight="false" outlineLevel="0" collapsed="false">
      <c r="A2214" s="0" t="s">
        <v>3758</v>
      </c>
      <c r="B2214" s="0" t="n">
        <v>35434</v>
      </c>
      <c r="C2214" s="0" t="s">
        <v>3759</v>
      </c>
      <c r="D2214" s="0" t="s">
        <v>123</v>
      </c>
    </row>
    <row r="2215" customFormat="false" ht="12.8" hidden="false" customHeight="false" outlineLevel="0" collapsed="false">
      <c r="A2215" s="0" t="s">
        <v>3760</v>
      </c>
      <c r="B2215" s="0" t="n">
        <v>35999</v>
      </c>
      <c r="C2215" s="0" t="s">
        <v>3761</v>
      </c>
      <c r="D2215" s="0" t="s">
        <v>127</v>
      </c>
    </row>
    <row r="2216" customFormat="false" ht="12.8" hidden="false" customHeight="false" outlineLevel="0" collapsed="false">
      <c r="A2216" s="0" t="s">
        <v>3762</v>
      </c>
      <c r="B2216" s="0" t="n">
        <v>40559</v>
      </c>
      <c r="C2216" s="0" t="s">
        <v>3763</v>
      </c>
      <c r="D2216" s="0" t="s">
        <v>199</v>
      </c>
    </row>
    <row r="2217" customFormat="false" ht="12.8" hidden="false" customHeight="false" outlineLevel="0" collapsed="false">
      <c r="A2217" s="0" t="s">
        <v>3764</v>
      </c>
      <c r="B2217" s="0" t="n">
        <v>23654</v>
      </c>
      <c r="C2217" s="0" t="s">
        <v>3765</v>
      </c>
      <c r="D2217" s="0" t="s">
        <v>123</v>
      </c>
    </row>
    <row r="2218" customFormat="false" ht="12.8" hidden="false" customHeight="false" outlineLevel="0" collapsed="false">
      <c r="A2218" s="0" t="s">
        <v>3766</v>
      </c>
      <c r="B2218" s="0" t="n">
        <v>31105</v>
      </c>
      <c r="C2218" s="0" t="s">
        <v>3767</v>
      </c>
      <c r="D2218" s="0" t="s">
        <v>127</v>
      </c>
    </row>
    <row r="2219" customFormat="false" ht="12.8" hidden="false" customHeight="false" outlineLevel="0" collapsed="false">
      <c r="A2219" s="0" t="s">
        <v>3768</v>
      </c>
      <c r="B2219" s="0" t="n">
        <v>25453</v>
      </c>
      <c r="C2219" s="0" t="s">
        <v>3769</v>
      </c>
      <c r="D2219" s="0" t="s">
        <v>127</v>
      </c>
    </row>
    <row r="2220" customFormat="false" ht="12.8" hidden="false" customHeight="false" outlineLevel="0" collapsed="false">
      <c r="A2220" s="0" t="s">
        <v>3770</v>
      </c>
      <c r="B2220" s="0" t="n">
        <v>31104</v>
      </c>
      <c r="C2220" s="0" t="s">
        <v>3771</v>
      </c>
      <c r="D2220" s="0" t="s">
        <v>127</v>
      </c>
    </row>
    <row r="2221" customFormat="false" ht="12.8" hidden="false" customHeight="false" outlineLevel="0" collapsed="false">
      <c r="A2221" s="0" t="s">
        <v>3772</v>
      </c>
      <c r="B2221" s="0" t="n">
        <v>24078</v>
      </c>
      <c r="C2221" s="0" t="s">
        <v>3773</v>
      </c>
      <c r="D2221" s="0" t="s">
        <v>127</v>
      </c>
    </row>
    <row r="2222" customFormat="false" ht="12.8" hidden="false" customHeight="false" outlineLevel="0" collapsed="false">
      <c r="A2222" s="0" t="s">
        <v>3774</v>
      </c>
      <c r="B2222" s="0" t="n">
        <v>5209</v>
      </c>
      <c r="D2222" s="0" t="s">
        <v>2031</v>
      </c>
    </row>
    <row r="2223" customFormat="false" ht="12.8" hidden="false" customHeight="false" outlineLevel="0" collapsed="false">
      <c r="A2223" s="0" t="s">
        <v>3775</v>
      </c>
      <c r="B2223" s="0" t="n">
        <v>32503</v>
      </c>
      <c r="C2223" s="0" t="s">
        <v>1598</v>
      </c>
      <c r="D2223" s="0" t="s">
        <v>123</v>
      </c>
    </row>
    <row r="2224" customFormat="false" ht="12.8" hidden="false" customHeight="false" outlineLevel="0" collapsed="false">
      <c r="A2224" s="0" t="s">
        <v>3776</v>
      </c>
      <c r="B2224" s="0" t="n">
        <v>31775</v>
      </c>
      <c r="C2224" s="0" t="s">
        <v>3777</v>
      </c>
      <c r="D2224" s="0" t="s">
        <v>127</v>
      </c>
    </row>
    <row r="2225" customFormat="false" ht="12.8" hidden="false" customHeight="false" outlineLevel="0" collapsed="false">
      <c r="A2225" s="0" t="s">
        <v>3778</v>
      </c>
      <c r="B2225" s="0" t="n">
        <v>27283</v>
      </c>
      <c r="C2225" s="0" t="s">
        <v>3779</v>
      </c>
      <c r="D2225" s="0" t="s">
        <v>127</v>
      </c>
    </row>
    <row r="2226" customFormat="false" ht="12.8" hidden="false" customHeight="false" outlineLevel="0" collapsed="false">
      <c r="A2226" s="0" t="s">
        <v>3780</v>
      </c>
      <c r="B2226" s="0" t="n">
        <v>43293</v>
      </c>
      <c r="C2226" s="0" t="s">
        <v>3781</v>
      </c>
      <c r="D2226" s="0" t="s">
        <v>127</v>
      </c>
    </row>
    <row r="2227" customFormat="false" ht="12.8" hidden="false" customHeight="false" outlineLevel="0" collapsed="false">
      <c r="A2227" s="0" t="s">
        <v>3782</v>
      </c>
      <c r="B2227" s="0" t="n">
        <v>2884</v>
      </c>
      <c r="C2227" s="0" t="s">
        <v>3783</v>
      </c>
      <c r="D2227" s="0" t="s">
        <v>123</v>
      </c>
    </row>
    <row r="2228" customFormat="false" ht="12.8" hidden="false" customHeight="false" outlineLevel="0" collapsed="false">
      <c r="A2228" s="0" t="s">
        <v>3784</v>
      </c>
      <c r="B2228" s="0" t="n">
        <v>31858</v>
      </c>
      <c r="D2228" s="0" t="s">
        <v>123</v>
      </c>
    </row>
    <row r="2229" customFormat="false" ht="12.8" hidden="false" customHeight="false" outlineLevel="0" collapsed="false">
      <c r="A2229" s="0" t="s">
        <v>3785</v>
      </c>
      <c r="B2229" s="0" t="n">
        <v>43861</v>
      </c>
      <c r="C2229" s="0" t="s">
        <v>3786</v>
      </c>
      <c r="D2229" s="0" t="s">
        <v>127</v>
      </c>
    </row>
    <row r="2230" customFormat="false" ht="12.8" hidden="false" customHeight="false" outlineLevel="0" collapsed="false">
      <c r="A2230" s="0" t="s">
        <v>3787</v>
      </c>
      <c r="B2230" s="0" t="n">
        <v>31454</v>
      </c>
      <c r="D2230" s="0" t="s">
        <v>127</v>
      </c>
    </row>
    <row r="2231" customFormat="false" ht="12.8" hidden="false" customHeight="false" outlineLevel="0" collapsed="false">
      <c r="A2231" s="0" t="s">
        <v>3788</v>
      </c>
      <c r="B2231" s="0" t="n">
        <v>19255</v>
      </c>
      <c r="C2231" s="0" t="s">
        <v>3789</v>
      </c>
      <c r="D2231" s="0" t="s">
        <v>123</v>
      </c>
    </row>
    <row r="2232" customFormat="false" ht="12.8" hidden="false" customHeight="false" outlineLevel="0" collapsed="false">
      <c r="A2232" s="0" t="s">
        <v>3790</v>
      </c>
      <c r="B2232" s="0" t="n">
        <v>221</v>
      </c>
      <c r="C2232" s="0" t="s">
        <v>3791</v>
      </c>
      <c r="D2232" s="0" t="s">
        <v>123</v>
      </c>
    </row>
    <row r="2233" customFormat="false" ht="12.8" hidden="false" customHeight="false" outlineLevel="0" collapsed="false">
      <c r="A2233" s="0" t="s">
        <v>3792</v>
      </c>
      <c r="B2233" s="0" t="n">
        <v>222</v>
      </c>
      <c r="D2233" s="0" t="s">
        <v>127</v>
      </c>
    </row>
    <row r="2234" customFormat="false" ht="12.8" hidden="false" customHeight="false" outlineLevel="0" collapsed="false">
      <c r="A2234" s="0" t="s">
        <v>3793</v>
      </c>
      <c r="B2234" s="0" t="n">
        <v>33913</v>
      </c>
      <c r="C2234" s="0" t="s">
        <v>3794</v>
      </c>
      <c r="D2234" s="0" t="s">
        <v>378</v>
      </c>
    </row>
    <row r="2235" customFormat="false" ht="12.8" hidden="false" customHeight="false" outlineLevel="0" collapsed="false">
      <c r="A2235" s="0" t="s">
        <v>3795</v>
      </c>
      <c r="B2235" s="0" t="n">
        <v>21788</v>
      </c>
      <c r="C2235" s="0" t="s">
        <v>479</v>
      </c>
      <c r="D2235" s="0" t="s">
        <v>123</v>
      </c>
    </row>
    <row r="2236" customFormat="false" ht="12.8" hidden="false" customHeight="false" outlineLevel="0" collapsed="false">
      <c r="A2236" s="0" t="s">
        <v>3796</v>
      </c>
      <c r="B2236" s="0" t="n">
        <v>22706</v>
      </c>
      <c r="C2236" s="0" t="s">
        <v>3797</v>
      </c>
      <c r="D2236" s="0" t="s">
        <v>127</v>
      </c>
    </row>
    <row r="2237" customFormat="false" ht="12.8" hidden="false" customHeight="false" outlineLevel="0" collapsed="false">
      <c r="A2237" s="0" t="s">
        <v>3798</v>
      </c>
      <c r="B2237" s="0" t="n">
        <v>21789</v>
      </c>
      <c r="C2237" s="0" t="s">
        <v>3799</v>
      </c>
      <c r="D2237" s="0" t="s">
        <v>127</v>
      </c>
    </row>
    <row r="2238" customFormat="false" ht="12.8" hidden="false" customHeight="false" outlineLevel="0" collapsed="false">
      <c r="A2238" s="0" t="s">
        <v>3800</v>
      </c>
      <c r="B2238" s="0" t="n">
        <v>23655</v>
      </c>
      <c r="C2238" s="0" t="s">
        <v>3801</v>
      </c>
      <c r="D2238" s="0" t="s">
        <v>228</v>
      </c>
    </row>
    <row r="2239" customFormat="false" ht="12.8" hidden="false" customHeight="false" outlineLevel="0" collapsed="false">
      <c r="A2239" s="0" t="s">
        <v>3802</v>
      </c>
      <c r="B2239" s="0" t="n">
        <v>207</v>
      </c>
      <c r="C2239" s="0" t="s">
        <v>3538</v>
      </c>
      <c r="D2239" s="0" t="s">
        <v>123</v>
      </c>
    </row>
    <row r="2240" customFormat="false" ht="12.8" hidden="false" customHeight="false" outlineLevel="0" collapsed="false">
      <c r="A2240" s="0" t="s">
        <v>3803</v>
      </c>
      <c r="B2240" s="0" t="n">
        <v>10230</v>
      </c>
      <c r="C2240" s="0" t="s">
        <v>3804</v>
      </c>
      <c r="D2240" s="0" t="s">
        <v>127</v>
      </c>
    </row>
    <row r="2241" customFormat="false" ht="12.8" hidden="false" customHeight="false" outlineLevel="0" collapsed="false">
      <c r="A2241" s="0" t="s">
        <v>3805</v>
      </c>
      <c r="B2241" s="0" t="n">
        <v>43359</v>
      </c>
      <c r="C2241" s="0" t="s">
        <v>3806</v>
      </c>
      <c r="D2241" s="0" t="s">
        <v>127</v>
      </c>
    </row>
    <row r="2242" customFormat="false" ht="12.8" hidden="false" customHeight="false" outlineLevel="0" collapsed="false">
      <c r="A2242" s="0" t="s">
        <v>3807</v>
      </c>
      <c r="B2242" s="0" t="n">
        <v>208</v>
      </c>
      <c r="C2242" s="0" t="s">
        <v>212</v>
      </c>
      <c r="D2242" s="0" t="s">
        <v>127</v>
      </c>
    </row>
    <row r="2243" customFormat="false" ht="12.8" hidden="false" customHeight="false" outlineLevel="0" collapsed="false">
      <c r="A2243" s="0" t="s">
        <v>3808</v>
      </c>
      <c r="B2243" s="0" t="n">
        <v>43358</v>
      </c>
      <c r="C2243" s="0" t="s">
        <v>3806</v>
      </c>
      <c r="D2243" s="0" t="s">
        <v>127</v>
      </c>
    </row>
    <row r="2244" customFormat="false" ht="12.8" hidden="false" customHeight="false" outlineLevel="0" collapsed="false">
      <c r="A2244" s="0" t="s">
        <v>3809</v>
      </c>
      <c r="B2244" s="0" t="n">
        <v>23066</v>
      </c>
      <c r="C2244" s="0" t="s">
        <v>606</v>
      </c>
      <c r="D2244" s="0" t="s">
        <v>287</v>
      </c>
    </row>
    <row r="2245" customFormat="false" ht="12.8" hidden="false" customHeight="false" outlineLevel="0" collapsed="false">
      <c r="A2245" s="0" t="s">
        <v>3810</v>
      </c>
      <c r="B2245" s="0" t="n">
        <v>21790</v>
      </c>
      <c r="C2245" s="0" t="s">
        <v>3811</v>
      </c>
      <c r="D2245" s="0" t="s">
        <v>123</v>
      </c>
    </row>
    <row r="2246" customFormat="false" ht="12.8" hidden="false" customHeight="false" outlineLevel="0" collapsed="false">
      <c r="A2246" s="0" t="s">
        <v>3812</v>
      </c>
      <c r="B2246" s="0" t="n">
        <v>27390</v>
      </c>
      <c r="C2246" s="0" t="s">
        <v>3813</v>
      </c>
      <c r="D2246" s="0" t="s">
        <v>127</v>
      </c>
    </row>
    <row r="2247" customFormat="false" ht="12.8" hidden="false" customHeight="false" outlineLevel="0" collapsed="false">
      <c r="A2247" s="0" t="s">
        <v>3814</v>
      </c>
      <c r="B2247" s="0" t="n">
        <v>21791</v>
      </c>
      <c r="C2247" s="0" t="s">
        <v>212</v>
      </c>
      <c r="D2247" s="0" t="s">
        <v>127</v>
      </c>
    </row>
    <row r="2248" customFormat="false" ht="12.8" hidden="false" customHeight="false" outlineLevel="0" collapsed="false">
      <c r="A2248" s="0" t="s">
        <v>3815</v>
      </c>
      <c r="B2248" s="0" t="n">
        <v>27391</v>
      </c>
      <c r="D2248" s="0" t="s">
        <v>127</v>
      </c>
    </row>
    <row r="2249" customFormat="false" ht="12.8" hidden="false" customHeight="false" outlineLevel="0" collapsed="false">
      <c r="A2249" s="0" t="s">
        <v>3816</v>
      </c>
      <c r="B2249" s="0" t="n">
        <v>42026</v>
      </c>
      <c r="C2249" s="0" t="s">
        <v>3817</v>
      </c>
      <c r="D2249" s="0" t="s">
        <v>127</v>
      </c>
    </row>
    <row r="2250" customFormat="false" ht="12.8" hidden="false" customHeight="false" outlineLevel="0" collapsed="false">
      <c r="A2250" s="0" t="s">
        <v>3818</v>
      </c>
      <c r="B2250" s="0" t="n">
        <v>27389</v>
      </c>
      <c r="C2250" s="0" t="s">
        <v>3819</v>
      </c>
      <c r="D2250" s="0" t="s">
        <v>127</v>
      </c>
    </row>
    <row r="2251" customFormat="false" ht="12.8" hidden="false" customHeight="false" outlineLevel="0" collapsed="false">
      <c r="A2251" s="0" t="s">
        <v>3820</v>
      </c>
      <c r="B2251" s="0" t="n">
        <v>21792</v>
      </c>
      <c r="C2251" s="0" t="s">
        <v>3821</v>
      </c>
      <c r="D2251" s="0" t="s">
        <v>287</v>
      </c>
    </row>
    <row r="2252" customFormat="false" ht="12.8" hidden="false" customHeight="false" outlineLevel="0" collapsed="false">
      <c r="A2252" s="0" t="s">
        <v>3822</v>
      </c>
      <c r="B2252" s="0" t="n">
        <v>3677</v>
      </c>
      <c r="C2252" s="0" t="s">
        <v>3259</v>
      </c>
      <c r="D2252" s="0" t="s">
        <v>123</v>
      </c>
    </row>
    <row r="2253" customFormat="false" ht="12.8" hidden="false" customHeight="false" outlineLevel="0" collapsed="false">
      <c r="A2253" s="0" t="s">
        <v>3823</v>
      </c>
      <c r="B2253" s="0" t="n">
        <v>30229</v>
      </c>
      <c r="C2253" s="0" t="s">
        <v>3824</v>
      </c>
      <c r="D2253" s="0" t="s">
        <v>123</v>
      </c>
    </row>
    <row r="2254" customFormat="false" ht="12.8" hidden="false" customHeight="false" outlineLevel="0" collapsed="false">
      <c r="A2254" s="0" t="s">
        <v>3825</v>
      </c>
      <c r="B2254" s="0" t="n">
        <v>30552</v>
      </c>
      <c r="C2254" s="0" t="s">
        <v>3826</v>
      </c>
      <c r="D2254" s="0" t="s">
        <v>127</v>
      </c>
    </row>
    <row r="2255" customFormat="false" ht="12.8" hidden="false" customHeight="false" outlineLevel="0" collapsed="false">
      <c r="A2255" s="0" t="s">
        <v>3827</v>
      </c>
      <c r="B2255" s="0" t="n">
        <v>42395</v>
      </c>
      <c r="C2255" s="0" t="s">
        <v>3828</v>
      </c>
      <c r="D2255" s="0" t="s">
        <v>199</v>
      </c>
    </row>
    <row r="2256" customFormat="false" ht="12.8" hidden="false" customHeight="false" outlineLevel="0" collapsed="false">
      <c r="A2256" s="0" t="s">
        <v>3829</v>
      </c>
      <c r="B2256" s="0" t="n">
        <v>41789</v>
      </c>
      <c r="D2256" s="0" t="s">
        <v>123</v>
      </c>
    </row>
    <row r="2257" customFormat="false" ht="12.8" hidden="false" customHeight="false" outlineLevel="0" collapsed="false">
      <c r="A2257" s="0" t="s">
        <v>3830</v>
      </c>
      <c r="B2257" s="0" t="n">
        <v>24080</v>
      </c>
      <c r="C2257" s="0" t="s">
        <v>1664</v>
      </c>
      <c r="D2257" s="0" t="s">
        <v>123</v>
      </c>
    </row>
    <row r="2258" customFormat="false" ht="12.8" hidden="false" customHeight="false" outlineLevel="0" collapsed="false">
      <c r="A2258" s="0" t="s">
        <v>56</v>
      </c>
      <c r="B2258" s="0" t="n">
        <v>807</v>
      </c>
      <c r="C2258" s="0" t="s">
        <v>2565</v>
      </c>
      <c r="D2258" s="0" t="s">
        <v>199</v>
      </c>
    </row>
    <row r="2259" customFormat="false" ht="12.8" hidden="false" customHeight="false" outlineLevel="0" collapsed="false">
      <c r="A2259" s="0" t="s">
        <v>3831</v>
      </c>
      <c r="B2259" s="0" t="n">
        <v>815</v>
      </c>
      <c r="D2259" s="0" t="s">
        <v>287</v>
      </c>
    </row>
    <row r="2260" customFormat="false" ht="12.8" hidden="false" customHeight="false" outlineLevel="0" collapsed="false">
      <c r="A2260" s="0" t="s">
        <v>3832</v>
      </c>
      <c r="B2260" s="0" t="n">
        <v>816</v>
      </c>
      <c r="D2260" s="0" t="s">
        <v>354</v>
      </c>
    </row>
    <row r="2261" customFormat="false" ht="12.8" hidden="false" customHeight="false" outlineLevel="0" collapsed="false">
      <c r="A2261" s="0" t="s">
        <v>3833</v>
      </c>
      <c r="B2261" s="0" t="n">
        <v>20614</v>
      </c>
      <c r="C2261" s="0" t="s">
        <v>3834</v>
      </c>
      <c r="D2261" s="0" t="s">
        <v>378</v>
      </c>
    </row>
    <row r="2262" customFormat="false" ht="12.8" hidden="false" customHeight="false" outlineLevel="0" collapsed="false">
      <c r="A2262" s="0" t="s">
        <v>3835</v>
      </c>
      <c r="B2262" s="0" t="n">
        <v>817</v>
      </c>
      <c r="C2262" s="0" t="s">
        <v>3572</v>
      </c>
      <c r="D2262" s="0" t="s">
        <v>123</v>
      </c>
    </row>
    <row r="2263" customFormat="false" ht="12.8" hidden="false" customHeight="false" outlineLevel="0" collapsed="false">
      <c r="A2263" s="0" t="s">
        <v>3836</v>
      </c>
      <c r="B2263" s="0" t="n">
        <v>29834</v>
      </c>
      <c r="C2263" s="0" t="s">
        <v>3837</v>
      </c>
      <c r="D2263" s="0" t="s">
        <v>127</v>
      </c>
    </row>
    <row r="2264" customFormat="false" ht="12.8" hidden="false" customHeight="false" outlineLevel="0" collapsed="false">
      <c r="A2264" s="0" t="s">
        <v>3838</v>
      </c>
      <c r="B2264" s="0" t="n">
        <v>3129</v>
      </c>
      <c r="C2264" s="0" t="s">
        <v>560</v>
      </c>
      <c r="D2264" s="0" t="s">
        <v>127</v>
      </c>
    </row>
    <row r="2265" customFormat="false" ht="12.8" hidden="false" customHeight="false" outlineLevel="0" collapsed="false">
      <c r="A2265" s="0" t="s">
        <v>3839</v>
      </c>
      <c r="B2265" s="0" t="n">
        <v>22895</v>
      </c>
      <c r="C2265" s="0" t="s">
        <v>3840</v>
      </c>
      <c r="D2265" s="0" t="s">
        <v>127</v>
      </c>
    </row>
    <row r="2266" customFormat="false" ht="12.8" hidden="false" customHeight="false" outlineLevel="0" collapsed="false">
      <c r="A2266" s="0" t="s">
        <v>3841</v>
      </c>
      <c r="B2266" s="0" t="n">
        <v>3128</v>
      </c>
      <c r="D2266" s="0" t="s">
        <v>127</v>
      </c>
    </row>
    <row r="2267" customFormat="false" ht="12.8" hidden="false" customHeight="false" outlineLevel="0" collapsed="false">
      <c r="A2267" s="0" t="s">
        <v>3842</v>
      </c>
      <c r="B2267" s="0" t="n">
        <v>26394</v>
      </c>
      <c r="C2267" s="0" t="s">
        <v>795</v>
      </c>
      <c r="D2267" s="0" t="s">
        <v>123</v>
      </c>
    </row>
    <row r="2268" customFormat="false" ht="12.8" hidden="false" customHeight="false" outlineLevel="0" collapsed="false">
      <c r="A2268" s="0" t="s">
        <v>3843</v>
      </c>
      <c r="B2268" s="0" t="n">
        <v>36000</v>
      </c>
      <c r="C2268" s="0" t="s">
        <v>3844</v>
      </c>
      <c r="D2268" s="0" t="s">
        <v>262</v>
      </c>
    </row>
    <row r="2269" customFormat="false" ht="12.8" hidden="false" customHeight="false" outlineLevel="0" collapsed="false">
      <c r="A2269" s="0" t="s">
        <v>3845</v>
      </c>
      <c r="B2269" s="0" t="n">
        <v>35646</v>
      </c>
      <c r="C2269" s="0" t="s">
        <v>3846</v>
      </c>
      <c r="D2269" s="0" t="s">
        <v>127</v>
      </c>
    </row>
    <row r="2270" customFormat="false" ht="12.8" hidden="false" customHeight="false" outlineLevel="0" collapsed="false">
      <c r="A2270" s="0" t="s">
        <v>3847</v>
      </c>
      <c r="B2270" s="0" t="n">
        <v>35647</v>
      </c>
      <c r="C2270" s="0" t="s">
        <v>3846</v>
      </c>
      <c r="D2270" s="0" t="s">
        <v>127</v>
      </c>
    </row>
    <row r="2271" customFormat="false" ht="12.8" hidden="false" customHeight="false" outlineLevel="0" collapsed="false">
      <c r="A2271" s="0" t="s">
        <v>3848</v>
      </c>
      <c r="B2271" s="0" t="n">
        <v>25089</v>
      </c>
      <c r="C2271" s="0" t="s">
        <v>3849</v>
      </c>
      <c r="D2271" s="0" t="s">
        <v>255</v>
      </c>
    </row>
    <row r="2272" customFormat="false" ht="12.8" hidden="false" customHeight="false" outlineLevel="0" collapsed="false">
      <c r="A2272" s="0" t="s">
        <v>3850</v>
      </c>
      <c r="B2272" s="0" t="n">
        <v>25454</v>
      </c>
      <c r="C2272" s="0" t="s">
        <v>492</v>
      </c>
      <c r="D2272" s="0" t="s">
        <v>199</v>
      </c>
    </row>
    <row r="2273" customFormat="false" ht="12.8" hidden="false" customHeight="false" outlineLevel="0" collapsed="false">
      <c r="A2273" s="0" t="s">
        <v>3851</v>
      </c>
      <c r="B2273" s="0" t="n">
        <v>31885</v>
      </c>
      <c r="C2273" s="0" t="s">
        <v>3849</v>
      </c>
      <c r="D2273" s="0" t="s">
        <v>228</v>
      </c>
    </row>
    <row r="2274" customFormat="false" ht="12.8" hidden="false" customHeight="false" outlineLevel="0" collapsed="false">
      <c r="A2274" s="0" t="s">
        <v>3852</v>
      </c>
      <c r="B2274" s="0" t="n">
        <v>36001</v>
      </c>
      <c r="C2274" s="0" t="s">
        <v>492</v>
      </c>
      <c r="D2274" s="0" t="s">
        <v>287</v>
      </c>
    </row>
    <row r="2275" customFormat="false" ht="12.8" hidden="false" customHeight="false" outlineLevel="0" collapsed="false">
      <c r="A2275" s="0" t="s">
        <v>3853</v>
      </c>
      <c r="B2275" s="0" t="n">
        <v>39783</v>
      </c>
      <c r="C2275" s="0" t="s">
        <v>492</v>
      </c>
      <c r="D2275" s="0" t="s">
        <v>378</v>
      </c>
    </row>
    <row r="2276" customFormat="false" ht="12.8" hidden="false" customHeight="false" outlineLevel="0" collapsed="false">
      <c r="A2276" s="0" t="s">
        <v>3854</v>
      </c>
      <c r="B2276" s="0" t="n">
        <v>30116</v>
      </c>
      <c r="C2276" s="0" t="s">
        <v>3855</v>
      </c>
      <c r="D2276" s="0" t="s">
        <v>127</v>
      </c>
    </row>
    <row r="2277" customFormat="false" ht="12.8" hidden="false" customHeight="false" outlineLevel="0" collapsed="false">
      <c r="A2277" s="0" t="s">
        <v>3856</v>
      </c>
      <c r="B2277" s="0" t="n">
        <v>30115</v>
      </c>
      <c r="C2277" s="0" t="s">
        <v>3857</v>
      </c>
      <c r="D2277" s="0" t="s">
        <v>127</v>
      </c>
    </row>
    <row r="2278" customFormat="false" ht="12.8" hidden="false" customHeight="false" outlineLevel="0" collapsed="false">
      <c r="A2278" s="0" t="s">
        <v>3858</v>
      </c>
      <c r="B2278" s="0" t="n">
        <v>30114</v>
      </c>
      <c r="C2278" s="0" t="s">
        <v>3859</v>
      </c>
      <c r="D2278" s="0" t="s">
        <v>127</v>
      </c>
    </row>
    <row r="2279" customFormat="false" ht="12.8" hidden="false" customHeight="false" outlineLevel="0" collapsed="false">
      <c r="A2279" s="0" t="s">
        <v>3860</v>
      </c>
      <c r="B2279" s="0" t="n">
        <v>29632</v>
      </c>
      <c r="C2279" s="0" t="s">
        <v>3861</v>
      </c>
      <c r="D2279" s="0" t="s">
        <v>287</v>
      </c>
    </row>
    <row r="2280" customFormat="false" ht="12.8" hidden="false" customHeight="false" outlineLevel="0" collapsed="false">
      <c r="A2280" s="0" t="s">
        <v>3862</v>
      </c>
      <c r="B2280" s="0" t="n">
        <v>29740</v>
      </c>
      <c r="C2280" s="0" t="s">
        <v>3861</v>
      </c>
      <c r="D2280" s="0" t="s">
        <v>354</v>
      </c>
    </row>
    <row r="2281" customFormat="false" ht="12.8" hidden="false" customHeight="false" outlineLevel="0" collapsed="false">
      <c r="A2281" s="0" t="s">
        <v>3863</v>
      </c>
      <c r="B2281" s="0" t="n">
        <v>4561</v>
      </c>
      <c r="C2281" s="0" t="s">
        <v>1702</v>
      </c>
      <c r="D2281" s="0" t="s">
        <v>123</v>
      </c>
    </row>
    <row r="2282" customFormat="false" ht="12.8" hidden="false" customHeight="false" outlineLevel="0" collapsed="false">
      <c r="A2282" s="0" t="s">
        <v>3864</v>
      </c>
      <c r="B2282" s="0" t="n">
        <v>27292</v>
      </c>
      <c r="C2282" s="0" t="s">
        <v>560</v>
      </c>
      <c r="D2282" s="0" t="s">
        <v>127</v>
      </c>
    </row>
    <row r="2283" customFormat="false" ht="12.8" hidden="false" customHeight="false" outlineLevel="0" collapsed="false">
      <c r="A2283" s="0" t="s">
        <v>3865</v>
      </c>
      <c r="B2283" s="0" t="n">
        <v>35644</v>
      </c>
      <c r="C2283" s="0" t="s">
        <v>2012</v>
      </c>
      <c r="D2283" s="0" t="s">
        <v>127</v>
      </c>
    </row>
    <row r="2284" customFormat="false" ht="12.8" hidden="false" customHeight="false" outlineLevel="0" collapsed="false">
      <c r="A2284" s="0" t="s">
        <v>3866</v>
      </c>
      <c r="B2284" s="0" t="n">
        <v>4562</v>
      </c>
      <c r="C2284" s="0" t="s">
        <v>3867</v>
      </c>
      <c r="D2284" s="0" t="s">
        <v>127</v>
      </c>
    </row>
    <row r="2285" customFormat="false" ht="12.8" hidden="false" customHeight="false" outlineLevel="0" collapsed="false">
      <c r="A2285" s="0" t="s">
        <v>3868</v>
      </c>
      <c r="B2285" s="0" t="n">
        <v>29331</v>
      </c>
      <c r="C2285" s="0" t="s">
        <v>1066</v>
      </c>
      <c r="D2285" s="0" t="s">
        <v>123</v>
      </c>
    </row>
    <row r="2286" customFormat="false" ht="12.8" hidden="false" customHeight="false" outlineLevel="0" collapsed="false">
      <c r="A2286" s="0" t="s">
        <v>3869</v>
      </c>
      <c r="B2286" s="0" t="n">
        <v>29613</v>
      </c>
      <c r="C2286" s="0" t="s">
        <v>3870</v>
      </c>
      <c r="D2286" s="0" t="s">
        <v>127</v>
      </c>
    </row>
    <row r="2287" customFormat="false" ht="12.8" hidden="false" customHeight="false" outlineLevel="0" collapsed="false">
      <c r="A2287" s="0" t="s">
        <v>3871</v>
      </c>
      <c r="B2287" s="0" t="n">
        <v>29559</v>
      </c>
      <c r="C2287" s="0" t="s">
        <v>2853</v>
      </c>
      <c r="D2287" s="0" t="s">
        <v>127</v>
      </c>
    </row>
    <row r="2288" customFormat="false" ht="12.8" hidden="false" customHeight="false" outlineLevel="0" collapsed="false">
      <c r="A2288" s="0" t="s">
        <v>3872</v>
      </c>
      <c r="B2288" s="0" t="n">
        <v>35206</v>
      </c>
      <c r="C2288" s="0" t="s">
        <v>2853</v>
      </c>
      <c r="D2288" s="0" t="s">
        <v>127</v>
      </c>
    </row>
    <row r="2289" customFormat="false" ht="12.8" hidden="false" customHeight="false" outlineLevel="0" collapsed="false">
      <c r="A2289" s="0" t="s">
        <v>3873</v>
      </c>
      <c r="B2289" s="0" t="n">
        <v>21793</v>
      </c>
      <c r="C2289" s="0" t="s">
        <v>3874</v>
      </c>
      <c r="D2289" s="0" t="s">
        <v>123</v>
      </c>
    </row>
    <row r="2290" customFormat="false" ht="12.8" hidden="false" customHeight="false" outlineLevel="0" collapsed="false">
      <c r="A2290" s="0" t="s">
        <v>3875</v>
      </c>
      <c r="B2290" s="0" t="n">
        <v>21794</v>
      </c>
      <c r="C2290" s="0" t="s">
        <v>1774</v>
      </c>
      <c r="D2290" s="0" t="s">
        <v>127</v>
      </c>
    </row>
    <row r="2291" customFormat="false" ht="12.8" hidden="false" customHeight="false" outlineLevel="0" collapsed="false">
      <c r="A2291" s="0" t="s">
        <v>3876</v>
      </c>
      <c r="B2291" s="0" t="n">
        <v>170</v>
      </c>
      <c r="C2291" s="0" t="s">
        <v>3877</v>
      </c>
      <c r="D2291" s="0" t="s">
        <v>123</v>
      </c>
    </row>
    <row r="2292" customFormat="false" ht="12.8" hidden="false" customHeight="false" outlineLevel="0" collapsed="false">
      <c r="A2292" s="0" t="s">
        <v>3878</v>
      </c>
      <c r="B2292" s="0" t="n">
        <v>2264</v>
      </c>
      <c r="C2292" s="0" t="s">
        <v>3879</v>
      </c>
      <c r="D2292" s="0" t="s">
        <v>601</v>
      </c>
    </row>
    <row r="2293" customFormat="false" ht="12.8" hidden="false" customHeight="false" outlineLevel="0" collapsed="false">
      <c r="A2293" s="0" t="s">
        <v>3880</v>
      </c>
      <c r="B2293" s="0" t="n">
        <v>171</v>
      </c>
      <c r="C2293" s="0" t="s">
        <v>2348</v>
      </c>
      <c r="D2293" s="0" t="s">
        <v>127</v>
      </c>
    </row>
    <row r="2294" customFormat="false" ht="12.8" hidden="false" customHeight="false" outlineLevel="0" collapsed="false">
      <c r="A2294" s="0" t="s">
        <v>3881</v>
      </c>
      <c r="B2294" s="0" t="n">
        <v>172</v>
      </c>
      <c r="C2294" s="0" t="s">
        <v>3882</v>
      </c>
      <c r="D2294" s="0" t="s">
        <v>127</v>
      </c>
    </row>
    <row r="2295" customFormat="false" ht="12.8" hidden="false" customHeight="false" outlineLevel="0" collapsed="false">
      <c r="A2295" s="0" t="s">
        <v>3883</v>
      </c>
      <c r="B2295" s="0" t="n">
        <v>173</v>
      </c>
      <c r="C2295" s="0" t="s">
        <v>3884</v>
      </c>
      <c r="D2295" s="0" t="s">
        <v>127</v>
      </c>
    </row>
    <row r="2296" customFormat="false" ht="12.8" hidden="false" customHeight="false" outlineLevel="0" collapsed="false">
      <c r="A2296" s="0" t="s">
        <v>3885</v>
      </c>
      <c r="B2296" s="0" t="n">
        <v>169</v>
      </c>
      <c r="D2296" s="0" t="s">
        <v>199</v>
      </c>
    </row>
    <row r="2297" customFormat="false" ht="12.8" hidden="false" customHeight="false" outlineLevel="0" collapsed="false">
      <c r="A2297" s="0" t="s">
        <v>3886</v>
      </c>
      <c r="B2297" s="0" t="n">
        <v>40558</v>
      </c>
      <c r="C2297" s="0" t="s">
        <v>3887</v>
      </c>
      <c r="D2297" s="0" t="s">
        <v>255</v>
      </c>
    </row>
    <row r="2298" customFormat="false" ht="12.8" hidden="false" customHeight="false" outlineLevel="0" collapsed="false">
      <c r="A2298" s="0" t="s">
        <v>3888</v>
      </c>
      <c r="B2298" s="0" t="n">
        <v>30583</v>
      </c>
      <c r="C2298" s="0" t="s">
        <v>3889</v>
      </c>
      <c r="D2298" s="0" t="s">
        <v>199</v>
      </c>
    </row>
    <row r="2299" customFormat="false" ht="12.8" hidden="false" customHeight="false" outlineLevel="0" collapsed="false">
      <c r="A2299" s="0" t="s">
        <v>3890</v>
      </c>
      <c r="B2299" s="0" t="n">
        <v>45339</v>
      </c>
      <c r="C2299" s="0" t="s">
        <v>3891</v>
      </c>
      <c r="D2299" s="0" t="s">
        <v>123</v>
      </c>
    </row>
    <row r="2300" customFormat="false" ht="12.8" hidden="false" customHeight="false" outlineLevel="0" collapsed="false">
      <c r="A2300" s="0" t="s">
        <v>3892</v>
      </c>
      <c r="B2300" s="0" t="n">
        <v>45479</v>
      </c>
      <c r="C2300" s="0" t="s">
        <v>3893</v>
      </c>
      <c r="D2300" s="0" t="s">
        <v>127</v>
      </c>
    </row>
    <row r="2301" customFormat="false" ht="12.8" hidden="false" customHeight="false" outlineLevel="0" collapsed="false">
      <c r="A2301" s="0" t="s">
        <v>3894</v>
      </c>
      <c r="B2301" s="0" t="n">
        <v>4407</v>
      </c>
      <c r="C2301" s="0" t="s">
        <v>3895</v>
      </c>
      <c r="D2301" s="0" t="s">
        <v>255</v>
      </c>
    </row>
    <row r="2302" customFormat="false" ht="12.8" hidden="false" customHeight="false" outlineLevel="0" collapsed="false">
      <c r="A2302" s="0" t="s">
        <v>3896</v>
      </c>
      <c r="B2302" s="0" t="n">
        <v>30230</v>
      </c>
      <c r="C2302" s="0" t="s">
        <v>3897</v>
      </c>
      <c r="D2302" s="0" t="s">
        <v>255</v>
      </c>
    </row>
    <row r="2303" customFormat="false" ht="12.8" hidden="false" customHeight="false" outlineLevel="0" collapsed="false">
      <c r="A2303" s="0" t="s">
        <v>3898</v>
      </c>
      <c r="B2303" s="0" t="n">
        <v>43660</v>
      </c>
      <c r="C2303" s="0" t="s">
        <v>3899</v>
      </c>
      <c r="D2303" s="0" t="s">
        <v>255</v>
      </c>
    </row>
    <row r="2304" customFormat="false" ht="12.8" hidden="false" customHeight="false" outlineLevel="0" collapsed="false">
      <c r="A2304" s="0" t="s">
        <v>3900</v>
      </c>
      <c r="B2304" s="0" t="n">
        <v>25097</v>
      </c>
      <c r="C2304" s="0" t="s">
        <v>3901</v>
      </c>
      <c r="D2304" s="0" t="s">
        <v>123</v>
      </c>
    </row>
    <row r="2305" customFormat="false" ht="12.8" hidden="false" customHeight="false" outlineLevel="0" collapsed="false">
      <c r="A2305" s="0" t="s">
        <v>3902</v>
      </c>
      <c r="B2305" s="0" t="n">
        <v>30231</v>
      </c>
      <c r="C2305" s="0" t="s">
        <v>2298</v>
      </c>
      <c r="D2305" s="0" t="s">
        <v>127</v>
      </c>
    </row>
    <row r="2306" customFormat="false" ht="12.8" hidden="false" customHeight="false" outlineLevel="0" collapsed="false">
      <c r="A2306" s="0" t="s">
        <v>3903</v>
      </c>
      <c r="B2306" s="0" t="n">
        <v>35236</v>
      </c>
      <c r="C2306" s="0" t="s">
        <v>3279</v>
      </c>
      <c r="D2306" s="0" t="s">
        <v>127</v>
      </c>
    </row>
    <row r="2307" customFormat="false" ht="12.8" hidden="false" customHeight="false" outlineLevel="0" collapsed="false">
      <c r="A2307" s="0" t="s">
        <v>3904</v>
      </c>
      <c r="B2307" s="0" t="n">
        <v>30232</v>
      </c>
      <c r="C2307" s="0" t="s">
        <v>3279</v>
      </c>
      <c r="D2307" s="0" t="s">
        <v>127</v>
      </c>
    </row>
    <row r="2308" customFormat="false" ht="12.8" hidden="false" customHeight="false" outlineLevel="0" collapsed="false">
      <c r="A2308" s="0" t="s">
        <v>3905</v>
      </c>
      <c r="B2308" s="0" t="n">
        <v>25307</v>
      </c>
      <c r="C2308" s="0" t="s">
        <v>3563</v>
      </c>
      <c r="D2308" s="0" t="s">
        <v>127</v>
      </c>
    </row>
    <row r="2309" customFormat="false" ht="12.8" hidden="false" customHeight="false" outlineLevel="0" collapsed="false">
      <c r="A2309" s="0" t="s">
        <v>3906</v>
      </c>
      <c r="B2309" s="0" t="n">
        <v>35237</v>
      </c>
      <c r="C2309" s="0" t="s">
        <v>3907</v>
      </c>
      <c r="D2309" s="0" t="s">
        <v>127</v>
      </c>
    </row>
    <row r="2310" customFormat="false" ht="12.8" hidden="false" customHeight="false" outlineLevel="0" collapsed="false">
      <c r="A2310" s="0" t="s">
        <v>3908</v>
      </c>
      <c r="B2310" s="0" t="n">
        <v>26393</v>
      </c>
      <c r="C2310" s="0" t="s">
        <v>1490</v>
      </c>
      <c r="D2310" s="0" t="s">
        <v>127</v>
      </c>
    </row>
    <row r="2311" customFormat="false" ht="12.8" hidden="false" customHeight="false" outlineLevel="0" collapsed="false">
      <c r="A2311" s="0" t="s">
        <v>3909</v>
      </c>
      <c r="B2311" s="0" t="n">
        <v>26392</v>
      </c>
      <c r="C2311" s="0" t="s">
        <v>3910</v>
      </c>
      <c r="D2311" s="0" t="s">
        <v>127</v>
      </c>
    </row>
    <row r="2312" customFormat="false" ht="12.8" hidden="false" customHeight="false" outlineLevel="0" collapsed="false">
      <c r="A2312" s="0" t="s">
        <v>3911</v>
      </c>
      <c r="B2312" s="0" t="n">
        <v>35238</v>
      </c>
      <c r="C2312" s="0" t="s">
        <v>3912</v>
      </c>
      <c r="D2312" s="0" t="s">
        <v>127</v>
      </c>
    </row>
    <row r="2313" customFormat="false" ht="12.8" hidden="false" customHeight="false" outlineLevel="0" collapsed="false">
      <c r="A2313" s="0" t="s">
        <v>3913</v>
      </c>
      <c r="B2313" s="0" t="n">
        <v>35239</v>
      </c>
      <c r="C2313" s="0" t="s">
        <v>3914</v>
      </c>
      <c r="D2313" s="0" t="s">
        <v>127</v>
      </c>
    </row>
    <row r="2314" customFormat="false" ht="12.8" hidden="false" customHeight="false" outlineLevel="0" collapsed="false">
      <c r="A2314" s="0" t="s">
        <v>3915</v>
      </c>
      <c r="B2314" s="0" t="n">
        <v>3090</v>
      </c>
      <c r="D2314" s="0" t="s">
        <v>199</v>
      </c>
    </row>
    <row r="2315" customFormat="false" ht="12.8" hidden="false" customHeight="false" outlineLevel="0" collapsed="false">
      <c r="A2315" s="0" t="s">
        <v>37</v>
      </c>
      <c r="B2315" s="0" t="n">
        <v>474</v>
      </c>
      <c r="C2315" s="0" t="s">
        <v>3076</v>
      </c>
      <c r="D2315" s="0" t="s">
        <v>123</v>
      </c>
    </row>
    <row r="2316" customFormat="false" ht="12.8" hidden="false" customHeight="false" outlineLevel="0" collapsed="false">
      <c r="A2316" s="0" t="s">
        <v>3916</v>
      </c>
      <c r="B2316" s="0" t="n">
        <v>475</v>
      </c>
      <c r="C2316" s="0" t="s">
        <v>3917</v>
      </c>
      <c r="D2316" s="0" t="s">
        <v>127</v>
      </c>
    </row>
    <row r="2317" customFormat="false" ht="12.8" hidden="false" customHeight="false" outlineLevel="0" collapsed="false">
      <c r="A2317" s="0" t="s">
        <v>3918</v>
      </c>
      <c r="B2317" s="0" t="n">
        <v>26391</v>
      </c>
      <c r="C2317" s="0" t="s">
        <v>1693</v>
      </c>
      <c r="D2317" s="0" t="s">
        <v>199</v>
      </c>
    </row>
    <row r="2318" customFormat="false" ht="12.8" hidden="false" customHeight="false" outlineLevel="0" collapsed="false">
      <c r="A2318" s="0" t="s">
        <v>3919</v>
      </c>
      <c r="B2318" s="0" t="n">
        <v>23470</v>
      </c>
      <c r="C2318" s="0" t="s">
        <v>3920</v>
      </c>
      <c r="D2318" s="0" t="s">
        <v>123</v>
      </c>
    </row>
    <row r="2319" customFormat="false" ht="12.8" hidden="false" customHeight="false" outlineLevel="0" collapsed="false">
      <c r="A2319" s="0" t="s">
        <v>3921</v>
      </c>
      <c r="B2319" s="0" t="n">
        <v>26390</v>
      </c>
      <c r="C2319" s="0" t="s">
        <v>167</v>
      </c>
      <c r="D2319" s="0" t="s">
        <v>127</v>
      </c>
    </row>
    <row r="2320" customFormat="false" ht="12.8" hidden="false" customHeight="false" outlineLevel="0" collapsed="false">
      <c r="A2320" s="0" t="s">
        <v>3922</v>
      </c>
      <c r="B2320" s="0" t="n">
        <v>26389</v>
      </c>
      <c r="C2320" s="0" t="s">
        <v>1341</v>
      </c>
      <c r="D2320" s="0" t="s">
        <v>127</v>
      </c>
    </row>
    <row r="2321" customFormat="false" ht="12.8" hidden="false" customHeight="false" outlineLevel="0" collapsed="false">
      <c r="A2321" s="0" t="s">
        <v>3923</v>
      </c>
      <c r="B2321" s="0" t="n">
        <v>35308</v>
      </c>
      <c r="C2321" s="0" t="s">
        <v>3924</v>
      </c>
      <c r="D2321" s="0" t="s">
        <v>127</v>
      </c>
    </row>
    <row r="2322" customFormat="false" ht="12.8" hidden="false" customHeight="false" outlineLevel="0" collapsed="false">
      <c r="A2322" s="0" t="s">
        <v>3925</v>
      </c>
      <c r="B2322" s="0" t="n">
        <v>35309</v>
      </c>
      <c r="C2322" s="0" t="s">
        <v>3926</v>
      </c>
      <c r="D2322" s="0" t="s">
        <v>127</v>
      </c>
    </row>
    <row r="2323" customFormat="false" ht="12.8" hidden="false" customHeight="false" outlineLevel="0" collapsed="false">
      <c r="A2323" s="0" t="s">
        <v>3927</v>
      </c>
      <c r="B2323" s="0" t="n">
        <v>4162</v>
      </c>
      <c r="C2323" s="0" t="s">
        <v>565</v>
      </c>
      <c r="D2323" s="0" t="s">
        <v>123</v>
      </c>
    </row>
    <row r="2324" customFormat="false" ht="12.8" hidden="false" customHeight="false" outlineLevel="0" collapsed="false">
      <c r="A2324" s="0" t="s">
        <v>3928</v>
      </c>
      <c r="B2324" s="0" t="n">
        <v>4163</v>
      </c>
      <c r="C2324" s="0" t="s">
        <v>212</v>
      </c>
      <c r="D2324" s="0" t="s">
        <v>127</v>
      </c>
    </row>
    <row r="2325" customFormat="false" ht="12.8" hidden="false" customHeight="false" outlineLevel="0" collapsed="false">
      <c r="A2325" s="0" t="s">
        <v>3929</v>
      </c>
      <c r="B2325" s="0" t="n">
        <v>642</v>
      </c>
      <c r="C2325" s="0" t="s">
        <v>1940</v>
      </c>
      <c r="D2325" s="0" t="s">
        <v>199</v>
      </c>
    </row>
    <row r="2326" customFormat="false" ht="12.8" hidden="false" customHeight="false" outlineLevel="0" collapsed="false">
      <c r="A2326" s="0" t="s">
        <v>3930</v>
      </c>
      <c r="B2326" s="0" t="n">
        <v>20612</v>
      </c>
      <c r="C2326" s="0" t="s">
        <v>1940</v>
      </c>
      <c r="D2326" s="0" t="s">
        <v>378</v>
      </c>
    </row>
    <row r="2327" customFormat="false" ht="12.8" hidden="false" customHeight="false" outlineLevel="0" collapsed="false">
      <c r="A2327" s="0" t="s">
        <v>3931</v>
      </c>
      <c r="B2327" s="0" t="n">
        <v>30233</v>
      </c>
      <c r="D2327" s="0" t="s">
        <v>378</v>
      </c>
    </row>
    <row r="2328" customFormat="false" ht="12.8" hidden="false" customHeight="false" outlineLevel="0" collapsed="false">
      <c r="A2328" s="0" t="s">
        <v>3932</v>
      </c>
      <c r="B2328" s="0" t="n">
        <v>30584</v>
      </c>
      <c r="C2328" s="0" t="s">
        <v>3933</v>
      </c>
      <c r="D2328" s="0" t="s">
        <v>199</v>
      </c>
    </row>
    <row r="2329" customFormat="false" ht="12.8" hidden="false" customHeight="false" outlineLevel="0" collapsed="false">
      <c r="A2329" s="0" t="s">
        <v>3934</v>
      </c>
      <c r="B2329" s="0" t="n">
        <v>39494</v>
      </c>
      <c r="C2329" s="0" t="s">
        <v>3933</v>
      </c>
      <c r="D2329" s="0" t="s">
        <v>287</v>
      </c>
    </row>
    <row r="2330" customFormat="false" ht="12.8" hidden="false" customHeight="false" outlineLevel="0" collapsed="false">
      <c r="A2330" s="0" t="s">
        <v>3935</v>
      </c>
      <c r="B2330" s="0" t="n">
        <v>30809</v>
      </c>
      <c r="C2330" s="0" t="s">
        <v>3933</v>
      </c>
      <c r="D2330" s="0" t="s">
        <v>123</v>
      </c>
    </row>
    <row r="2331" customFormat="false" ht="12.8" hidden="false" customHeight="false" outlineLevel="0" collapsed="false">
      <c r="A2331" s="0" t="s">
        <v>3936</v>
      </c>
      <c r="B2331" s="0" t="n">
        <v>30863</v>
      </c>
      <c r="C2331" s="0" t="s">
        <v>3937</v>
      </c>
      <c r="D2331" s="0" t="s">
        <v>127</v>
      </c>
    </row>
    <row r="2332" customFormat="false" ht="12.8" hidden="false" customHeight="false" outlineLevel="0" collapsed="false">
      <c r="A2332" s="0" t="s">
        <v>3938</v>
      </c>
      <c r="B2332" s="0" t="n">
        <v>842</v>
      </c>
      <c r="C2332" s="0" t="s">
        <v>3939</v>
      </c>
      <c r="D2332" s="0" t="s">
        <v>123</v>
      </c>
    </row>
    <row r="2333" customFormat="false" ht="12.8" hidden="false" customHeight="false" outlineLevel="0" collapsed="false">
      <c r="A2333" s="0" t="s">
        <v>3940</v>
      </c>
      <c r="B2333" s="0" t="n">
        <v>2904</v>
      </c>
      <c r="C2333" s="0" t="s">
        <v>3572</v>
      </c>
      <c r="D2333" s="0" t="s">
        <v>123</v>
      </c>
    </row>
    <row r="2334" customFormat="false" ht="12.8" hidden="false" customHeight="false" outlineLevel="0" collapsed="false">
      <c r="A2334" s="0" t="s">
        <v>3941</v>
      </c>
      <c r="B2334" s="0" t="n">
        <v>2898</v>
      </c>
      <c r="C2334" s="0" t="s">
        <v>3942</v>
      </c>
      <c r="D2334" s="0" t="s">
        <v>123</v>
      </c>
    </row>
    <row r="2335" customFormat="false" ht="12.8" hidden="false" customHeight="false" outlineLevel="0" collapsed="false">
      <c r="A2335" s="0" t="s">
        <v>3943</v>
      </c>
      <c r="B2335" s="0" t="n">
        <v>4404</v>
      </c>
      <c r="C2335" s="0" t="s">
        <v>2387</v>
      </c>
      <c r="D2335" s="0" t="s">
        <v>199</v>
      </c>
    </row>
    <row r="2336" customFormat="false" ht="12.8" hidden="false" customHeight="false" outlineLevel="0" collapsed="false">
      <c r="A2336" s="0" t="s">
        <v>3944</v>
      </c>
      <c r="B2336" s="0" t="n">
        <v>38321</v>
      </c>
      <c r="C2336" s="0" t="s">
        <v>2387</v>
      </c>
      <c r="D2336" s="0" t="s">
        <v>287</v>
      </c>
    </row>
    <row r="2337" customFormat="false" ht="12.8" hidden="false" customHeight="false" outlineLevel="0" collapsed="false">
      <c r="A2337" s="0" t="s">
        <v>3945</v>
      </c>
      <c r="B2337" s="0" t="n">
        <v>38342</v>
      </c>
      <c r="C2337" s="0" t="s">
        <v>2387</v>
      </c>
      <c r="D2337" s="0" t="s">
        <v>378</v>
      </c>
    </row>
    <row r="2338" customFormat="false" ht="12.8" hidden="false" customHeight="false" outlineLevel="0" collapsed="false">
      <c r="A2338" s="0" t="s">
        <v>3946</v>
      </c>
      <c r="B2338" s="0" t="n">
        <v>3659</v>
      </c>
      <c r="C2338" s="0" t="s">
        <v>3947</v>
      </c>
      <c r="D2338" s="0" t="s">
        <v>123</v>
      </c>
    </row>
    <row r="2339" customFormat="false" ht="12.8" hidden="false" customHeight="false" outlineLevel="0" collapsed="false">
      <c r="A2339" s="0" t="s">
        <v>3948</v>
      </c>
      <c r="B2339" s="0" t="n">
        <v>43442</v>
      </c>
      <c r="C2339" s="0" t="s">
        <v>3949</v>
      </c>
      <c r="D2339" s="0" t="s">
        <v>127</v>
      </c>
    </row>
    <row r="2340" customFormat="false" ht="12.8" hidden="false" customHeight="false" outlineLevel="0" collapsed="false">
      <c r="A2340" s="0" t="s">
        <v>3950</v>
      </c>
      <c r="B2340" s="0" t="n">
        <v>3660</v>
      </c>
      <c r="C2340" s="0" t="s">
        <v>2012</v>
      </c>
      <c r="D2340" s="0" t="s">
        <v>127</v>
      </c>
    </row>
    <row r="2341" customFormat="false" ht="12.8" hidden="false" customHeight="false" outlineLevel="0" collapsed="false">
      <c r="A2341" s="0" t="s">
        <v>3951</v>
      </c>
      <c r="B2341" s="0" t="n">
        <v>4397</v>
      </c>
      <c r="C2341" s="0" t="s">
        <v>3952</v>
      </c>
      <c r="D2341" s="0" t="s">
        <v>199</v>
      </c>
    </row>
    <row r="2342" customFormat="false" ht="12.8" hidden="false" customHeight="false" outlineLevel="0" collapsed="false">
      <c r="A2342" s="0" t="s">
        <v>3953</v>
      </c>
      <c r="B2342" s="0" t="n">
        <v>35710</v>
      </c>
      <c r="C2342" s="0" t="s">
        <v>2063</v>
      </c>
      <c r="D2342" s="0" t="s">
        <v>199</v>
      </c>
    </row>
    <row r="2343" customFormat="false" ht="12.8" hidden="false" customHeight="false" outlineLevel="0" collapsed="false">
      <c r="A2343" s="0" t="s">
        <v>3954</v>
      </c>
      <c r="B2343" s="0" t="n">
        <v>39642</v>
      </c>
      <c r="C2343" s="0" t="s">
        <v>2063</v>
      </c>
      <c r="D2343" s="0" t="s">
        <v>378</v>
      </c>
    </row>
    <row r="2344" customFormat="false" ht="12.8" hidden="false" customHeight="false" outlineLevel="0" collapsed="false">
      <c r="A2344" s="0" t="s">
        <v>3955</v>
      </c>
      <c r="B2344" s="0" t="n">
        <v>36003</v>
      </c>
      <c r="C2344" s="0" t="s">
        <v>3956</v>
      </c>
      <c r="D2344" s="0" t="s">
        <v>287</v>
      </c>
    </row>
    <row r="2345" customFormat="false" ht="12.8" hidden="false" customHeight="false" outlineLevel="0" collapsed="false">
      <c r="A2345" s="0" t="s">
        <v>3955</v>
      </c>
      <c r="B2345" s="0" t="n">
        <v>44481</v>
      </c>
      <c r="C2345" s="0" t="s">
        <v>2063</v>
      </c>
      <c r="D2345" s="0" t="s">
        <v>287</v>
      </c>
    </row>
    <row r="2346" customFormat="false" ht="12.8" hidden="false" customHeight="false" outlineLevel="0" collapsed="false">
      <c r="A2346" s="0" t="s">
        <v>3957</v>
      </c>
      <c r="B2346" s="0" t="n">
        <v>35122</v>
      </c>
      <c r="C2346" s="0" t="s">
        <v>3958</v>
      </c>
      <c r="D2346" s="0" t="s">
        <v>255</v>
      </c>
    </row>
    <row r="2347" customFormat="false" ht="12.8" hidden="false" customHeight="false" outlineLevel="0" collapsed="false">
      <c r="A2347" s="0" t="s">
        <v>3959</v>
      </c>
      <c r="B2347" s="0" t="n">
        <v>39639</v>
      </c>
      <c r="C2347" s="0" t="s">
        <v>3960</v>
      </c>
      <c r="D2347" s="0" t="s">
        <v>251</v>
      </c>
    </row>
    <row r="2348" customFormat="false" ht="12.8" hidden="false" customHeight="false" outlineLevel="0" collapsed="false">
      <c r="A2348" s="0" t="s">
        <v>3959</v>
      </c>
      <c r="B2348" s="0" t="n">
        <v>40763</v>
      </c>
      <c r="C2348" s="0" t="s">
        <v>2063</v>
      </c>
      <c r="D2348" s="0" t="s">
        <v>378</v>
      </c>
    </row>
    <row r="2349" customFormat="false" ht="12.8" hidden="false" customHeight="false" outlineLevel="0" collapsed="false">
      <c r="A2349" s="0" t="s">
        <v>3961</v>
      </c>
      <c r="B2349" s="0" t="n">
        <v>43600</v>
      </c>
      <c r="C2349" s="0" t="s">
        <v>3962</v>
      </c>
      <c r="D2349" s="0" t="s">
        <v>123</v>
      </c>
    </row>
    <row r="2350" customFormat="false" ht="12.8" hidden="false" customHeight="false" outlineLevel="0" collapsed="false">
      <c r="A2350" s="0" t="s">
        <v>3963</v>
      </c>
      <c r="B2350" s="0" t="n">
        <v>43613</v>
      </c>
      <c r="C2350" s="0" t="s">
        <v>3964</v>
      </c>
      <c r="D2350" s="0" t="s">
        <v>127</v>
      </c>
    </row>
    <row r="2351" customFormat="false" ht="12.8" hidden="false" customHeight="false" outlineLevel="0" collapsed="false">
      <c r="A2351" s="0" t="s">
        <v>3965</v>
      </c>
      <c r="B2351" s="0" t="n">
        <v>33915</v>
      </c>
      <c r="C2351" s="0" t="s">
        <v>3966</v>
      </c>
      <c r="D2351" s="0" t="s">
        <v>199</v>
      </c>
    </row>
    <row r="2352" customFormat="false" ht="12.8" hidden="false" customHeight="false" outlineLevel="0" collapsed="false">
      <c r="A2352" s="0" t="s">
        <v>3967</v>
      </c>
      <c r="B2352" s="0" t="n">
        <v>42912</v>
      </c>
      <c r="C2352" s="0" t="s">
        <v>3968</v>
      </c>
      <c r="D2352" s="0" t="s">
        <v>123</v>
      </c>
    </row>
    <row r="2353" customFormat="false" ht="12.8" hidden="false" customHeight="false" outlineLevel="0" collapsed="false">
      <c r="A2353" s="0" t="s">
        <v>3969</v>
      </c>
      <c r="B2353" s="0" t="n">
        <v>43443</v>
      </c>
      <c r="C2353" s="0" t="s">
        <v>3970</v>
      </c>
      <c r="D2353" s="0" t="s">
        <v>127</v>
      </c>
    </row>
    <row r="2354" customFormat="false" ht="12.8" hidden="false" customHeight="false" outlineLevel="0" collapsed="false">
      <c r="A2354" s="0" t="s">
        <v>3971</v>
      </c>
      <c r="B2354" s="0" t="n">
        <v>2918</v>
      </c>
      <c r="D2354" s="0" t="s">
        <v>123</v>
      </c>
    </row>
    <row r="2355" customFormat="false" ht="12.8" hidden="false" customHeight="false" outlineLevel="0" collapsed="false">
      <c r="A2355" s="0" t="s">
        <v>3972</v>
      </c>
      <c r="B2355" s="0" t="n">
        <v>29332</v>
      </c>
      <c r="C2355" s="0" t="s">
        <v>3973</v>
      </c>
      <c r="D2355" s="0" t="s">
        <v>123</v>
      </c>
    </row>
    <row r="2356" customFormat="false" ht="12.8" hidden="false" customHeight="false" outlineLevel="0" collapsed="false">
      <c r="A2356" s="0" t="s">
        <v>3974</v>
      </c>
      <c r="B2356" s="0" t="n">
        <v>29556</v>
      </c>
      <c r="C2356" s="0" t="s">
        <v>3973</v>
      </c>
      <c r="D2356" s="0" t="s">
        <v>127</v>
      </c>
    </row>
    <row r="2357" customFormat="false" ht="12.8" hidden="false" customHeight="false" outlineLevel="0" collapsed="false">
      <c r="A2357" s="0" t="s">
        <v>3975</v>
      </c>
      <c r="B2357" s="0" t="n">
        <v>21795</v>
      </c>
      <c r="C2357" s="0" t="s">
        <v>2723</v>
      </c>
      <c r="D2357" s="0" t="s">
        <v>123</v>
      </c>
    </row>
    <row r="2358" customFormat="false" ht="12.8" hidden="false" customHeight="false" outlineLevel="0" collapsed="false">
      <c r="A2358" s="0" t="s">
        <v>3976</v>
      </c>
      <c r="B2358" s="0" t="n">
        <v>21796</v>
      </c>
      <c r="C2358" s="0" t="s">
        <v>3977</v>
      </c>
      <c r="D2358" s="0" t="s">
        <v>127</v>
      </c>
    </row>
    <row r="2359" customFormat="false" ht="12.8" hidden="false" customHeight="false" outlineLevel="0" collapsed="false">
      <c r="A2359" s="0" t="s">
        <v>3978</v>
      </c>
      <c r="B2359" s="0" t="n">
        <v>4314</v>
      </c>
      <c r="C2359" s="0" t="s">
        <v>1281</v>
      </c>
      <c r="D2359" s="0" t="s">
        <v>123</v>
      </c>
    </row>
    <row r="2360" customFormat="false" ht="12.8" hidden="false" customHeight="false" outlineLevel="0" collapsed="false">
      <c r="A2360" s="0" t="s">
        <v>3979</v>
      </c>
      <c r="B2360" s="0" t="n">
        <v>4315</v>
      </c>
      <c r="C2360" s="0" t="s">
        <v>1281</v>
      </c>
      <c r="D2360" s="0" t="s">
        <v>127</v>
      </c>
    </row>
    <row r="2361" customFormat="false" ht="12.8" hidden="false" customHeight="false" outlineLevel="0" collapsed="false">
      <c r="A2361" s="0" t="s">
        <v>3980</v>
      </c>
      <c r="B2361" s="0" t="n">
        <v>4313</v>
      </c>
      <c r="C2361" s="0" t="s">
        <v>3072</v>
      </c>
      <c r="D2361" s="0" t="s">
        <v>199</v>
      </c>
    </row>
    <row r="2362" customFormat="false" ht="12.8" hidden="false" customHeight="false" outlineLevel="0" collapsed="false">
      <c r="A2362" s="0" t="s">
        <v>3981</v>
      </c>
      <c r="B2362" s="0" t="n">
        <v>42923</v>
      </c>
      <c r="D2362" s="0" t="s">
        <v>228</v>
      </c>
    </row>
    <row r="2363" customFormat="false" ht="12.8" hidden="false" customHeight="false" outlineLevel="0" collapsed="false">
      <c r="A2363" s="0" t="s">
        <v>3982</v>
      </c>
      <c r="B2363" s="0" t="n">
        <v>23659</v>
      </c>
      <c r="C2363" s="0" t="s">
        <v>3983</v>
      </c>
      <c r="D2363" s="0" t="s">
        <v>199</v>
      </c>
    </row>
    <row r="2364" customFormat="false" ht="12.8" hidden="false" customHeight="false" outlineLevel="0" collapsed="false">
      <c r="A2364" s="0" t="s">
        <v>3984</v>
      </c>
      <c r="B2364" s="0" t="n">
        <v>39481</v>
      </c>
      <c r="D2364" s="0" t="s">
        <v>228</v>
      </c>
    </row>
    <row r="2365" customFormat="false" ht="12.8" hidden="false" customHeight="false" outlineLevel="0" collapsed="false">
      <c r="A2365" s="0" t="s">
        <v>3985</v>
      </c>
      <c r="B2365" s="0" t="n">
        <v>24083</v>
      </c>
      <c r="C2365" s="0" t="s">
        <v>668</v>
      </c>
      <c r="D2365" s="0" t="s">
        <v>123</v>
      </c>
    </row>
    <row r="2366" customFormat="false" ht="12.8" hidden="false" customHeight="false" outlineLevel="0" collapsed="false">
      <c r="A2366" s="0" t="s">
        <v>3986</v>
      </c>
      <c r="B2366" s="0" t="n">
        <v>24579</v>
      </c>
      <c r="C2366" s="0" t="s">
        <v>3987</v>
      </c>
      <c r="D2366" s="0" t="s">
        <v>127</v>
      </c>
    </row>
    <row r="2367" customFormat="false" ht="12.8" hidden="false" customHeight="false" outlineLevel="0" collapsed="false">
      <c r="A2367" s="0" t="s">
        <v>3988</v>
      </c>
      <c r="B2367" s="0" t="n">
        <v>30521</v>
      </c>
      <c r="C2367" s="0" t="s">
        <v>1770</v>
      </c>
      <c r="D2367" s="0" t="s">
        <v>127</v>
      </c>
    </row>
    <row r="2368" customFormat="false" ht="12.8" hidden="false" customHeight="false" outlineLevel="0" collapsed="false">
      <c r="A2368" s="0" t="s">
        <v>3989</v>
      </c>
      <c r="B2368" s="0" t="n">
        <v>24580</v>
      </c>
      <c r="C2368" s="0" t="s">
        <v>3990</v>
      </c>
      <c r="D2368" s="0" t="s">
        <v>127</v>
      </c>
    </row>
    <row r="2369" customFormat="false" ht="12.8" hidden="false" customHeight="false" outlineLevel="0" collapsed="false">
      <c r="A2369" s="0" t="s">
        <v>3991</v>
      </c>
      <c r="B2369" s="0" t="n">
        <v>44007</v>
      </c>
      <c r="C2369" s="0" t="s">
        <v>878</v>
      </c>
      <c r="D2369" s="0" t="s">
        <v>123</v>
      </c>
    </row>
    <row r="2370" customFormat="false" ht="12.8" hidden="false" customHeight="false" outlineLevel="0" collapsed="false">
      <c r="A2370" s="0" t="s">
        <v>3992</v>
      </c>
      <c r="B2370" s="0" t="n">
        <v>24084</v>
      </c>
      <c r="C2370" s="0" t="s">
        <v>3993</v>
      </c>
      <c r="D2370" s="0" t="s">
        <v>123</v>
      </c>
    </row>
    <row r="2371" customFormat="false" ht="12.8" hidden="false" customHeight="false" outlineLevel="0" collapsed="false">
      <c r="A2371" s="0" t="s">
        <v>3994</v>
      </c>
      <c r="B2371" s="0" t="n">
        <v>30520</v>
      </c>
      <c r="C2371" s="0" t="s">
        <v>2298</v>
      </c>
      <c r="D2371" s="0" t="s">
        <v>127</v>
      </c>
    </row>
    <row r="2372" customFormat="false" ht="12.8" hidden="false" customHeight="false" outlineLevel="0" collapsed="false">
      <c r="A2372" s="0" t="s">
        <v>3995</v>
      </c>
      <c r="B2372" s="0" t="n">
        <v>41146</v>
      </c>
      <c r="C2372" s="0" t="s">
        <v>2830</v>
      </c>
      <c r="D2372" s="0" t="s">
        <v>127</v>
      </c>
    </row>
    <row r="2373" customFormat="false" ht="12.8" hidden="false" customHeight="false" outlineLevel="0" collapsed="false">
      <c r="A2373" s="0" t="s">
        <v>3996</v>
      </c>
      <c r="B2373" s="0" t="n">
        <v>24581</v>
      </c>
      <c r="C2373" s="0" t="s">
        <v>163</v>
      </c>
      <c r="D2373" s="0" t="s">
        <v>127</v>
      </c>
    </row>
    <row r="2374" customFormat="false" ht="12.8" hidden="false" customHeight="false" outlineLevel="0" collapsed="false">
      <c r="A2374" s="0" t="s">
        <v>3997</v>
      </c>
      <c r="B2374" s="0" t="n">
        <v>3650</v>
      </c>
      <c r="C2374" s="0" t="s">
        <v>3998</v>
      </c>
      <c r="D2374" s="0" t="s">
        <v>395</v>
      </c>
    </row>
    <row r="2375" customFormat="false" ht="12.8" hidden="false" customHeight="false" outlineLevel="0" collapsed="false">
      <c r="A2375" s="0" t="s">
        <v>3999</v>
      </c>
      <c r="B2375" s="0" t="n">
        <v>24085</v>
      </c>
      <c r="C2375" s="0" t="s">
        <v>4000</v>
      </c>
      <c r="D2375" s="0" t="s">
        <v>123</v>
      </c>
    </row>
    <row r="2376" customFormat="false" ht="12.8" hidden="false" customHeight="false" outlineLevel="0" collapsed="false">
      <c r="A2376" s="0" t="s">
        <v>4001</v>
      </c>
      <c r="B2376" s="0" t="n">
        <v>30234</v>
      </c>
      <c r="C2376" s="0" t="s">
        <v>4000</v>
      </c>
      <c r="D2376" s="0" t="s">
        <v>127</v>
      </c>
    </row>
    <row r="2377" customFormat="false" ht="12.8" hidden="false" customHeight="false" outlineLevel="0" collapsed="false">
      <c r="A2377" s="0" t="s">
        <v>4002</v>
      </c>
      <c r="B2377" s="0" t="n">
        <v>24582</v>
      </c>
      <c r="C2377" s="0" t="s">
        <v>4003</v>
      </c>
      <c r="D2377" s="0" t="s">
        <v>127</v>
      </c>
    </row>
    <row r="2378" customFormat="false" ht="12.8" hidden="false" customHeight="false" outlineLevel="0" collapsed="false">
      <c r="A2378" s="0" t="s">
        <v>4004</v>
      </c>
      <c r="B2378" s="0" t="n">
        <v>24583</v>
      </c>
      <c r="C2378" s="0" t="s">
        <v>3444</v>
      </c>
      <c r="D2378" s="0" t="s">
        <v>127</v>
      </c>
    </row>
    <row r="2379" customFormat="false" ht="12.8" hidden="false" customHeight="false" outlineLevel="0" collapsed="false">
      <c r="A2379" s="0" t="s">
        <v>4005</v>
      </c>
      <c r="B2379" s="0" t="n">
        <v>26388</v>
      </c>
      <c r="D2379" s="0" t="s">
        <v>127</v>
      </c>
    </row>
    <row r="2380" customFormat="false" ht="12.8" hidden="false" customHeight="false" outlineLevel="0" collapsed="false">
      <c r="A2380" s="0" t="s">
        <v>4006</v>
      </c>
      <c r="B2380" s="0" t="n">
        <v>45974</v>
      </c>
      <c r="C2380" s="0" t="s">
        <v>4007</v>
      </c>
      <c r="D2380" s="0" t="s">
        <v>123</v>
      </c>
    </row>
    <row r="2381" customFormat="false" ht="12.8" hidden="false" customHeight="false" outlineLevel="0" collapsed="false">
      <c r="A2381" s="0" t="s">
        <v>4008</v>
      </c>
      <c r="B2381" s="0" t="n">
        <v>38331</v>
      </c>
      <c r="D2381" s="0" t="s">
        <v>327</v>
      </c>
    </row>
    <row r="2382" customFormat="false" ht="12.8" hidden="false" customHeight="false" outlineLevel="0" collapsed="false">
      <c r="A2382" s="0" t="s">
        <v>4009</v>
      </c>
      <c r="B2382" s="0" t="n">
        <v>3127</v>
      </c>
      <c r="D2382" s="0" t="s">
        <v>253</v>
      </c>
    </row>
    <row r="2383" customFormat="false" ht="12.8" hidden="false" customHeight="false" outlineLevel="0" collapsed="false">
      <c r="A2383" s="0" t="s">
        <v>4010</v>
      </c>
      <c r="B2383" s="0" t="n">
        <v>40557</v>
      </c>
      <c r="C2383" s="0" t="s">
        <v>4011</v>
      </c>
      <c r="D2383" s="0" t="s">
        <v>327</v>
      </c>
    </row>
    <row r="2384" customFormat="false" ht="12.8" hidden="false" customHeight="false" outlineLevel="0" collapsed="false">
      <c r="A2384" s="0" t="s">
        <v>4012</v>
      </c>
      <c r="B2384" s="0" t="n">
        <v>19278</v>
      </c>
      <c r="C2384" s="0" t="s">
        <v>4013</v>
      </c>
      <c r="D2384" s="0" t="s">
        <v>123</v>
      </c>
    </row>
    <row r="2385" customFormat="false" ht="12.8" hidden="false" customHeight="false" outlineLevel="0" collapsed="false">
      <c r="A2385" s="0" t="s">
        <v>4014</v>
      </c>
      <c r="B2385" s="0" t="n">
        <v>29851</v>
      </c>
      <c r="C2385" s="0" t="s">
        <v>4015</v>
      </c>
      <c r="D2385" s="0" t="s">
        <v>127</v>
      </c>
    </row>
    <row r="2386" customFormat="false" ht="12.8" hidden="false" customHeight="false" outlineLevel="0" collapsed="false">
      <c r="A2386" s="0" t="s">
        <v>4016</v>
      </c>
      <c r="B2386" s="0" t="n">
        <v>29853</v>
      </c>
      <c r="C2386" s="0" t="s">
        <v>212</v>
      </c>
      <c r="D2386" s="0" t="s">
        <v>127</v>
      </c>
    </row>
    <row r="2387" customFormat="false" ht="12.8" hidden="false" customHeight="false" outlineLevel="0" collapsed="false">
      <c r="A2387" s="0" t="s">
        <v>4017</v>
      </c>
      <c r="B2387" s="0" t="n">
        <v>2862</v>
      </c>
      <c r="C2387" s="0" t="s">
        <v>4018</v>
      </c>
      <c r="D2387" s="0" t="s">
        <v>123</v>
      </c>
    </row>
    <row r="2388" customFormat="false" ht="12.8" hidden="false" customHeight="false" outlineLevel="0" collapsed="false">
      <c r="A2388" s="0" t="s">
        <v>4019</v>
      </c>
      <c r="B2388" s="0" t="n">
        <v>29837</v>
      </c>
      <c r="C2388" s="0" t="s">
        <v>4020</v>
      </c>
      <c r="D2388" s="0" t="s">
        <v>127</v>
      </c>
    </row>
    <row r="2389" customFormat="false" ht="12.8" hidden="false" customHeight="false" outlineLevel="0" collapsed="false">
      <c r="A2389" s="0" t="s">
        <v>4021</v>
      </c>
      <c r="B2389" s="0" t="n">
        <v>29854</v>
      </c>
      <c r="C2389" s="0" t="s">
        <v>4022</v>
      </c>
      <c r="D2389" s="0" t="s">
        <v>127</v>
      </c>
    </row>
    <row r="2390" customFormat="false" ht="12.8" hidden="false" customHeight="false" outlineLevel="0" collapsed="false">
      <c r="A2390" s="0" t="s">
        <v>4023</v>
      </c>
      <c r="B2390" s="0" t="n">
        <v>25455</v>
      </c>
      <c r="D2390" s="0" t="s">
        <v>123</v>
      </c>
    </row>
    <row r="2391" customFormat="false" ht="12.8" hidden="false" customHeight="false" outlineLevel="0" collapsed="false">
      <c r="A2391" s="0" t="s">
        <v>4024</v>
      </c>
      <c r="B2391" s="0" t="n">
        <v>26387</v>
      </c>
      <c r="C2391" s="0" t="s">
        <v>1653</v>
      </c>
      <c r="D2391" s="0" t="s">
        <v>127</v>
      </c>
    </row>
    <row r="2392" customFormat="false" ht="12.8" hidden="false" customHeight="false" outlineLevel="0" collapsed="false">
      <c r="A2392" s="0" t="s">
        <v>4025</v>
      </c>
      <c r="B2392" s="0" t="n">
        <v>30555</v>
      </c>
      <c r="C2392" s="0" t="s">
        <v>2281</v>
      </c>
      <c r="D2392" s="0" t="s">
        <v>123</v>
      </c>
    </row>
    <row r="2393" customFormat="false" ht="12.8" hidden="false" customHeight="false" outlineLevel="0" collapsed="false">
      <c r="A2393" s="0" t="s">
        <v>4026</v>
      </c>
      <c r="B2393" s="0" t="n">
        <v>30810</v>
      </c>
      <c r="C2393" s="0" t="s">
        <v>3973</v>
      </c>
      <c r="D2393" s="0" t="s">
        <v>262</v>
      </c>
    </row>
    <row r="2394" customFormat="false" ht="12.8" hidden="false" customHeight="false" outlineLevel="0" collapsed="false">
      <c r="A2394" s="0" t="s">
        <v>4027</v>
      </c>
      <c r="B2394" s="0" t="n">
        <v>35603</v>
      </c>
      <c r="C2394" s="0" t="s">
        <v>4028</v>
      </c>
      <c r="D2394" s="0" t="s">
        <v>127</v>
      </c>
    </row>
    <row r="2395" customFormat="false" ht="12.8" hidden="false" customHeight="false" outlineLevel="0" collapsed="false">
      <c r="A2395" s="0" t="s">
        <v>4029</v>
      </c>
      <c r="B2395" s="0" t="n">
        <v>38788</v>
      </c>
      <c r="C2395" s="0" t="s">
        <v>4028</v>
      </c>
      <c r="D2395" s="0" t="s">
        <v>127</v>
      </c>
    </row>
    <row r="2396" customFormat="false" ht="12.8" hidden="false" customHeight="false" outlineLevel="0" collapsed="false">
      <c r="A2396" s="0" t="s">
        <v>4030</v>
      </c>
      <c r="B2396" s="0" t="n">
        <v>30862</v>
      </c>
      <c r="C2396" s="0" t="s">
        <v>1429</v>
      </c>
      <c r="D2396" s="0" t="s">
        <v>127</v>
      </c>
    </row>
    <row r="2397" customFormat="false" ht="12.8" hidden="false" customHeight="false" outlineLevel="0" collapsed="false">
      <c r="A2397" s="0" t="s">
        <v>4031</v>
      </c>
      <c r="B2397" s="0" t="n">
        <v>42745</v>
      </c>
      <c r="C2397" s="0" t="s">
        <v>4032</v>
      </c>
      <c r="D2397" s="0" t="s">
        <v>127</v>
      </c>
    </row>
    <row r="2398" customFormat="false" ht="12.8" hidden="false" customHeight="false" outlineLevel="0" collapsed="false">
      <c r="A2398" s="0" t="s">
        <v>4033</v>
      </c>
      <c r="B2398" s="0" t="n">
        <v>40556</v>
      </c>
      <c r="C2398" s="0" t="s">
        <v>4034</v>
      </c>
      <c r="D2398" s="0" t="s">
        <v>127</v>
      </c>
    </row>
    <row r="2399" customFormat="false" ht="12.8" hidden="false" customHeight="false" outlineLevel="0" collapsed="false">
      <c r="A2399" s="0" t="s">
        <v>4035</v>
      </c>
      <c r="B2399" s="0" t="n">
        <v>30861</v>
      </c>
      <c r="C2399" s="0" t="s">
        <v>122</v>
      </c>
      <c r="D2399" s="0" t="s">
        <v>123</v>
      </c>
    </row>
    <row r="2400" customFormat="false" ht="12.8" hidden="false" customHeight="false" outlineLevel="0" collapsed="false">
      <c r="A2400" s="0" t="s">
        <v>4036</v>
      </c>
      <c r="B2400" s="0" t="n">
        <v>35629</v>
      </c>
      <c r="C2400" s="0" t="s">
        <v>4037</v>
      </c>
      <c r="D2400" s="0" t="s">
        <v>127</v>
      </c>
    </row>
    <row r="2401" customFormat="false" ht="12.8" hidden="false" customHeight="false" outlineLevel="0" collapsed="false">
      <c r="A2401" s="0" t="s">
        <v>4038</v>
      </c>
      <c r="B2401" s="0" t="n">
        <v>38781</v>
      </c>
      <c r="C2401" s="0" t="s">
        <v>4039</v>
      </c>
      <c r="D2401" s="0" t="s">
        <v>127</v>
      </c>
    </row>
    <row r="2402" customFormat="false" ht="12.8" hidden="false" customHeight="false" outlineLevel="0" collapsed="false">
      <c r="A2402" s="0" t="s">
        <v>4040</v>
      </c>
      <c r="B2402" s="0" t="n">
        <v>30562</v>
      </c>
      <c r="C2402" s="0" t="s">
        <v>4041</v>
      </c>
      <c r="D2402" s="0" t="s">
        <v>255</v>
      </c>
    </row>
    <row r="2403" customFormat="false" ht="12.8" hidden="false" customHeight="false" outlineLevel="0" collapsed="false">
      <c r="A2403" s="0" t="s">
        <v>4042</v>
      </c>
      <c r="B2403" s="0" t="n">
        <v>30780</v>
      </c>
      <c r="C2403" s="0" t="s">
        <v>4043</v>
      </c>
      <c r="D2403" s="0" t="s">
        <v>199</v>
      </c>
    </row>
    <row r="2404" customFormat="false" ht="12.8" hidden="false" customHeight="false" outlineLevel="0" collapsed="false">
      <c r="A2404" s="0" t="s">
        <v>4044</v>
      </c>
      <c r="B2404" s="0" t="n">
        <v>21797</v>
      </c>
      <c r="C2404" s="0" t="s">
        <v>4045</v>
      </c>
      <c r="D2404" s="0" t="s">
        <v>123</v>
      </c>
    </row>
    <row r="2405" customFormat="false" ht="12.8" hidden="false" customHeight="false" outlineLevel="0" collapsed="false">
      <c r="A2405" s="0" t="s">
        <v>4046</v>
      </c>
      <c r="B2405" s="0" t="n">
        <v>21798</v>
      </c>
      <c r="C2405" s="0" t="s">
        <v>4047</v>
      </c>
      <c r="D2405" s="0" t="s">
        <v>127</v>
      </c>
    </row>
    <row r="2406" customFormat="false" ht="12.8" hidden="false" customHeight="false" outlineLevel="0" collapsed="false">
      <c r="A2406" s="0" t="s">
        <v>4048</v>
      </c>
      <c r="B2406" s="0" t="n">
        <v>21799</v>
      </c>
      <c r="C2406" s="0" t="s">
        <v>1800</v>
      </c>
      <c r="D2406" s="0" t="s">
        <v>127</v>
      </c>
    </row>
    <row r="2407" customFormat="false" ht="12.8" hidden="false" customHeight="false" outlineLevel="0" collapsed="false">
      <c r="A2407" s="0" t="s">
        <v>4049</v>
      </c>
      <c r="B2407" s="0" t="n">
        <v>35331</v>
      </c>
      <c r="C2407" s="0" t="s">
        <v>4050</v>
      </c>
      <c r="D2407" s="0" t="s">
        <v>123</v>
      </c>
    </row>
    <row r="2408" customFormat="false" ht="12.8" hidden="false" customHeight="false" outlineLevel="0" collapsed="false">
      <c r="A2408" s="0" t="s">
        <v>4051</v>
      </c>
      <c r="B2408" s="0" t="n">
        <v>35399</v>
      </c>
      <c r="C2408" s="0" t="s">
        <v>4052</v>
      </c>
      <c r="D2408" s="0" t="s">
        <v>127</v>
      </c>
    </row>
    <row r="2409" customFormat="false" ht="12.8" hidden="false" customHeight="false" outlineLevel="0" collapsed="false">
      <c r="A2409" s="0" t="s">
        <v>4053</v>
      </c>
      <c r="B2409" s="0" t="n">
        <v>39551</v>
      </c>
      <c r="C2409" s="0" t="s">
        <v>4054</v>
      </c>
      <c r="D2409" s="0" t="s">
        <v>199</v>
      </c>
    </row>
    <row r="2410" customFormat="false" ht="12.8" hidden="false" customHeight="false" outlineLevel="0" collapsed="false">
      <c r="A2410" s="0" t="s">
        <v>4055</v>
      </c>
      <c r="B2410" s="0" t="n">
        <v>25456</v>
      </c>
      <c r="C2410" s="0" t="s">
        <v>209</v>
      </c>
      <c r="D2410" s="0" t="s">
        <v>123</v>
      </c>
    </row>
    <row r="2411" customFormat="false" ht="12.8" hidden="false" customHeight="false" outlineLevel="0" collapsed="false">
      <c r="A2411" s="0" t="s">
        <v>4056</v>
      </c>
      <c r="B2411" s="0" t="n">
        <v>30235</v>
      </c>
      <c r="C2411" s="0" t="s">
        <v>4057</v>
      </c>
      <c r="D2411" s="0" t="s">
        <v>127</v>
      </c>
    </row>
    <row r="2412" customFormat="false" ht="12.8" hidden="false" customHeight="false" outlineLevel="0" collapsed="false">
      <c r="A2412" s="0" t="s">
        <v>4058</v>
      </c>
      <c r="B2412" s="0" t="n">
        <v>26386</v>
      </c>
      <c r="C2412" s="0" t="s">
        <v>1279</v>
      </c>
      <c r="D2412" s="0" t="s">
        <v>127</v>
      </c>
    </row>
    <row r="2413" customFormat="false" ht="12.8" hidden="false" customHeight="false" outlineLevel="0" collapsed="false">
      <c r="A2413" s="0" t="s">
        <v>4059</v>
      </c>
      <c r="B2413" s="0" t="n">
        <v>23662</v>
      </c>
      <c r="C2413" s="0" t="s">
        <v>3259</v>
      </c>
      <c r="D2413" s="0" t="s">
        <v>199</v>
      </c>
    </row>
    <row r="2414" customFormat="false" ht="12.8" hidden="false" customHeight="false" outlineLevel="0" collapsed="false">
      <c r="A2414" s="0" t="s">
        <v>4060</v>
      </c>
      <c r="B2414" s="0" t="n">
        <v>3753</v>
      </c>
      <c r="C2414" s="0" t="s">
        <v>3138</v>
      </c>
      <c r="D2414" s="0" t="s">
        <v>123</v>
      </c>
    </row>
    <row r="2415" customFormat="false" ht="12.8" hidden="false" customHeight="false" outlineLevel="0" collapsed="false">
      <c r="A2415" s="0" t="s">
        <v>4061</v>
      </c>
      <c r="B2415" s="0" t="n">
        <v>3081</v>
      </c>
      <c r="D2415" s="0" t="s">
        <v>199</v>
      </c>
    </row>
    <row r="2416" customFormat="false" ht="12.8" hidden="false" customHeight="false" outlineLevel="0" collapsed="false">
      <c r="A2416" s="0" t="s">
        <v>4062</v>
      </c>
      <c r="B2416" s="0" t="n">
        <v>34996</v>
      </c>
      <c r="D2416" s="0" t="s">
        <v>123</v>
      </c>
    </row>
    <row r="2417" customFormat="false" ht="12.8" hidden="false" customHeight="false" outlineLevel="0" collapsed="false">
      <c r="A2417" s="0" t="s">
        <v>4063</v>
      </c>
      <c r="B2417" s="0" t="n">
        <v>35652</v>
      </c>
      <c r="C2417" s="0" t="s">
        <v>4064</v>
      </c>
      <c r="D2417" s="0" t="s">
        <v>127</v>
      </c>
    </row>
    <row r="2418" customFormat="false" ht="12.8" hidden="false" customHeight="false" outlineLevel="0" collapsed="false">
      <c r="A2418" s="0" t="s">
        <v>4065</v>
      </c>
      <c r="B2418" s="0" t="n">
        <v>24087</v>
      </c>
      <c r="C2418" s="0" t="s">
        <v>266</v>
      </c>
      <c r="D2418" s="0" t="s">
        <v>123</v>
      </c>
    </row>
    <row r="2419" customFormat="false" ht="12.8" hidden="false" customHeight="false" outlineLevel="0" collapsed="false">
      <c r="A2419" s="0" t="s">
        <v>4066</v>
      </c>
      <c r="B2419" s="0" t="n">
        <v>30236</v>
      </c>
      <c r="C2419" s="0" t="s">
        <v>4067</v>
      </c>
      <c r="D2419" s="0" t="s">
        <v>127</v>
      </c>
    </row>
    <row r="2420" customFormat="false" ht="12.8" hidden="false" customHeight="false" outlineLevel="0" collapsed="false">
      <c r="A2420" s="0" t="s">
        <v>4068</v>
      </c>
      <c r="B2420" s="0" t="n">
        <v>43072</v>
      </c>
      <c r="C2420" s="0" t="s">
        <v>4069</v>
      </c>
      <c r="D2420" s="0" t="s">
        <v>123</v>
      </c>
    </row>
    <row r="2421" customFormat="false" ht="12.8" hidden="false" customHeight="false" outlineLevel="0" collapsed="false">
      <c r="A2421" s="0" t="s">
        <v>4070</v>
      </c>
      <c r="B2421" s="0" t="n">
        <v>43446</v>
      </c>
      <c r="C2421" s="0" t="s">
        <v>4071</v>
      </c>
      <c r="D2421" s="0" t="s">
        <v>127</v>
      </c>
    </row>
    <row r="2422" customFormat="false" ht="12.8" hidden="false" customHeight="false" outlineLevel="0" collapsed="false">
      <c r="A2422" s="0" t="s">
        <v>4072</v>
      </c>
      <c r="B2422" s="0" t="n">
        <v>43864</v>
      </c>
      <c r="C2422" s="0" t="s">
        <v>4073</v>
      </c>
      <c r="D2422" s="0" t="s">
        <v>123</v>
      </c>
    </row>
    <row r="2423" customFormat="false" ht="12.8" hidden="false" customHeight="false" outlineLevel="0" collapsed="false">
      <c r="A2423" s="0" t="s">
        <v>4074</v>
      </c>
      <c r="B2423" s="0" t="n">
        <v>43866</v>
      </c>
      <c r="C2423" s="0" t="s">
        <v>4075</v>
      </c>
      <c r="D2423" s="0" t="s">
        <v>127</v>
      </c>
    </row>
    <row r="2424" customFormat="false" ht="12.8" hidden="false" customHeight="false" outlineLevel="0" collapsed="false">
      <c r="A2424" s="0" t="s">
        <v>4076</v>
      </c>
      <c r="B2424" s="0" t="n">
        <v>3903</v>
      </c>
      <c r="C2424" s="0" t="s">
        <v>3072</v>
      </c>
      <c r="D2424" s="0" t="s">
        <v>123</v>
      </c>
    </row>
    <row r="2425" customFormat="false" ht="12.8" hidden="false" customHeight="false" outlineLevel="0" collapsed="false">
      <c r="A2425" s="0" t="s">
        <v>4077</v>
      </c>
      <c r="B2425" s="0" t="n">
        <v>3904</v>
      </c>
      <c r="C2425" s="0" t="s">
        <v>4078</v>
      </c>
      <c r="D2425" s="0" t="s">
        <v>127</v>
      </c>
    </row>
    <row r="2426" customFormat="false" ht="12.8" hidden="false" customHeight="false" outlineLevel="0" collapsed="false">
      <c r="A2426" s="0" t="s">
        <v>4079</v>
      </c>
      <c r="B2426" s="0" t="n">
        <v>2885</v>
      </c>
      <c r="C2426" s="0" t="s">
        <v>3572</v>
      </c>
      <c r="D2426" s="0" t="s">
        <v>123</v>
      </c>
    </row>
    <row r="2427" customFormat="false" ht="12.8" hidden="false" customHeight="false" outlineLevel="0" collapsed="false">
      <c r="A2427" s="0" t="s">
        <v>4080</v>
      </c>
      <c r="B2427" s="0" t="n">
        <v>9813</v>
      </c>
      <c r="D2427" s="0" t="s">
        <v>287</v>
      </c>
    </row>
    <row r="2428" customFormat="false" ht="12.8" hidden="false" customHeight="false" outlineLevel="0" collapsed="false">
      <c r="A2428" s="0" t="s">
        <v>4081</v>
      </c>
      <c r="B2428" s="0" t="n">
        <v>2783</v>
      </c>
      <c r="C2428" s="0" t="s">
        <v>2869</v>
      </c>
      <c r="D2428" s="0" t="s">
        <v>123</v>
      </c>
    </row>
    <row r="2429" customFormat="false" ht="12.8" hidden="false" customHeight="false" outlineLevel="0" collapsed="false">
      <c r="A2429" s="0" t="s">
        <v>4082</v>
      </c>
      <c r="B2429" s="0" t="n">
        <v>29550</v>
      </c>
      <c r="C2429" s="0" t="s">
        <v>4083</v>
      </c>
      <c r="D2429" s="0" t="s">
        <v>123</v>
      </c>
    </row>
    <row r="2430" customFormat="false" ht="12.8" hidden="false" customHeight="false" outlineLevel="0" collapsed="false">
      <c r="A2430" s="0" t="s">
        <v>4084</v>
      </c>
      <c r="B2430" s="0" t="n">
        <v>29709</v>
      </c>
      <c r="C2430" s="0" t="s">
        <v>4085</v>
      </c>
      <c r="D2430" s="0" t="s">
        <v>127</v>
      </c>
    </row>
    <row r="2431" customFormat="false" ht="12.8" hidden="false" customHeight="false" outlineLevel="0" collapsed="false">
      <c r="A2431" s="0" t="s">
        <v>4086</v>
      </c>
      <c r="B2431" s="0" t="n">
        <v>40554</v>
      </c>
      <c r="C2431" s="0" t="s">
        <v>2895</v>
      </c>
      <c r="D2431" s="0" t="s">
        <v>255</v>
      </c>
    </row>
    <row r="2432" customFormat="false" ht="12.8" hidden="false" customHeight="false" outlineLevel="0" collapsed="false">
      <c r="A2432" s="0" t="s">
        <v>4087</v>
      </c>
      <c r="B2432" s="0" t="n">
        <v>29427</v>
      </c>
      <c r="C2432" s="0" t="s">
        <v>3261</v>
      </c>
      <c r="D2432" s="0" t="s">
        <v>199</v>
      </c>
    </row>
    <row r="2433" customFormat="false" ht="12.8" hidden="false" customHeight="false" outlineLevel="0" collapsed="false">
      <c r="A2433" s="0" t="s">
        <v>4088</v>
      </c>
      <c r="B2433" s="0" t="n">
        <v>4601</v>
      </c>
      <c r="C2433" s="0" t="s">
        <v>4089</v>
      </c>
      <c r="D2433" s="0" t="s">
        <v>123</v>
      </c>
    </row>
    <row r="2434" customFormat="false" ht="12.8" hidden="false" customHeight="false" outlineLevel="0" collapsed="false">
      <c r="A2434" s="0" t="s">
        <v>4090</v>
      </c>
      <c r="B2434" s="0" t="n">
        <v>4602</v>
      </c>
      <c r="C2434" s="0" t="s">
        <v>4091</v>
      </c>
      <c r="D2434" s="0" t="s">
        <v>127</v>
      </c>
    </row>
    <row r="2435" customFormat="false" ht="12.8" hidden="false" customHeight="false" outlineLevel="0" collapsed="false">
      <c r="A2435" s="0" t="s">
        <v>4092</v>
      </c>
      <c r="B2435" s="0" t="n">
        <v>4600</v>
      </c>
      <c r="C2435" s="0" t="s">
        <v>492</v>
      </c>
      <c r="D2435" s="0" t="s">
        <v>199</v>
      </c>
    </row>
    <row r="2436" customFormat="false" ht="12.8" hidden="false" customHeight="false" outlineLevel="0" collapsed="false">
      <c r="A2436" s="0" t="s">
        <v>4093</v>
      </c>
      <c r="B2436" s="0" t="n">
        <v>23271</v>
      </c>
      <c r="D2436" s="0" t="s">
        <v>907</v>
      </c>
    </row>
    <row r="2437" customFormat="false" ht="12.8" hidden="false" customHeight="false" outlineLevel="0" collapsed="false">
      <c r="A2437" s="0" t="s">
        <v>4094</v>
      </c>
      <c r="B2437" s="0" t="n">
        <v>9824</v>
      </c>
      <c r="D2437" s="0" t="s">
        <v>123</v>
      </c>
    </row>
    <row r="2438" customFormat="false" ht="12.8" hidden="false" customHeight="false" outlineLevel="0" collapsed="false">
      <c r="A2438" s="0" t="s">
        <v>4095</v>
      </c>
      <c r="B2438" s="0" t="n">
        <v>43301</v>
      </c>
      <c r="C2438" s="0" t="s">
        <v>4096</v>
      </c>
      <c r="D2438" s="0" t="s">
        <v>127</v>
      </c>
    </row>
    <row r="2439" customFormat="false" ht="12.8" hidden="false" customHeight="false" outlineLevel="0" collapsed="false">
      <c r="A2439" s="0" t="s">
        <v>4097</v>
      </c>
      <c r="B2439" s="0" t="n">
        <v>25739</v>
      </c>
      <c r="D2439" s="0" t="s">
        <v>127</v>
      </c>
    </row>
    <row r="2440" customFormat="false" ht="12.8" hidden="false" customHeight="false" outlineLevel="0" collapsed="false">
      <c r="A2440" s="0" t="s">
        <v>4098</v>
      </c>
      <c r="B2440" s="0" t="n">
        <v>10221</v>
      </c>
      <c r="C2440" s="0" t="s">
        <v>4099</v>
      </c>
      <c r="D2440" s="0" t="s">
        <v>127</v>
      </c>
    </row>
    <row r="2441" customFormat="false" ht="12.8" hidden="false" customHeight="false" outlineLevel="0" collapsed="false">
      <c r="A2441" s="0" t="s">
        <v>4100</v>
      </c>
      <c r="B2441" s="0" t="n">
        <v>43300</v>
      </c>
      <c r="C2441" s="0" t="s">
        <v>628</v>
      </c>
      <c r="D2441" s="0" t="s">
        <v>127</v>
      </c>
    </row>
    <row r="2442" customFormat="false" ht="12.8" hidden="false" customHeight="false" outlineLevel="0" collapsed="false">
      <c r="A2442" s="0" t="s">
        <v>4101</v>
      </c>
      <c r="B2442" s="0" t="n">
        <v>20432</v>
      </c>
      <c r="C2442" s="0" t="s">
        <v>4102</v>
      </c>
      <c r="D2442" s="0" t="s">
        <v>123</v>
      </c>
    </row>
    <row r="2443" customFormat="false" ht="12.8" hidden="false" customHeight="false" outlineLevel="0" collapsed="false">
      <c r="A2443" s="0" t="s">
        <v>4103</v>
      </c>
      <c r="B2443" s="0" t="n">
        <v>20486</v>
      </c>
      <c r="C2443" s="0" t="s">
        <v>929</v>
      </c>
      <c r="D2443" s="0" t="s">
        <v>127</v>
      </c>
    </row>
    <row r="2444" customFormat="false" ht="12.8" hidden="false" customHeight="false" outlineLevel="0" collapsed="false">
      <c r="A2444" s="0" t="s">
        <v>4104</v>
      </c>
      <c r="B2444" s="0" t="n">
        <v>387</v>
      </c>
      <c r="C2444" s="0" t="s">
        <v>604</v>
      </c>
      <c r="D2444" s="0" t="s">
        <v>123</v>
      </c>
    </row>
    <row r="2445" customFormat="false" ht="12.8" hidden="false" customHeight="false" outlineLevel="0" collapsed="false">
      <c r="A2445" s="0" t="s">
        <v>4105</v>
      </c>
      <c r="B2445" s="0" t="n">
        <v>388</v>
      </c>
      <c r="C2445" s="0" t="s">
        <v>773</v>
      </c>
      <c r="D2445" s="0" t="s">
        <v>127</v>
      </c>
    </row>
    <row r="2446" customFormat="false" ht="12.8" hidden="false" customHeight="false" outlineLevel="0" collapsed="false">
      <c r="A2446" s="0" t="s">
        <v>4106</v>
      </c>
      <c r="B2446" s="0" t="n">
        <v>389</v>
      </c>
      <c r="C2446" s="0" t="s">
        <v>2328</v>
      </c>
      <c r="D2446" s="0" t="s">
        <v>127</v>
      </c>
    </row>
    <row r="2447" customFormat="false" ht="12.8" hidden="false" customHeight="false" outlineLevel="0" collapsed="false">
      <c r="A2447" s="0" t="s">
        <v>4107</v>
      </c>
      <c r="B2447" s="0" t="n">
        <v>43347</v>
      </c>
      <c r="C2447" s="0" t="s">
        <v>4108</v>
      </c>
      <c r="D2447" s="0" t="s">
        <v>127</v>
      </c>
    </row>
    <row r="2448" customFormat="false" ht="12.8" hidden="false" customHeight="false" outlineLevel="0" collapsed="false">
      <c r="A2448" s="0" t="s">
        <v>4109</v>
      </c>
      <c r="B2448" s="0" t="n">
        <v>2771</v>
      </c>
      <c r="C2448" s="0" t="s">
        <v>4110</v>
      </c>
      <c r="D2448" s="0" t="s">
        <v>123</v>
      </c>
    </row>
    <row r="2449" customFormat="false" ht="12.8" hidden="false" customHeight="false" outlineLevel="0" collapsed="false">
      <c r="A2449" s="0" t="s">
        <v>4111</v>
      </c>
      <c r="B2449" s="0" t="n">
        <v>32520</v>
      </c>
      <c r="C2449" s="0" t="s">
        <v>4112</v>
      </c>
      <c r="D2449" s="0" t="s">
        <v>127</v>
      </c>
    </row>
    <row r="2450" customFormat="false" ht="12.8" hidden="false" customHeight="false" outlineLevel="0" collapsed="false">
      <c r="A2450" s="0" t="s">
        <v>4113</v>
      </c>
      <c r="B2450" s="0" t="n">
        <v>40553</v>
      </c>
      <c r="C2450" s="0" t="s">
        <v>4114</v>
      </c>
      <c r="D2450" s="0" t="s">
        <v>123</v>
      </c>
    </row>
    <row r="2451" customFormat="false" ht="12.8" hidden="false" customHeight="false" outlineLevel="0" collapsed="false">
      <c r="A2451" s="0" t="s">
        <v>4115</v>
      </c>
      <c r="B2451" s="0" t="n">
        <v>40951</v>
      </c>
      <c r="C2451" s="0" t="s">
        <v>4116</v>
      </c>
      <c r="D2451" s="0" t="s">
        <v>127</v>
      </c>
    </row>
    <row r="2452" customFormat="false" ht="12.8" hidden="false" customHeight="false" outlineLevel="0" collapsed="false">
      <c r="A2452" s="0" t="s">
        <v>4117</v>
      </c>
      <c r="B2452" s="0" t="n">
        <v>19202</v>
      </c>
      <c r="C2452" s="0" t="s">
        <v>4118</v>
      </c>
      <c r="D2452" s="0" t="s">
        <v>123</v>
      </c>
    </row>
    <row r="2453" customFormat="false" ht="12.8" hidden="false" customHeight="false" outlineLevel="0" collapsed="false">
      <c r="A2453" s="0" t="s">
        <v>4119</v>
      </c>
      <c r="B2453" s="0" t="n">
        <v>29303</v>
      </c>
      <c r="C2453" s="0" t="s">
        <v>4120</v>
      </c>
      <c r="D2453" s="0" t="s">
        <v>123</v>
      </c>
    </row>
    <row r="2454" customFormat="false" ht="12.8" hidden="false" customHeight="false" outlineLevel="0" collapsed="false">
      <c r="A2454" s="0" t="s">
        <v>4121</v>
      </c>
      <c r="B2454" s="0" t="n">
        <v>29576</v>
      </c>
      <c r="C2454" s="0" t="s">
        <v>1929</v>
      </c>
      <c r="D2454" s="0" t="s">
        <v>127</v>
      </c>
    </row>
    <row r="2455" customFormat="false" ht="12.8" hidden="false" customHeight="false" outlineLevel="0" collapsed="false">
      <c r="A2455" s="0" t="s">
        <v>4122</v>
      </c>
      <c r="B2455" s="0" t="n">
        <v>24088</v>
      </c>
      <c r="C2455" s="0" t="s">
        <v>939</v>
      </c>
      <c r="D2455" s="0" t="s">
        <v>123</v>
      </c>
    </row>
    <row r="2456" customFormat="false" ht="12.8" hidden="false" customHeight="false" outlineLevel="0" collapsed="false">
      <c r="A2456" s="0" t="s">
        <v>4123</v>
      </c>
      <c r="B2456" s="0" t="n">
        <v>24585</v>
      </c>
      <c r="C2456" s="0" t="s">
        <v>1929</v>
      </c>
      <c r="D2456" s="0" t="s">
        <v>127</v>
      </c>
    </row>
    <row r="2457" customFormat="false" ht="12.8" hidden="false" customHeight="false" outlineLevel="0" collapsed="false">
      <c r="A2457" s="0" t="s">
        <v>4124</v>
      </c>
      <c r="B2457" s="0" t="n">
        <v>29335</v>
      </c>
      <c r="C2457" s="0" t="s">
        <v>1093</v>
      </c>
      <c r="D2457" s="0" t="s">
        <v>127</v>
      </c>
    </row>
    <row r="2458" customFormat="false" ht="12.8" hidden="false" customHeight="false" outlineLevel="0" collapsed="false">
      <c r="A2458" s="0" t="s">
        <v>4125</v>
      </c>
      <c r="B2458" s="0" t="n">
        <v>33919</v>
      </c>
      <c r="C2458" s="0" t="s">
        <v>4126</v>
      </c>
      <c r="D2458" s="0" t="s">
        <v>127</v>
      </c>
    </row>
    <row r="2459" customFormat="false" ht="12.8" hidden="false" customHeight="false" outlineLevel="0" collapsed="false">
      <c r="A2459" s="0" t="s">
        <v>4127</v>
      </c>
      <c r="B2459" s="0" t="n">
        <v>24586</v>
      </c>
      <c r="C2459" s="0" t="s">
        <v>4128</v>
      </c>
      <c r="D2459" s="0" t="s">
        <v>127</v>
      </c>
    </row>
    <row r="2460" customFormat="false" ht="12.8" hidden="false" customHeight="false" outlineLevel="0" collapsed="false">
      <c r="A2460" s="0" t="s">
        <v>4129</v>
      </c>
      <c r="B2460" s="0" t="n">
        <v>25400</v>
      </c>
      <c r="C2460" s="0" t="s">
        <v>668</v>
      </c>
      <c r="D2460" s="0" t="s">
        <v>123</v>
      </c>
    </row>
    <row r="2461" customFormat="false" ht="12.8" hidden="false" customHeight="false" outlineLevel="0" collapsed="false">
      <c r="A2461" s="0" t="s">
        <v>4130</v>
      </c>
      <c r="B2461" s="0" t="n">
        <v>42746</v>
      </c>
      <c r="C2461" s="0" t="s">
        <v>2065</v>
      </c>
      <c r="D2461" s="0" t="s">
        <v>127</v>
      </c>
    </row>
    <row r="2462" customFormat="false" ht="12.8" hidden="false" customHeight="false" outlineLevel="0" collapsed="false">
      <c r="A2462" s="0" t="s">
        <v>4131</v>
      </c>
      <c r="B2462" s="0" t="n">
        <v>25308</v>
      </c>
      <c r="C2462" s="0" t="s">
        <v>4132</v>
      </c>
      <c r="D2462" s="0" t="s">
        <v>199</v>
      </c>
    </row>
    <row r="2463" customFormat="false" ht="12.8" hidden="false" customHeight="false" outlineLevel="0" collapsed="false">
      <c r="A2463" s="0" t="s">
        <v>4133</v>
      </c>
      <c r="B2463" s="0" t="n">
        <v>25101</v>
      </c>
      <c r="C2463" s="0" t="s">
        <v>4134</v>
      </c>
      <c r="D2463" s="0" t="s">
        <v>228</v>
      </c>
    </row>
    <row r="2464" customFormat="false" ht="12.8" hidden="false" customHeight="false" outlineLevel="0" collapsed="false">
      <c r="A2464" s="0" t="s">
        <v>4135</v>
      </c>
      <c r="B2464" s="0" t="n">
        <v>24587</v>
      </c>
      <c r="C2464" s="0" t="s">
        <v>4132</v>
      </c>
      <c r="D2464" s="0" t="s">
        <v>255</v>
      </c>
    </row>
    <row r="2465" customFormat="false" ht="12.8" hidden="false" customHeight="false" outlineLevel="0" collapsed="false">
      <c r="A2465" s="0" t="s">
        <v>4136</v>
      </c>
      <c r="B2465" s="0" t="n">
        <v>40552</v>
      </c>
      <c r="C2465" s="0" t="s">
        <v>4137</v>
      </c>
      <c r="D2465" s="0" t="s">
        <v>123</v>
      </c>
    </row>
    <row r="2466" customFormat="false" ht="12.8" hidden="false" customHeight="false" outlineLevel="0" collapsed="false">
      <c r="A2466" s="0" t="s">
        <v>4138</v>
      </c>
      <c r="B2466" s="0" t="n">
        <v>3799</v>
      </c>
      <c r="C2466" s="0" t="s">
        <v>4139</v>
      </c>
      <c r="D2466" s="0" t="s">
        <v>123</v>
      </c>
    </row>
    <row r="2467" customFormat="false" ht="12.8" hidden="false" customHeight="false" outlineLevel="0" collapsed="false">
      <c r="A2467" s="0" t="s">
        <v>4140</v>
      </c>
      <c r="B2467" s="0" t="n">
        <v>3800</v>
      </c>
      <c r="C2467" s="0" t="s">
        <v>4141</v>
      </c>
      <c r="D2467" s="0" t="s">
        <v>127</v>
      </c>
    </row>
    <row r="2468" customFormat="false" ht="12.8" hidden="false" customHeight="false" outlineLevel="0" collapsed="false">
      <c r="A2468" s="0" t="s">
        <v>4142</v>
      </c>
      <c r="B2468" s="0" t="n">
        <v>3801</v>
      </c>
      <c r="C2468" s="0" t="s">
        <v>266</v>
      </c>
      <c r="D2468" s="0" t="s">
        <v>127</v>
      </c>
    </row>
    <row r="2469" customFormat="false" ht="12.8" hidden="false" customHeight="false" outlineLevel="0" collapsed="false">
      <c r="A2469" s="0" t="s">
        <v>4143</v>
      </c>
      <c r="B2469" s="0" t="n">
        <v>30717</v>
      </c>
      <c r="C2469" s="0" t="s">
        <v>4144</v>
      </c>
      <c r="D2469" s="0" t="s">
        <v>287</v>
      </c>
    </row>
    <row r="2470" customFormat="false" ht="12.8" hidden="false" customHeight="false" outlineLevel="0" collapsed="false">
      <c r="A2470" s="0" t="s">
        <v>4145</v>
      </c>
      <c r="B2470" s="0" t="n">
        <v>23359</v>
      </c>
      <c r="C2470" s="0" t="s">
        <v>609</v>
      </c>
      <c r="D2470" s="0" t="s">
        <v>123</v>
      </c>
    </row>
    <row r="2471" customFormat="false" ht="12.8" hidden="false" customHeight="false" outlineLevel="0" collapsed="false">
      <c r="A2471" s="0" t="s">
        <v>4146</v>
      </c>
      <c r="B2471" s="0" t="n">
        <v>23663</v>
      </c>
      <c r="C2471" s="0" t="s">
        <v>212</v>
      </c>
      <c r="D2471" s="0" t="s">
        <v>127</v>
      </c>
    </row>
    <row r="2472" customFormat="false" ht="12.8" hidden="false" customHeight="false" outlineLevel="0" collapsed="false">
      <c r="A2472" s="0" t="s">
        <v>4147</v>
      </c>
      <c r="B2472" s="0" t="n">
        <v>2764</v>
      </c>
      <c r="D2472" s="0" t="s">
        <v>123</v>
      </c>
    </row>
    <row r="2473" customFormat="false" ht="12.8" hidden="false" customHeight="false" outlineLevel="0" collapsed="false">
      <c r="A2473" s="0" t="s">
        <v>4148</v>
      </c>
      <c r="B2473" s="0" t="n">
        <v>42408</v>
      </c>
      <c r="C2473" s="0" t="s">
        <v>4149</v>
      </c>
      <c r="D2473" s="0" t="s">
        <v>354</v>
      </c>
    </row>
    <row r="2474" customFormat="false" ht="12.8" hidden="false" customHeight="false" outlineLevel="0" collapsed="false">
      <c r="A2474" s="0" t="s">
        <v>4150</v>
      </c>
      <c r="B2474" s="0" t="n">
        <v>2778</v>
      </c>
      <c r="D2474" s="0" t="s">
        <v>123</v>
      </c>
    </row>
    <row r="2475" customFormat="false" ht="12.8" hidden="false" customHeight="false" outlineLevel="0" collapsed="false">
      <c r="A2475" s="0" t="s">
        <v>4151</v>
      </c>
      <c r="B2475" s="0" t="n">
        <v>1075</v>
      </c>
      <c r="D2475" s="0" t="s">
        <v>1319</v>
      </c>
    </row>
    <row r="2476" customFormat="false" ht="12.8" hidden="false" customHeight="false" outlineLevel="0" collapsed="false">
      <c r="A2476" s="0" t="s">
        <v>4152</v>
      </c>
      <c r="B2476" s="0" t="n">
        <v>45480</v>
      </c>
      <c r="C2476" s="0" t="s">
        <v>2122</v>
      </c>
      <c r="D2476" s="0" t="s">
        <v>123</v>
      </c>
    </row>
    <row r="2477" customFormat="false" ht="12.8" hidden="false" customHeight="false" outlineLevel="0" collapsed="false">
      <c r="A2477" s="0" t="s">
        <v>4153</v>
      </c>
      <c r="B2477" s="0" t="n">
        <v>45727</v>
      </c>
      <c r="C2477" s="0" t="s">
        <v>4154</v>
      </c>
      <c r="D2477" s="0" t="s">
        <v>127</v>
      </c>
    </row>
    <row r="2478" customFormat="false" ht="12.8" hidden="false" customHeight="false" outlineLevel="0" collapsed="false">
      <c r="A2478" s="0" t="s">
        <v>4155</v>
      </c>
      <c r="B2478" s="0" t="n">
        <v>23160</v>
      </c>
      <c r="C2478" s="0" t="s">
        <v>2489</v>
      </c>
      <c r="D2478" s="0" t="s">
        <v>199</v>
      </c>
    </row>
    <row r="2479" customFormat="false" ht="12.8" hidden="false" customHeight="false" outlineLevel="0" collapsed="false">
      <c r="A2479" s="0" t="s">
        <v>4156</v>
      </c>
      <c r="B2479" s="0" t="n">
        <v>36318</v>
      </c>
      <c r="C2479" s="0" t="s">
        <v>4157</v>
      </c>
      <c r="D2479" s="0" t="s">
        <v>123</v>
      </c>
    </row>
    <row r="2480" customFormat="false" ht="12.8" hidden="false" customHeight="false" outlineLevel="0" collapsed="false">
      <c r="A2480" s="0" t="s">
        <v>4158</v>
      </c>
      <c r="B2480" s="0" t="n">
        <v>36005</v>
      </c>
      <c r="C2480" s="0" t="s">
        <v>4157</v>
      </c>
      <c r="D2480" s="0" t="s">
        <v>199</v>
      </c>
    </row>
    <row r="2481" customFormat="false" ht="12.8" hidden="false" customHeight="false" outlineLevel="0" collapsed="false">
      <c r="A2481" s="0" t="s">
        <v>4159</v>
      </c>
      <c r="B2481" s="0" t="n">
        <v>34962</v>
      </c>
      <c r="C2481" s="0" t="s">
        <v>4160</v>
      </c>
      <c r="D2481" s="0" t="s">
        <v>251</v>
      </c>
    </row>
    <row r="2482" customFormat="false" ht="12.8" hidden="false" customHeight="false" outlineLevel="0" collapsed="false">
      <c r="A2482" s="0" t="s">
        <v>4161</v>
      </c>
      <c r="B2482" s="0" t="n">
        <v>35605</v>
      </c>
      <c r="C2482" s="0" t="s">
        <v>4162</v>
      </c>
      <c r="D2482" s="0" t="s">
        <v>378</v>
      </c>
    </row>
    <row r="2483" customFormat="false" ht="12.8" hidden="false" customHeight="false" outlineLevel="0" collapsed="false">
      <c r="A2483" s="0" t="s">
        <v>4163</v>
      </c>
      <c r="B2483" s="0" t="n">
        <v>25102</v>
      </c>
      <c r="C2483" s="0" t="s">
        <v>4164</v>
      </c>
      <c r="D2483" s="0" t="s">
        <v>123</v>
      </c>
    </row>
    <row r="2484" customFormat="false" ht="12.8" hidden="false" customHeight="false" outlineLevel="0" collapsed="false">
      <c r="A2484" s="0" t="s">
        <v>4165</v>
      </c>
      <c r="B2484" s="0" t="n">
        <v>25309</v>
      </c>
      <c r="C2484" s="0" t="s">
        <v>4166</v>
      </c>
      <c r="D2484" s="0" t="s">
        <v>127</v>
      </c>
    </row>
    <row r="2485" customFormat="false" ht="12.8" hidden="false" customHeight="false" outlineLevel="0" collapsed="false">
      <c r="A2485" s="0" t="s">
        <v>4167</v>
      </c>
      <c r="B2485" s="0" t="n">
        <v>21800</v>
      </c>
      <c r="C2485" s="0" t="s">
        <v>3418</v>
      </c>
      <c r="D2485" s="0" t="s">
        <v>123</v>
      </c>
    </row>
    <row r="2486" customFormat="false" ht="12.8" hidden="false" customHeight="false" outlineLevel="0" collapsed="false">
      <c r="A2486" s="0" t="s">
        <v>4168</v>
      </c>
      <c r="B2486" s="0" t="n">
        <v>21801</v>
      </c>
      <c r="C2486" s="0" t="s">
        <v>136</v>
      </c>
      <c r="D2486" s="0" t="s">
        <v>127</v>
      </c>
    </row>
    <row r="2487" customFormat="false" ht="12.8" hidden="false" customHeight="false" outlineLevel="0" collapsed="false">
      <c r="A2487" s="0" t="s">
        <v>4169</v>
      </c>
      <c r="B2487" s="0" t="n">
        <v>39466</v>
      </c>
      <c r="C2487" s="0" t="s">
        <v>4170</v>
      </c>
      <c r="D2487" s="0" t="s">
        <v>287</v>
      </c>
    </row>
    <row r="2488" customFormat="false" ht="12.8" hidden="false" customHeight="false" outlineLevel="0" collapsed="false">
      <c r="A2488" s="0" t="s">
        <v>4171</v>
      </c>
      <c r="B2488" s="0" t="n">
        <v>29426</v>
      </c>
      <c r="C2488" s="0" t="s">
        <v>686</v>
      </c>
      <c r="D2488" s="0" t="s">
        <v>123</v>
      </c>
    </row>
    <row r="2489" customFormat="false" ht="12.8" hidden="false" customHeight="false" outlineLevel="0" collapsed="false">
      <c r="A2489" s="0" t="s">
        <v>4172</v>
      </c>
      <c r="B2489" s="0" t="n">
        <v>30612</v>
      </c>
      <c r="C2489" s="0" t="s">
        <v>4173</v>
      </c>
      <c r="D2489" s="0" t="s">
        <v>127</v>
      </c>
    </row>
    <row r="2490" customFormat="false" ht="12.8" hidden="false" customHeight="false" outlineLevel="0" collapsed="false">
      <c r="A2490" s="0" t="s">
        <v>4174</v>
      </c>
      <c r="B2490" s="0" t="n">
        <v>535</v>
      </c>
      <c r="D2490" s="0" t="s">
        <v>123</v>
      </c>
    </row>
    <row r="2491" customFormat="false" ht="12.8" hidden="false" customHeight="false" outlineLevel="0" collapsed="false">
      <c r="A2491" s="0" t="s">
        <v>4175</v>
      </c>
      <c r="B2491" s="0" t="n">
        <v>2438</v>
      </c>
      <c r="D2491" s="0" t="s">
        <v>127</v>
      </c>
    </row>
    <row r="2492" customFormat="false" ht="12.8" hidden="false" customHeight="false" outlineLevel="0" collapsed="false">
      <c r="A2492" s="0" t="s">
        <v>4176</v>
      </c>
      <c r="B2492" s="0" t="n">
        <v>2439</v>
      </c>
      <c r="C2492" s="0" t="s">
        <v>4177</v>
      </c>
      <c r="D2492" s="0" t="s">
        <v>127</v>
      </c>
    </row>
    <row r="2493" customFormat="false" ht="12.8" hidden="false" customHeight="false" outlineLevel="0" collapsed="false">
      <c r="A2493" s="0" t="s">
        <v>4178</v>
      </c>
      <c r="B2493" s="0" t="n">
        <v>2441</v>
      </c>
      <c r="D2493" s="0" t="s">
        <v>127</v>
      </c>
    </row>
    <row r="2494" customFormat="false" ht="12.8" hidden="false" customHeight="false" outlineLevel="0" collapsed="false">
      <c r="A2494" s="0" t="s">
        <v>4179</v>
      </c>
      <c r="B2494" s="0" t="n">
        <v>2440</v>
      </c>
      <c r="D2494" s="0" t="s">
        <v>127</v>
      </c>
    </row>
    <row r="2495" customFormat="false" ht="12.8" hidden="false" customHeight="false" outlineLevel="0" collapsed="false">
      <c r="A2495" s="0" t="s">
        <v>4180</v>
      </c>
      <c r="B2495" s="0" t="n">
        <v>39806</v>
      </c>
      <c r="C2495" s="0" t="s">
        <v>4181</v>
      </c>
      <c r="D2495" s="0" t="s">
        <v>123</v>
      </c>
    </row>
    <row r="2496" customFormat="false" ht="12.8" hidden="false" customHeight="false" outlineLevel="0" collapsed="false">
      <c r="A2496" s="0" t="s">
        <v>4182</v>
      </c>
      <c r="B2496" s="0" t="n">
        <v>43094</v>
      </c>
      <c r="C2496" s="0" t="s">
        <v>4183</v>
      </c>
      <c r="D2496" s="0" t="s">
        <v>127</v>
      </c>
    </row>
    <row r="2497" customFormat="false" ht="12.8" hidden="false" customHeight="false" outlineLevel="0" collapsed="false">
      <c r="A2497" s="0" t="s">
        <v>4184</v>
      </c>
      <c r="B2497" s="0" t="n">
        <v>40551</v>
      </c>
      <c r="C2497" s="0" t="s">
        <v>4185</v>
      </c>
      <c r="D2497" s="0" t="s">
        <v>127</v>
      </c>
    </row>
    <row r="2498" customFormat="false" ht="12.8" hidden="false" customHeight="false" outlineLevel="0" collapsed="false">
      <c r="A2498" s="0" t="s">
        <v>4186</v>
      </c>
      <c r="B2498" s="0" t="n">
        <v>43447</v>
      </c>
      <c r="C2498" s="0" t="s">
        <v>4187</v>
      </c>
      <c r="D2498" s="0" t="s">
        <v>123</v>
      </c>
    </row>
    <row r="2499" customFormat="false" ht="12.8" hidden="false" customHeight="false" outlineLevel="0" collapsed="false">
      <c r="A2499" s="0" t="s">
        <v>4188</v>
      </c>
      <c r="B2499" s="0" t="n">
        <v>43891</v>
      </c>
      <c r="C2499" s="0" t="s">
        <v>4189</v>
      </c>
      <c r="D2499" s="0" t="s">
        <v>127</v>
      </c>
    </row>
    <row r="2500" customFormat="false" ht="12.8" hidden="false" customHeight="false" outlineLevel="0" collapsed="false">
      <c r="A2500" s="0" t="s">
        <v>4190</v>
      </c>
      <c r="B2500" s="0" t="n">
        <v>43106</v>
      </c>
      <c r="C2500" s="0" t="s">
        <v>4191</v>
      </c>
      <c r="D2500" s="0" t="s">
        <v>199</v>
      </c>
    </row>
    <row r="2501" customFormat="false" ht="12.8" hidden="false" customHeight="false" outlineLevel="0" collapsed="false">
      <c r="A2501" s="0" t="s">
        <v>4192</v>
      </c>
      <c r="B2501" s="0" t="n">
        <v>41549</v>
      </c>
      <c r="C2501" s="0" t="s">
        <v>4193</v>
      </c>
      <c r="D2501" s="0" t="s">
        <v>123</v>
      </c>
    </row>
    <row r="2502" customFormat="false" ht="12.8" hidden="false" customHeight="false" outlineLevel="0" collapsed="false">
      <c r="A2502" s="0" t="s">
        <v>4194</v>
      </c>
      <c r="B2502" s="0" t="n">
        <v>41652</v>
      </c>
      <c r="C2502" s="0" t="s">
        <v>4193</v>
      </c>
      <c r="D2502" s="0" t="s">
        <v>127</v>
      </c>
    </row>
    <row r="2503" customFormat="false" ht="12.8" hidden="false" customHeight="false" outlineLevel="0" collapsed="false">
      <c r="A2503" s="0" t="s">
        <v>4195</v>
      </c>
      <c r="B2503" s="0" t="n">
        <v>29534</v>
      </c>
      <c r="C2503" s="0" t="s">
        <v>257</v>
      </c>
      <c r="D2503" s="0" t="s">
        <v>199</v>
      </c>
    </row>
    <row r="2504" customFormat="false" ht="12.8" hidden="false" customHeight="false" outlineLevel="0" collapsed="false">
      <c r="A2504" s="0" t="s">
        <v>4196</v>
      </c>
      <c r="B2504" s="0" t="n">
        <v>597</v>
      </c>
      <c r="C2504" s="0" t="s">
        <v>4197</v>
      </c>
      <c r="D2504" s="0" t="s">
        <v>123</v>
      </c>
    </row>
    <row r="2505" customFormat="false" ht="12.8" hidden="false" customHeight="false" outlineLevel="0" collapsed="false">
      <c r="A2505" s="0" t="s">
        <v>4198</v>
      </c>
      <c r="B2505" s="0" t="n">
        <v>19161</v>
      </c>
      <c r="D2505" s="0" t="s">
        <v>123</v>
      </c>
    </row>
    <row r="2506" customFormat="false" ht="12.8" hidden="false" customHeight="false" outlineLevel="0" collapsed="false">
      <c r="A2506" s="0" t="s">
        <v>4199</v>
      </c>
      <c r="B2506" s="0" t="n">
        <v>32519</v>
      </c>
      <c r="C2506" s="0" t="s">
        <v>4200</v>
      </c>
      <c r="D2506" s="0" t="s">
        <v>127</v>
      </c>
    </row>
    <row r="2507" customFormat="false" ht="12.8" hidden="false" customHeight="false" outlineLevel="0" collapsed="false">
      <c r="A2507" s="0" t="s">
        <v>4201</v>
      </c>
      <c r="B2507" s="0" t="n">
        <v>663</v>
      </c>
      <c r="C2507" s="0" t="s">
        <v>4202</v>
      </c>
      <c r="D2507" s="0" t="s">
        <v>123</v>
      </c>
    </row>
    <row r="2508" customFormat="false" ht="12.8" hidden="false" customHeight="false" outlineLevel="0" collapsed="false">
      <c r="A2508" s="0" t="s">
        <v>4203</v>
      </c>
      <c r="B2508" s="0" t="n">
        <v>2620</v>
      </c>
      <c r="C2508" s="0" t="s">
        <v>2740</v>
      </c>
      <c r="D2508" s="0" t="s">
        <v>127</v>
      </c>
    </row>
    <row r="2509" customFormat="false" ht="12.8" hidden="false" customHeight="false" outlineLevel="0" collapsed="false">
      <c r="A2509" s="0" t="s">
        <v>4204</v>
      </c>
      <c r="B2509" s="0" t="n">
        <v>2619</v>
      </c>
      <c r="C2509" s="0" t="s">
        <v>3154</v>
      </c>
      <c r="D2509" s="0" t="s">
        <v>127</v>
      </c>
    </row>
    <row r="2510" customFormat="false" ht="12.8" hidden="false" customHeight="false" outlineLevel="0" collapsed="false">
      <c r="A2510" s="0" t="s">
        <v>4205</v>
      </c>
      <c r="B2510" s="0" t="n">
        <v>2621</v>
      </c>
      <c r="C2510" s="0" t="s">
        <v>4206</v>
      </c>
      <c r="D2510" s="0" t="s">
        <v>127</v>
      </c>
    </row>
    <row r="2511" customFormat="false" ht="12.8" hidden="false" customHeight="false" outlineLevel="0" collapsed="false">
      <c r="A2511" s="0" t="s">
        <v>4207</v>
      </c>
      <c r="B2511" s="0" t="n">
        <v>2622</v>
      </c>
      <c r="C2511" s="0" t="s">
        <v>4206</v>
      </c>
      <c r="D2511" s="0" t="s">
        <v>127</v>
      </c>
    </row>
    <row r="2512" customFormat="false" ht="12.8" hidden="false" customHeight="false" outlineLevel="0" collapsed="false">
      <c r="A2512" s="0" t="s">
        <v>4208</v>
      </c>
      <c r="B2512" s="0" t="n">
        <v>2623</v>
      </c>
      <c r="C2512" s="0" t="s">
        <v>4209</v>
      </c>
      <c r="D2512" s="0" t="s">
        <v>127</v>
      </c>
    </row>
    <row r="2513" customFormat="false" ht="12.8" hidden="false" customHeight="false" outlineLevel="0" collapsed="false">
      <c r="A2513" s="0" t="s">
        <v>4210</v>
      </c>
      <c r="B2513" s="0" t="n">
        <v>2624</v>
      </c>
      <c r="C2513" s="0" t="s">
        <v>136</v>
      </c>
      <c r="D2513" s="0" t="s">
        <v>127</v>
      </c>
    </row>
    <row r="2514" customFormat="false" ht="12.8" hidden="false" customHeight="false" outlineLevel="0" collapsed="false">
      <c r="A2514" s="0" t="s">
        <v>4211</v>
      </c>
      <c r="B2514" s="0" t="n">
        <v>2625</v>
      </c>
      <c r="C2514" s="0" t="s">
        <v>4212</v>
      </c>
      <c r="D2514" s="0" t="s">
        <v>127</v>
      </c>
    </row>
    <row r="2515" customFormat="false" ht="12.8" hidden="false" customHeight="false" outlineLevel="0" collapsed="false">
      <c r="A2515" s="0" t="s">
        <v>4213</v>
      </c>
      <c r="B2515" s="0" t="n">
        <v>2626</v>
      </c>
      <c r="C2515" s="0" t="s">
        <v>1774</v>
      </c>
      <c r="D2515" s="0" t="s">
        <v>127</v>
      </c>
    </row>
    <row r="2516" customFormat="false" ht="12.8" hidden="false" customHeight="false" outlineLevel="0" collapsed="false">
      <c r="A2516" s="0" t="s">
        <v>4214</v>
      </c>
      <c r="B2516" s="0" t="n">
        <v>38346</v>
      </c>
      <c r="D2516" s="0" t="s">
        <v>127</v>
      </c>
    </row>
    <row r="2517" customFormat="false" ht="12.8" hidden="false" customHeight="false" outlineLevel="0" collapsed="false">
      <c r="A2517" s="0" t="s">
        <v>4215</v>
      </c>
      <c r="B2517" s="0" t="n">
        <v>658</v>
      </c>
      <c r="C2517" s="0" t="s">
        <v>4202</v>
      </c>
      <c r="D2517" s="0" t="s">
        <v>199</v>
      </c>
    </row>
    <row r="2518" customFormat="false" ht="12.8" hidden="false" customHeight="false" outlineLevel="0" collapsed="false">
      <c r="A2518" s="0" t="s">
        <v>4216</v>
      </c>
      <c r="B2518" s="0" t="n">
        <v>21802</v>
      </c>
      <c r="C2518" s="0" t="s">
        <v>4202</v>
      </c>
      <c r="D2518" s="0" t="s">
        <v>287</v>
      </c>
    </row>
    <row r="2519" customFormat="false" ht="12.8" hidden="false" customHeight="false" outlineLevel="0" collapsed="false">
      <c r="A2519" s="0" t="s">
        <v>4217</v>
      </c>
      <c r="B2519" s="0" t="n">
        <v>21803</v>
      </c>
      <c r="D2519" s="0" t="s">
        <v>378</v>
      </c>
    </row>
    <row r="2520" customFormat="false" ht="12.8" hidden="false" customHeight="false" outlineLevel="0" collapsed="false">
      <c r="A2520" s="0" t="s">
        <v>4218</v>
      </c>
      <c r="B2520" s="0" t="n">
        <v>2921</v>
      </c>
      <c r="C2520" s="0" t="s">
        <v>730</v>
      </c>
      <c r="D2520" s="0" t="s">
        <v>123</v>
      </c>
    </row>
    <row r="2521" customFormat="false" ht="12.8" hidden="false" customHeight="false" outlineLevel="0" collapsed="false">
      <c r="A2521" s="0" t="s">
        <v>4219</v>
      </c>
      <c r="B2521" s="0" t="n">
        <v>9842</v>
      </c>
      <c r="C2521" s="0" t="s">
        <v>3627</v>
      </c>
      <c r="D2521" s="0" t="s">
        <v>123</v>
      </c>
    </row>
    <row r="2522" customFormat="false" ht="12.8" hidden="false" customHeight="false" outlineLevel="0" collapsed="false">
      <c r="A2522" s="0" t="s">
        <v>4220</v>
      </c>
      <c r="B2522" s="0" t="n">
        <v>20367</v>
      </c>
      <c r="C2522" s="0" t="s">
        <v>4221</v>
      </c>
      <c r="D2522" s="0" t="s">
        <v>127</v>
      </c>
    </row>
    <row r="2523" customFormat="false" ht="12.8" hidden="false" customHeight="false" outlineLevel="0" collapsed="false">
      <c r="A2523" s="0" t="s">
        <v>4222</v>
      </c>
      <c r="B2523" s="0" t="n">
        <v>10231</v>
      </c>
      <c r="C2523" s="0" t="s">
        <v>4223</v>
      </c>
      <c r="D2523" s="0" t="s">
        <v>127</v>
      </c>
    </row>
    <row r="2524" customFormat="false" ht="12.8" hidden="false" customHeight="false" outlineLevel="0" collapsed="false">
      <c r="A2524" s="0" t="s">
        <v>4224</v>
      </c>
      <c r="B2524" s="0" t="n">
        <v>20368</v>
      </c>
      <c r="C2524" s="0" t="s">
        <v>4225</v>
      </c>
      <c r="D2524" s="0" t="s">
        <v>127</v>
      </c>
    </row>
    <row r="2525" customFormat="false" ht="12.8" hidden="false" customHeight="false" outlineLevel="0" collapsed="false">
      <c r="A2525" s="0" t="s">
        <v>4226</v>
      </c>
      <c r="B2525" s="0" t="n">
        <v>10232</v>
      </c>
      <c r="C2525" s="0" t="s">
        <v>316</v>
      </c>
      <c r="D2525" s="0" t="s">
        <v>127</v>
      </c>
    </row>
    <row r="2526" customFormat="false" ht="12.8" hidden="false" customHeight="false" outlineLevel="0" collapsed="false">
      <c r="A2526" s="0" t="s">
        <v>4227</v>
      </c>
      <c r="B2526" s="0" t="n">
        <v>4078</v>
      </c>
      <c r="C2526" s="0" t="s">
        <v>4228</v>
      </c>
      <c r="D2526" s="0" t="s">
        <v>251</v>
      </c>
    </row>
    <row r="2527" customFormat="false" ht="12.8" hidden="false" customHeight="false" outlineLevel="0" collapsed="false">
      <c r="A2527" s="0" t="s">
        <v>4229</v>
      </c>
      <c r="B2527" s="0" t="n">
        <v>511</v>
      </c>
      <c r="C2527" s="0" t="s">
        <v>4230</v>
      </c>
      <c r="D2527" s="0" t="s">
        <v>255</v>
      </c>
    </row>
    <row r="2528" customFormat="false" ht="12.8" hidden="false" customHeight="false" outlineLevel="0" collapsed="false">
      <c r="A2528" s="0" t="s">
        <v>4231</v>
      </c>
      <c r="B2528" s="0" t="n">
        <v>21804</v>
      </c>
      <c r="C2528" s="0" t="s">
        <v>4232</v>
      </c>
      <c r="D2528" s="0" t="s">
        <v>253</v>
      </c>
    </row>
    <row r="2529" customFormat="false" ht="12.8" hidden="false" customHeight="false" outlineLevel="0" collapsed="false">
      <c r="A2529" s="0" t="s">
        <v>4233</v>
      </c>
      <c r="B2529" s="0" t="n">
        <v>1088</v>
      </c>
      <c r="C2529" s="0" t="s">
        <v>4234</v>
      </c>
      <c r="D2529" s="0" t="s">
        <v>255</v>
      </c>
    </row>
    <row r="2530" customFormat="false" ht="12.8" hidden="false" customHeight="false" outlineLevel="0" collapsed="false">
      <c r="A2530" s="0" t="s">
        <v>4235</v>
      </c>
      <c r="B2530" s="0" t="n">
        <v>2938</v>
      </c>
      <c r="C2530" s="0" t="s">
        <v>4236</v>
      </c>
      <c r="D2530" s="0" t="s">
        <v>123</v>
      </c>
    </row>
    <row r="2531" customFormat="false" ht="12.8" hidden="false" customHeight="false" outlineLevel="0" collapsed="false">
      <c r="A2531" s="0" t="s">
        <v>4237</v>
      </c>
      <c r="B2531" s="0" t="n">
        <v>43601</v>
      </c>
      <c r="C2531" s="0" t="s">
        <v>4238</v>
      </c>
      <c r="D2531" s="0" t="s">
        <v>199</v>
      </c>
    </row>
    <row r="2532" customFormat="false" ht="12.8" hidden="false" customHeight="false" outlineLevel="0" collapsed="false">
      <c r="A2532" s="0" t="s">
        <v>4239</v>
      </c>
      <c r="B2532" s="0" t="n">
        <v>29765</v>
      </c>
      <c r="C2532" s="0" t="s">
        <v>1130</v>
      </c>
      <c r="D2532" s="0" t="s">
        <v>199</v>
      </c>
    </row>
    <row r="2533" customFormat="false" ht="12.8" hidden="false" customHeight="false" outlineLevel="0" collapsed="false">
      <c r="A2533" s="0" t="s">
        <v>4240</v>
      </c>
      <c r="B2533" s="0" t="n">
        <v>29791</v>
      </c>
      <c r="C2533" s="0" t="s">
        <v>4241</v>
      </c>
      <c r="D2533" s="0" t="s">
        <v>123</v>
      </c>
    </row>
    <row r="2534" customFormat="false" ht="12.8" hidden="false" customHeight="false" outlineLevel="0" collapsed="false">
      <c r="A2534" s="0" t="s">
        <v>4242</v>
      </c>
      <c r="B2534" s="0" t="n">
        <v>29866</v>
      </c>
      <c r="C2534" s="0" t="s">
        <v>4241</v>
      </c>
      <c r="D2534" s="0" t="s">
        <v>127</v>
      </c>
    </row>
    <row r="2535" customFormat="false" ht="12.8" hidden="false" customHeight="false" outlineLevel="0" collapsed="false">
      <c r="A2535" s="0" t="s">
        <v>4243</v>
      </c>
      <c r="B2535" s="0" t="n">
        <v>45729</v>
      </c>
      <c r="C2535" s="0" t="s">
        <v>4244</v>
      </c>
      <c r="D2535" s="0" t="s">
        <v>123</v>
      </c>
    </row>
    <row r="2536" customFormat="false" ht="12.8" hidden="false" customHeight="false" outlineLevel="0" collapsed="false">
      <c r="A2536" s="0" t="s">
        <v>4245</v>
      </c>
      <c r="B2536" s="0" t="n">
        <v>45931</v>
      </c>
      <c r="C2536" s="0" t="s">
        <v>4246</v>
      </c>
      <c r="D2536" s="0" t="s">
        <v>127</v>
      </c>
    </row>
    <row r="2537" customFormat="false" ht="12.8" hidden="false" customHeight="false" outlineLevel="0" collapsed="false">
      <c r="A2537" s="0" t="s">
        <v>4247</v>
      </c>
      <c r="B2537" s="0" t="n">
        <v>31103</v>
      </c>
      <c r="C2537" s="0" t="s">
        <v>4248</v>
      </c>
      <c r="D2537" s="0" t="s">
        <v>123</v>
      </c>
    </row>
    <row r="2538" customFormat="false" ht="12.8" hidden="false" customHeight="false" outlineLevel="0" collapsed="false">
      <c r="A2538" s="0" t="s">
        <v>4249</v>
      </c>
      <c r="B2538" s="0" t="n">
        <v>21805</v>
      </c>
      <c r="C2538" s="0" t="s">
        <v>2742</v>
      </c>
      <c r="D2538" s="0" t="s">
        <v>199</v>
      </c>
    </row>
    <row r="2539" customFormat="false" ht="12.8" hidden="false" customHeight="false" outlineLevel="0" collapsed="false">
      <c r="A2539" s="0" t="s">
        <v>4250</v>
      </c>
      <c r="B2539" s="0" t="n">
        <v>9809</v>
      </c>
      <c r="C2539" s="0" t="s">
        <v>4251</v>
      </c>
      <c r="D2539" s="0" t="s">
        <v>123</v>
      </c>
    </row>
    <row r="2540" customFormat="false" ht="12.8" hidden="false" customHeight="false" outlineLevel="0" collapsed="false">
      <c r="A2540" s="0" t="s">
        <v>4252</v>
      </c>
      <c r="B2540" s="0" t="n">
        <v>562</v>
      </c>
      <c r="C2540" s="0" t="s">
        <v>4253</v>
      </c>
      <c r="D2540" s="0" t="s">
        <v>123</v>
      </c>
    </row>
    <row r="2541" customFormat="false" ht="12.8" hidden="false" customHeight="false" outlineLevel="0" collapsed="false">
      <c r="A2541" s="0" t="s">
        <v>4254</v>
      </c>
      <c r="B2541" s="0" t="n">
        <v>2508</v>
      </c>
      <c r="C2541" s="0" t="s">
        <v>136</v>
      </c>
      <c r="D2541" s="0" t="s">
        <v>127</v>
      </c>
    </row>
    <row r="2542" customFormat="false" ht="12.8" hidden="false" customHeight="false" outlineLevel="0" collapsed="false">
      <c r="A2542" s="0" t="s">
        <v>4255</v>
      </c>
      <c r="B2542" s="0" t="n">
        <v>2395</v>
      </c>
      <c r="C2542" s="0" t="s">
        <v>4256</v>
      </c>
      <c r="D2542" s="0" t="s">
        <v>287</v>
      </c>
    </row>
    <row r="2543" customFormat="false" ht="12.8" hidden="false" customHeight="false" outlineLevel="0" collapsed="false">
      <c r="A2543" s="0" t="s">
        <v>4257</v>
      </c>
      <c r="B2543" s="0" t="n">
        <v>20576</v>
      </c>
      <c r="C2543" s="0" t="s">
        <v>4256</v>
      </c>
      <c r="D2543" s="0" t="s">
        <v>354</v>
      </c>
    </row>
    <row r="2544" customFormat="false" ht="12.8" hidden="false" customHeight="false" outlineLevel="0" collapsed="false">
      <c r="A2544" s="0" t="s">
        <v>4258</v>
      </c>
      <c r="B2544" s="0" t="n">
        <v>30288</v>
      </c>
      <c r="C2544" s="0" t="s">
        <v>2808</v>
      </c>
      <c r="D2544" s="0" t="s">
        <v>123</v>
      </c>
    </row>
    <row r="2545" customFormat="false" ht="12.8" hidden="false" customHeight="false" outlineLevel="0" collapsed="false">
      <c r="A2545" s="0" t="s">
        <v>4259</v>
      </c>
      <c r="B2545" s="0" t="n">
        <v>30640</v>
      </c>
      <c r="C2545" s="0" t="s">
        <v>167</v>
      </c>
      <c r="D2545" s="0" t="s">
        <v>127</v>
      </c>
    </row>
    <row r="2546" customFormat="false" ht="12.8" hidden="false" customHeight="false" outlineLevel="0" collapsed="false">
      <c r="A2546" s="0" t="s">
        <v>4260</v>
      </c>
      <c r="B2546" s="0" t="n">
        <v>44554</v>
      </c>
      <c r="C2546" s="0" t="s">
        <v>4261</v>
      </c>
      <c r="D2546" s="0" t="s">
        <v>287</v>
      </c>
    </row>
    <row r="2547" customFormat="false" ht="12.8" hidden="false" customHeight="false" outlineLevel="0" collapsed="false">
      <c r="A2547" s="0" t="s">
        <v>4262</v>
      </c>
      <c r="B2547" s="0" t="n">
        <v>29783</v>
      </c>
      <c r="D2547" s="0" t="s">
        <v>255</v>
      </c>
    </row>
    <row r="2548" customFormat="false" ht="12.8" hidden="false" customHeight="false" outlineLevel="0" collapsed="false">
      <c r="A2548" s="0" t="s">
        <v>4263</v>
      </c>
      <c r="B2548" s="0" t="n">
        <v>44553</v>
      </c>
      <c r="C2548" s="0" t="s">
        <v>3478</v>
      </c>
      <c r="D2548" s="0" t="s">
        <v>199</v>
      </c>
    </row>
    <row r="2549" customFormat="false" ht="12.8" hidden="false" customHeight="false" outlineLevel="0" collapsed="false">
      <c r="A2549" s="0" t="s">
        <v>4264</v>
      </c>
      <c r="B2549" s="0" t="n">
        <v>44552</v>
      </c>
      <c r="C2549" s="0" t="s">
        <v>3478</v>
      </c>
      <c r="D2549" s="0" t="s">
        <v>378</v>
      </c>
    </row>
    <row r="2550" customFormat="false" ht="12.8" hidden="false" customHeight="false" outlineLevel="0" collapsed="false">
      <c r="A2550" s="0" t="s">
        <v>4265</v>
      </c>
      <c r="B2550" s="0" t="n">
        <v>36319</v>
      </c>
      <c r="C2550" s="0" t="s">
        <v>3567</v>
      </c>
      <c r="D2550" s="0" t="s">
        <v>123</v>
      </c>
    </row>
    <row r="2551" customFormat="false" ht="12.8" hidden="false" customHeight="false" outlineLevel="0" collapsed="false">
      <c r="A2551" s="0" t="s">
        <v>4266</v>
      </c>
      <c r="B2551" s="0" t="n">
        <v>21806</v>
      </c>
      <c r="C2551" s="0" t="s">
        <v>682</v>
      </c>
      <c r="D2551" s="0" t="s">
        <v>123</v>
      </c>
    </row>
    <row r="2552" customFormat="false" ht="12.8" hidden="false" customHeight="false" outlineLevel="0" collapsed="false">
      <c r="A2552" s="0" t="s">
        <v>4267</v>
      </c>
      <c r="B2552" s="0" t="n">
        <v>21807</v>
      </c>
      <c r="C2552" s="0" t="s">
        <v>1347</v>
      </c>
      <c r="D2552" s="0" t="s">
        <v>127</v>
      </c>
    </row>
    <row r="2553" customFormat="false" ht="12.8" hidden="false" customHeight="false" outlineLevel="0" collapsed="false">
      <c r="A2553" s="0" t="s">
        <v>4268</v>
      </c>
      <c r="B2553" s="0" t="n">
        <v>19224</v>
      </c>
      <c r="D2553" s="0" t="s">
        <v>123</v>
      </c>
    </row>
    <row r="2554" customFormat="false" ht="12.8" hidden="false" customHeight="false" outlineLevel="0" collapsed="false">
      <c r="A2554" s="0" t="s">
        <v>4269</v>
      </c>
      <c r="B2554" s="0" t="n">
        <v>19185</v>
      </c>
      <c r="D2554" s="0" t="s">
        <v>123</v>
      </c>
    </row>
    <row r="2555" customFormat="false" ht="12.8" hidden="false" customHeight="false" outlineLevel="0" collapsed="false">
      <c r="A2555" s="0" t="s">
        <v>4270</v>
      </c>
      <c r="B2555" s="0" t="n">
        <v>33921</v>
      </c>
      <c r="D2555" s="0" t="s">
        <v>287</v>
      </c>
    </row>
    <row r="2556" customFormat="false" ht="12.8" hidden="false" customHeight="false" outlineLevel="0" collapsed="false">
      <c r="A2556" s="0" t="s">
        <v>4271</v>
      </c>
      <c r="B2556" s="0" t="n">
        <v>19227</v>
      </c>
      <c r="C2556" s="0" t="s">
        <v>4272</v>
      </c>
      <c r="D2556" s="0" t="s">
        <v>123</v>
      </c>
    </row>
    <row r="2557" customFormat="false" ht="12.8" hidden="false" customHeight="false" outlineLevel="0" collapsed="false">
      <c r="A2557" s="0" t="s">
        <v>4273</v>
      </c>
      <c r="B2557" s="0" t="n">
        <v>23284</v>
      </c>
      <c r="C2557" s="0" t="s">
        <v>4274</v>
      </c>
      <c r="D2557" s="0" t="s">
        <v>2031</v>
      </c>
    </row>
    <row r="2558" customFormat="false" ht="12.8" hidden="false" customHeight="false" outlineLevel="0" collapsed="false">
      <c r="A2558" s="0" t="s">
        <v>4275</v>
      </c>
      <c r="B2558" s="0" t="n">
        <v>3126</v>
      </c>
      <c r="D2558" s="0" t="s">
        <v>255</v>
      </c>
    </row>
    <row r="2559" customFormat="false" ht="12.8" hidden="false" customHeight="false" outlineLevel="0" collapsed="false">
      <c r="A2559" s="0" t="s">
        <v>4276</v>
      </c>
      <c r="B2559" s="0" t="n">
        <v>21808</v>
      </c>
      <c r="D2559" s="0" t="s">
        <v>253</v>
      </c>
    </row>
    <row r="2560" customFormat="false" ht="12.8" hidden="false" customHeight="false" outlineLevel="0" collapsed="false">
      <c r="A2560" s="0" t="s">
        <v>4277</v>
      </c>
      <c r="B2560" s="0" t="n">
        <v>1048</v>
      </c>
      <c r="C2560" s="0" t="s">
        <v>4278</v>
      </c>
      <c r="D2560" s="0" t="s">
        <v>123</v>
      </c>
    </row>
    <row r="2561" customFormat="false" ht="12.8" hidden="false" customHeight="false" outlineLevel="0" collapsed="false">
      <c r="A2561" s="0" t="s">
        <v>4279</v>
      </c>
      <c r="B2561" s="0" t="n">
        <v>1049</v>
      </c>
      <c r="C2561" s="0" t="s">
        <v>4280</v>
      </c>
      <c r="D2561" s="0" t="s">
        <v>127</v>
      </c>
    </row>
    <row r="2562" customFormat="false" ht="12.8" hidden="false" customHeight="false" outlineLevel="0" collapsed="false">
      <c r="A2562" s="0" t="s">
        <v>4281</v>
      </c>
      <c r="B2562" s="0" t="n">
        <v>19286</v>
      </c>
      <c r="C2562" s="0" t="s">
        <v>4282</v>
      </c>
      <c r="D2562" s="0" t="s">
        <v>127</v>
      </c>
    </row>
    <row r="2563" customFormat="false" ht="12.8" hidden="false" customHeight="false" outlineLevel="0" collapsed="false">
      <c r="A2563" s="0" t="s">
        <v>4283</v>
      </c>
      <c r="B2563" s="0" t="n">
        <v>23279</v>
      </c>
      <c r="C2563" s="0" t="s">
        <v>4284</v>
      </c>
      <c r="D2563" s="0" t="s">
        <v>228</v>
      </c>
    </row>
    <row r="2564" customFormat="false" ht="12.8" hidden="false" customHeight="false" outlineLevel="0" collapsed="false">
      <c r="A2564" s="0" t="s">
        <v>4285</v>
      </c>
      <c r="B2564" s="0" t="n">
        <v>21809</v>
      </c>
      <c r="C2564" s="0" t="s">
        <v>492</v>
      </c>
      <c r="D2564" s="0" t="s">
        <v>199</v>
      </c>
    </row>
    <row r="2565" customFormat="false" ht="12.8" hidden="false" customHeight="false" outlineLevel="0" collapsed="false">
      <c r="A2565" s="0" t="s">
        <v>4286</v>
      </c>
      <c r="B2565" s="0" t="n">
        <v>26385</v>
      </c>
      <c r="C2565" s="0" t="s">
        <v>1281</v>
      </c>
      <c r="D2565" s="0" t="s">
        <v>123</v>
      </c>
    </row>
    <row r="2566" customFormat="false" ht="12.8" hidden="false" customHeight="false" outlineLevel="0" collapsed="false">
      <c r="A2566" s="0" t="s">
        <v>4287</v>
      </c>
      <c r="B2566" s="0" t="n">
        <v>29425</v>
      </c>
      <c r="C2566" s="0" t="s">
        <v>390</v>
      </c>
      <c r="D2566" s="0" t="s">
        <v>127</v>
      </c>
    </row>
    <row r="2567" customFormat="false" ht="12.8" hidden="false" customHeight="false" outlineLevel="0" collapsed="false">
      <c r="A2567" s="0" t="s">
        <v>4288</v>
      </c>
      <c r="B2567" s="0" t="n">
        <v>21810</v>
      </c>
      <c r="C2567" s="0" t="s">
        <v>492</v>
      </c>
      <c r="D2567" s="0" t="s">
        <v>378</v>
      </c>
    </row>
    <row r="2568" customFormat="false" ht="12.8" hidden="false" customHeight="false" outlineLevel="0" collapsed="false">
      <c r="A2568" s="0" t="s">
        <v>4289</v>
      </c>
      <c r="B2568" s="0" t="n">
        <v>43449</v>
      </c>
      <c r="C2568" s="0" t="s">
        <v>2927</v>
      </c>
      <c r="D2568" s="0" t="s">
        <v>123</v>
      </c>
    </row>
    <row r="2569" customFormat="false" ht="12.8" hidden="false" customHeight="false" outlineLevel="0" collapsed="false">
      <c r="A2569" s="0" t="s">
        <v>4290</v>
      </c>
      <c r="B2569" s="0" t="n">
        <v>43893</v>
      </c>
      <c r="C2569" s="0" t="s">
        <v>212</v>
      </c>
      <c r="D2569" s="0" t="s">
        <v>127</v>
      </c>
    </row>
    <row r="2570" customFormat="false" ht="12.8" hidden="false" customHeight="false" outlineLevel="0" collapsed="false">
      <c r="A2570" s="0" t="s">
        <v>4291</v>
      </c>
      <c r="B2570" s="0" t="n">
        <v>19174</v>
      </c>
      <c r="C2570" s="0" t="s">
        <v>4292</v>
      </c>
      <c r="D2570" s="0" t="s">
        <v>123</v>
      </c>
    </row>
    <row r="2571" customFormat="false" ht="12.8" hidden="false" customHeight="false" outlineLevel="0" collapsed="false">
      <c r="A2571" s="0" t="s">
        <v>4293</v>
      </c>
      <c r="B2571" s="0" t="n">
        <v>43168</v>
      </c>
      <c r="C2571" s="0" t="s">
        <v>4294</v>
      </c>
      <c r="D2571" s="0" t="s">
        <v>123</v>
      </c>
    </row>
    <row r="2572" customFormat="false" ht="12.8" hidden="false" customHeight="false" outlineLevel="0" collapsed="false">
      <c r="A2572" s="0" t="s">
        <v>4295</v>
      </c>
      <c r="B2572" s="0" t="n">
        <v>43169</v>
      </c>
      <c r="C2572" s="0" t="s">
        <v>4296</v>
      </c>
      <c r="D2572" s="0" t="s">
        <v>127</v>
      </c>
    </row>
    <row r="2573" customFormat="false" ht="12.8" hidden="false" customHeight="false" outlineLevel="0" collapsed="false">
      <c r="A2573" s="0" t="s">
        <v>4297</v>
      </c>
      <c r="B2573" s="0" t="n">
        <v>23132</v>
      </c>
      <c r="D2573" s="0" t="s">
        <v>228</v>
      </c>
    </row>
    <row r="2574" customFormat="false" ht="12.8" hidden="false" customHeight="false" outlineLevel="0" collapsed="false">
      <c r="A2574" s="0" t="s">
        <v>4298</v>
      </c>
      <c r="B2574" s="0" t="n">
        <v>21811</v>
      </c>
      <c r="C2574" s="0" t="s">
        <v>795</v>
      </c>
      <c r="D2574" s="0" t="s">
        <v>123</v>
      </c>
    </row>
    <row r="2575" customFormat="false" ht="12.8" hidden="false" customHeight="false" outlineLevel="0" collapsed="false">
      <c r="A2575" s="0" t="s">
        <v>4299</v>
      </c>
      <c r="B2575" s="0" t="n">
        <v>21812</v>
      </c>
      <c r="C2575" s="0" t="s">
        <v>4300</v>
      </c>
      <c r="D2575" s="0" t="s">
        <v>127</v>
      </c>
    </row>
    <row r="2576" customFormat="false" ht="12.8" hidden="false" customHeight="false" outlineLevel="0" collapsed="false">
      <c r="A2576" s="0" t="s">
        <v>4301</v>
      </c>
      <c r="B2576" s="0" t="n">
        <v>21813</v>
      </c>
      <c r="C2576" s="0" t="s">
        <v>4302</v>
      </c>
      <c r="D2576" s="0" t="s">
        <v>127</v>
      </c>
    </row>
    <row r="2577" customFormat="false" ht="12.8" hidden="false" customHeight="false" outlineLevel="0" collapsed="false">
      <c r="A2577" s="0" t="s">
        <v>4303</v>
      </c>
      <c r="B2577" s="0" t="n">
        <v>27363</v>
      </c>
      <c r="C2577" s="0" t="s">
        <v>4304</v>
      </c>
      <c r="D2577" s="0" t="s">
        <v>127</v>
      </c>
    </row>
    <row r="2578" customFormat="false" ht="12.8" hidden="false" customHeight="false" outlineLevel="0" collapsed="false">
      <c r="A2578" s="0" t="s">
        <v>4305</v>
      </c>
      <c r="B2578" s="0" t="n">
        <v>21814</v>
      </c>
      <c r="C2578" s="0" t="s">
        <v>4306</v>
      </c>
      <c r="D2578" s="0" t="s">
        <v>127</v>
      </c>
    </row>
    <row r="2579" customFormat="false" ht="12.8" hidden="false" customHeight="false" outlineLevel="0" collapsed="false">
      <c r="A2579" s="0" t="s">
        <v>4307</v>
      </c>
      <c r="B2579" s="0" t="n">
        <v>21815</v>
      </c>
      <c r="C2579" s="0" t="s">
        <v>4308</v>
      </c>
      <c r="D2579" s="0" t="s">
        <v>127</v>
      </c>
    </row>
    <row r="2580" customFormat="false" ht="12.8" hidden="false" customHeight="false" outlineLevel="0" collapsed="false">
      <c r="A2580" s="0" t="s">
        <v>4309</v>
      </c>
      <c r="B2580" s="0" t="n">
        <v>21816</v>
      </c>
      <c r="C2580" s="0" t="s">
        <v>4310</v>
      </c>
      <c r="D2580" s="0" t="s">
        <v>127</v>
      </c>
    </row>
    <row r="2581" customFormat="false" ht="12.8" hidden="false" customHeight="false" outlineLevel="0" collapsed="false">
      <c r="A2581" s="0" t="s">
        <v>4311</v>
      </c>
      <c r="B2581" s="0" t="n">
        <v>21817</v>
      </c>
      <c r="C2581" s="0" t="s">
        <v>4310</v>
      </c>
      <c r="D2581" s="0" t="s">
        <v>127</v>
      </c>
    </row>
    <row r="2582" customFormat="false" ht="12.8" hidden="false" customHeight="false" outlineLevel="0" collapsed="false">
      <c r="A2582" s="0" t="s">
        <v>4312</v>
      </c>
      <c r="B2582" s="0" t="n">
        <v>27362</v>
      </c>
      <c r="C2582" s="0" t="s">
        <v>4313</v>
      </c>
      <c r="D2582" s="0" t="s">
        <v>127</v>
      </c>
    </row>
    <row r="2583" customFormat="false" ht="12.8" hidden="false" customHeight="false" outlineLevel="0" collapsed="false">
      <c r="A2583" s="0" t="s">
        <v>4314</v>
      </c>
      <c r="B2583" s="0" t="n">
        <v>21818</v>
      </c>
      <c r="C2583" s="0" t="s">
        <v>4315</v>
      </c>
      <c r="D2583" s="0" t="s">
        <v>127</v>
      </c>
    </row>
    <row r="2584" customFormat="false" ht="12.8" hidden="false" customHeight="false" outlineLevel="0" collapsed="false">
      <c r="A2584" s="0" t="s">
        <v>4316</v>
      </c>
      <c r="B2584" s="0" t="n">
        <v>21819</v>
      </c>
      <c r="C2584" s="0" t="s">
        <v>4317</v>
      </c>
      <c r="D2584" s="0" t="s">
        <v>127</v>
      </c>
    </row>
    <row r="2585" customFormat="false" ht="12.8" hidden="false" customHeight="false" outlineLevel="0" collapsed="false">
      <c r="A2585" s="0" t="s">
        <v>4318</v>
      </c>
      <c r="B2585" s="0" t="n">
        <v>35295</v>
      </c>
      <c r="C2585" s="0" t="s">
        <v>4310</v>
      </c>
      <c r="D2585" s="0" t="s">
        <v>127</v>
      </c>
    </row>
    <row r="2586" customFormat="false" ht="12.8" hidden="false" customHeight="false" outlineLevel="0" collapsed="false">
      <c r="A2586" s="0" t="s">
        <v>4319</v>
      </c>
      <c r="B2586" s="0" t="n">
        <v>21820</v>
      </c>
      <c r="C2586" s="0" t="s">
        <v>4320</v>
      </c>
      <c r="D2586" s="0" t="s">
        <v>127</v>
      </c>
    </row>
    <row r="2587" customFormat="false" ht="12.8" hidden="false" customHeight="false" outlineLevel="0" collapsed="false">
      <c r="A2587" s="0" t="s">
        <v>4321</v>
      </c>
      <c r="B2587" s="0" t="n">
        <v>21821</v>
      </c>
      <c r="C2587" s="0" t="s">
        <v>4322</v>
      </c>
      <c r="D2587" s="0" t="s">
        <v>127</v>
      </c>
    </row>
    <row r="2588" customFormat="false" ht="12.8" hidden="false" customHeight="false" outlineLevel="0" collapsed="false">
      <c r="A2588" s="0" t="s">
        <v>4323</v>
      </c>
      <c r="B2588" s="0" t="n">
        <v>21822</v>
      </c>
      <c r="C2588" s="0" t="s">
        <v>3797</v>
      </c>
      <c r="D2588" s="0" t="s">
        <v>127</v>
      </c>
    </row>
    <row r="2589" customFormat="false" ht="12.8" hidden="false" customHeight="false" outlineLevel="0" collapsed="false">
      <c r="A2589" s="0" t="s">
        <v>4324</v>
      </c>
      <c r="B2589" s="0" t="n">
        <v>24091</v>
      </c>
      <c r="C2589" s="0" t="s">
        <v>4325</v>
      </c>
      <c r="D2589" s="0" t="s">
        <v>123</v>
      </c>
    </row>
    <row r="2590" customFormat="false" ht="12.8" hidden="false" customHeight="false" outlineLevel="0" collapsed="false">
      <c r="A2590" s="0" t="s">
        <v>4326</v>
      </c>
      <c r="B2590" s="0" t="n">
        <v>23666</v>
      </c>
      <c r="C2590" s="0" t="s">
        <v>4327</v>
      </c>
      <c r="D2590" s="0" t="s">
        <v>199</v>
      </c>
    </row>
    <row r="2591" customFormat="false" ht="12.8" hidden="false" customHeight="false" outlineLevel="0" collapsed="false">
      <c r="A2591" s="0" t="s">
        <v>4328</v>
      </c>
      <c r="B2591" s="0" t="n">
        <v>5195</v>
      </c>
      <c r="C2591" s="0" t="s">
        <v>4329</v>
      </c>
      <c r="D2591" s="0" t="s">
        <v>287</v>
      </c>
    </row>
    <row r="2592" customFormat="false" ht="12.8" hidden="false" customHeight="false" outlineLevel="0" collapsed="false">
      <c r="A2592" s="0" t="s">
        <v>4330</v>
      </c>
      <c r="B2592" s="0" t="n">
        <v>23139</v>
      </c>
      <c r="C2592" s="0" t="s">
        <v>4331</v>
      </c>
      <c r="D2592" s="0" t="s">
        <v>354</v>
      </c>
    </row>
    <row r="2593" customFormat="false" ht="12.8" hidden="false" customHeight="false" outlineLevel="0" collapsed="false">
      <c r="A2593" s="0" t="s">
        <v>4332</v>
      </c>
      <c r="B2593" s="0" t="n">
        <v>554</v>
      </c>
      <c r="C2593" s="0" t="s">
        <v>4333</v>
      </c>
      <c r="D2593" s="0" t="s">
        <v>123</v>
      </c>
    </row>
    <row r="2594" customFormat="false" ht="12.8" hidden="false" customHeight="false" outlineLevel="0" collapsed="false">
      <c r="A2594" s="0" t="s">
        <v>4334</v>
      </c>
      <c r="B2594" s="0" t="n">
        <v>2501</v>
      </c>
      <c r="C2594" s="0" t="s">
        <v>4335</v>
      </c>
      <c r="D2594" s="0" t="s">
        <v>127</v>
      </c>
    </row>
    <row r="2595" customFormat="false" ht="12.8" hidden="false" customHeight="false" outlineLevel="0" collapsed="false">
      <c r="A2595" s="0" t="s">
        <v>74</v>
      </c>
      <c r="B2595" s="0" t="n">
        <v>3206</v>
      </c>
      <c r="D2595" s="0" t="s">
        <v>251</v>
      </c>
    </row>
    <row r="2596" customFormat="false" ht="12.8" hidden="false" customHeight="false" outlineLevel="0" collapsed="false">
      <c r="A2596" s="0" t="s">
        <v>4336</v>
      </c>
      <c r="B2596" s="0" t="n">
        <v>10183</v>
      </c>
      <c r="D2596" s="0" t="s">
        <v>127</v>
      </c>
    </row>
    <row r="2597" customFormat="false" ht="12.8" hidden="false" customHeight="false" outlineLevel="0" collapsed="false">
      <c r="A2597" s="0" t="s">
        <v>4337</v>
      </c>
      <c r="B2597" s="0" t="n">
        <v>2773</v>
      </c>
      <c r="C2597" s="0" t="s">
        <v>4338</v>
      </c>
      <c r="D2597" s="0" t="s">
        <v>123</v>
      </c>
    </row>
    <row r="2598" customFormat="false" ht="12.8" hidden="false" customHeight="false" outlineLevel="0" collapsed="false">
      <c r="A2598" s="0" t="s">
        <v>4339</v>
      </c>
      <c r="B2598" s="0" t="n">
        <v>23259</v>
      </c>
      <c r="C2598" s="0" t="s">
        <v>4340</v>
      </c>
      <c r="D2598" s="0" t="s">
        <v>255</v>
      </c>
    </row>
    <row r="2599" customFormat="false" ht="12.8" hidden="false" customHeight="false" outlineLevel="0" collapsed="false">
      <c r="A2599" s="0" t="s">
        <v>4341</v>
      </c>
      <c r="B2599" s="0" t="n">
        <v>23667</v>
      </c>
      <c r="C2599" s="0" t="s">
        <v>489</v>
      </c>
      <c r="D2599" s="0" t="s">
        <v>199</v>
      </c>
    </row>
    <row r="2600" customFormat="false" ht="12.8" hidden="false" customHeight="false" outlineLevel="0" collapsed="false">
      <c r="A2600" s="0" t="s">
        <v>4342</v>
      </c>
      <c r="B2600" s="0" t="n">
        <v>30586</v>
      </c>
      <c r="C2600" s="0" t="s">
        <v>2067</v>
      </c>
      <c r="D2600" s="0" t="s">
        <v>123</v>
      </c>
    </row>
    <row r="2601" customFormat="false" ht="12.8" hidden="false" customHeight="false" outlineLevel="0" collapsed="false">
      <c r="A2601" s="0" t="s">
        <v>4343</v>
      </c>
      <c r="B2601" s="0" t="n">
        <v>30289</v>
      </c>
      <c r="C2601" s="0" t="s">
        <v>4344</v>
      </c>
      <c r="D2601" s="0" t="s">
        <v>199</v>
      </c>
    </row>
    <row r="2602" customFormat="false" ht="12.8" hidden="false" customHeight="false" outlineLevel="0" collapsed="false">
      <c r="A2602" s="0" t="s">
        <v>4345</v>
      </c>
      <c r="B2602" s="0" t="n">
        <v>21823</v>
      </c>
      <c r="C2602" s="0" t="s">
        <v>4346</v>
      </c>
      <c r="D2602" s="0" t="s">
        <v>287</v>
      </c>
    </row>
    <row r="2603" customFormat="false" ht="12.8" hidden="false" customHeight="false" outlineLevel="0" collapsed="false">
      <c r="A2603" s="0" t="s">
        <v>4347</v>
      </c>
      <c r="B2603" s="0" t="n">
        <v>1051</v>
      </c>
      <c r="C2603" s="0" t="s">
        <v>3811</v>
      </c>
      <c r="D2603" s="0" t="s">
        <v>123</v>
      </c>
    </row>
    <row r="2604" customFormat="false" ht="12.8" hidden="false" customHeight="false" outlineLevel="0" collapsed="false">
      <c r="A2604" s="0" t="s">
        <v>4348</v>
      </c>
      <c r="B2604" s="0" t="n">
        <v>4223</v>
      </c>
      <c r="C2604" s="0" t="s">
        <v>775</v>
      </c>
      <c r="D2604" s="0" t="s">
        <v>127</v>
      </c>
    </row>
    <row r="2605" customFormat="false" ht="12.8" hidden="false" customHeight="false" outlineLevel="0" collapsed="false">
      <c r="A2605" s="0" t="s">
        <v>4349</v>
      </c>
      <c r="B2605" s="0" t="n">
        <v>4218</v>
      </c>
      <c r="C2605" s="0" t="s">
        <v>775</v>
      </c>
      <c r="D2605" s="0" t="s">
        <v>127</v>
      </c>
    </row>
    <row r="2606" customFormat="false" ht="12.8" hidden="false" customHeight="false" outlineLevel="0" collapsed="false">
      <c r="A2606" s="0" t="s">
        <v>4350</v>
      </c>
      <c r="B2606" s="0" t="n">
        <v>20618</v>
      </c>
      <c r="D2606" s="0" t="s">
        <v>378</v>
      </c>
    </row>
    <row r="2607" customFormat="false" ht="12.8" hidden="false" customHeight="false" outlineLevel="0" collapsed="false">
      <c r="A2607" s="0" t="s">
        <v>4351</v>
      </c>
      <c r="B2607" s="0" t="n">
        <v>1050</v>
      </c>
      <c r="C2607" s="0" t="s">
        <v>675</v>
      </c>
      <c r="D2607" s="0" t="s">
        <v>199</v>
      </c>
    </row>
    <row r="2608" customFormat="false" ht="12.8" hidden="false" customHeight="false" outlineLevel="0" collapsed="false">
      <c r="A2608" s="0" t="s">
        <v>4352</v>
      </c>
      <c r="B2608" s="0" t="n">
        <v>21824</v>
      </c>
      <c r="C2608" s="0" t="s">
        <v>4353</v>
      </c>
      <c r="D2608" s="0" t="s">
        <v>378</v>
      </c>
    </row>
    <row r="2609" customFormat="false" ht="12.8" hidden="false" customHeight="false" outlineLevel="0" collapsed="false">
      <c r="A2609" s="0" t="s">
        <v>4354</v>
      </c>
      <c r="B2609" s="0" t="n">
        <v>24594</v>
      </c>
      <c r="C2609" s="0" t="s">
        <v>4355</v>
      </c>
      <c r="D2609" s="0" t="s">
        <v>123</v>
      </c>
    </row>
    <row r="2610" customFormat="false" ht="12.8" hidden="false" customHeight="false" outlineLevel="0" collapsed="false">
      <c r="A2610" s="0" t="s">
        <v>4356</v>
      </c>
      <c r="B2610" s="0" t="n">
        <v>25105</v>
      </c>
      <c r="C2610" s="0" t="s">
        <v>866</v>
      </c>
      <c r="D2610" s="0" t="s">
        <v>127</v>
      </c>
    </row>
    <row r="2611" customFormat="false" ht="12.8" hidden="false" customHeight="false" outlineLevel="0" collapsed="false">
      <c r="A2611" s="0" t="s">
        <v>4357</v>
      </c>
      <c r="B2611" s="0" t="n">
        <v>29213</v>
      </c>
      <c r="C2611" s="0" t="s">
        <v>4358</v>
      </c>
      <c r="D2611" s="0" t="s">
        <v>127</v>
      </c>
    </row>
    <row r="2612" customFormat="false" ht="12.8" hidden="false" customHeight="false" outlineLevel="0" collapsed="false">
      <c r="A2612" s="0" t="s">
        <v>4359</v>
      </c>
      <c r="B2612" s="0" t="n">
        <v>40550</v>
      </c>
      <c r="C2612" s="0" t="s">
        <v>1066</v>
      </c>
      <c r="D2612" s="0" t="s">
        <v>127</v>
      </c>
    </row>
    <row r="2613" customFormat="false" ht="12.8" hidden="false" customHeight="false" outlineLevel="0" collapsed="false">
      <c r="A2613" s="0" t="s">
        <v>4360</v>
      </c>
      <c r="B2613" s="0" t="n">
        <v>24093</v>
      </c>
      <c r="C2613" s="0" t="s">
        <v>1066</v>
      </c>
      <c r="D2613" s="0" t="s">
        <v>199</v>
      </c>
    </row>
    <row r="2614" customFormat="false" ht="12.8" hidden="false" customHeight="false" outlineLevel="0" collapsed="false">
      <c r="A2614" s="0" t="s">
        <v>4361</v>
      </c>
      <c r="B2614" s="0" t="n">
        <v>687</v>
      </c>
      <c r="C2614" s="0" t="s">
        <v>604</v>
      </c>
      <c r="D2614" s="0" t="s">
        <v>123</v>
      </c>
    </row>
    <row r="2615" customFormat="false" ht="12.8" hidden="false" customHeight="false" outlineLevel="0" collapsed="false">
      <c r="A2615" s="0" t="s">
        <v>4362</v>
      </c>
      <c r="B2615" s="0" t="n">
        <v>689</v>
      </c>
      <c r="C2615" s="0" t="s">
        <v>4363</v>
      </c>
      <c r="D2615" s="0" t="s">
        <v>127</v>
      </c>
    </row>
    <row r="2616" customFormat="false" ht="12.8" hidden="false" customHeight="false" outlineLevel="0" collapsed="false">
      <c r="A2616" s="0" t="s">
        <v>4364</v>
      </c>
      <c r="B2616" s="0" t="n">
        <v>688</v>
      </c>
      <c r="C2616" s="0" t="s">
        <v>4365</v>
      </c>
      <c r="D2616" s="0" t="s">
        <v>127</v>
      </c>
    </row>
    <row r="2617" customFormat="false" ht="12.8" hidden="false" customHeight="false" outlineLevel="0" collapsed="false">
      <c r="A2617" s="0" t="s">
        <v>4366</v>
      </c>
      <c r="B2617" s="0" t="n">
        <v>5247</v>
      </c>
      <c r="C2617" s="0" t="s">
        <v>4367</v>
      </c>
      <c r="D2617" s="0" t="s">
        <v>601</v>
      </c>
    </row>
    <row r="2618" customFormat="false" ht="12.8" hidden="false" customHeight="false" outlineLevel="0" collapsed="false">
      <c r="A2618" s="0" t="s">
        <v>4368</v>
      </c>
      <c r="B2618" s="0" t="n">
        <v>31121</v>
      </c>
      <c r="C2618" s="0" t="s">
        <v>4365</v>
      </c>
      <c r="D2618" s="0" t="s">
        <v>127</v>
      </c>
    </row>
    <row r="2619" customFormat="false" ht="12.8" hidden="false" customHeight="false" outlineLevel="0" collapsed="false">
      <c r="A2619" s="0" t="s">
        <v>4369</v>
      </c>
      <c r="B2619" s="0" t="n">
        <v>2650</v>
      </c>
      <c r="C2619" s="0" t="s">
        <v>4370</v>
      </c>
      <c r="D2619" s="0" t="s">
        <v>601</v>
      </c>
    </row>
    <row r="2620" customFormat="false" ht="12.8" hidden="false" customHeight="false" outlineLevel="0" collapsed="false">
      <c r="A2620" s="0" t="s">
        <v>4371</v>
      </c>
      <c r="B2620" s="0" t="n">
        <v>3179</v>
      </c>
      <c r="C2620" s="0" t="s">
        <v>4372</v>
      </c>
      <c r="D2620" s="0" t="s">
        <v>127</v>
      </c>
    </row>
    <row r="2621" customFormat="false" ht="12.8" hidden="false" customHeight="false" outlineLevel="0" collapsed="false">
      <c r="A2621" s="0" t="s">
        <v>4373</v>
      </c>
      <c r="B2621" s="0" t="n">
        <v>686</v>
      </c>
      <c r="D2621" s="0" t="s">
        <v>199</v>
      </c>
    </row>
    <row r="2622" customFormat="false" ht="12.8" hidden="false" customHeight="false" outlineLevel="0" collapsed="false">
      <c r="A2622" s="0" t="s">
        <v>4374</v>
      </c>
      <c r="B2622" s="0" t="n">
        <v>43159</v>
      </c>
      <c r="D2622" s="0" t="s">
        <v>378</v>
      </c>
    </row>
    <row r="2623" customFormat="false" ht="12.8" hidden="false" customHeight="false" outlineLevel="0" collapsed="false">
      <c r="A2623" s="0" t="s">
        <v>4375</v>
      </c>
      <c r="B2623" s="0" t="n">
        <v>2657</v>
      </c>
      <c r="C2623" s="0" t="s">
        <v>604</v>
      </c>
      <c r="D2623" s="0" t="s">
        <v>123</v>
      </c>
    </row>
    <row r="2624" customFormat="false" ht="12.8" hidden="false" customHeight="false" outlineLevel="0" collapsed="false">
      <c r="A2624" s="0" t="s">
        <v>4376</v>
      </c>
      <c r="B2624" s="0" t="n">
        <v>2658</v>
      </c>
      <c r="C2624" s="0" t="s">
        <v>136</v>
      </c>
      <c r="D2624" s="0" t="s">
        <v>127</v>
      </c>
    </row>
    <row r="2625" customFormat="false" ht="12.8" hidden="false" customHeight="false" outlineLevel="0" collapsed="false">
      <c r="A2625" s="0" t="s">
        <v>4377</v>
      </c>
      <c r="B2625" s="0" t="n">
        <v>690</v>
      </c>
      <c r="C2625" s="0" t="s">
        <v>3142</v>
      </c>
      <c r="D2625" s="0" t="s">
        <v>199</v>
      </c>
    </row>
    <row r="2626" customFormat="false" ht="12.8" hidden="false" customHeight="false" outlineLevel="0" collapsed="false">
      <c r="A2626" s="0" t="s">
        <v>4378</v>
      </c>
      <c r="B2626" s="0" t="n">
        <v>21825</v>
      </c>
      <c r="C2626" s="0" t="s">
        <v>4202</v>
      </c>
      <c r="D2626" s="0" t="s">
        <v>287</v>
      </c>
    </row>
    <row r="2627" customFormat="false" ht="12.8" hidden="false" customHeight="false" outlineLevel="0" collapsed="false">
      <c r="A2627" s="0" t="s">
        <v>4379</v>
      </c>
      <c r="B2627" s="0" t="n">
        <v>3082</v>
      </c>
      <c r="D2627" s="0" t="s">
        <v>123</v>
      </c>
    </row>
    <row r="2628" customFormat="false" ht="12.8" hidden="false" customHeight="false" outlineLevel="0" collapsed="false">
      <c r="A2628" s="0" t="s">
        <v>4380</v>
      </c>
      <c r="B2628" s="0" t="n">
        <v>3083</v>
      </c>
      <c r="C2628" s="0" t="s">
        <v>4381</v>
      </c>
      <c r="D2628" s="0" t="s">
        <v>127</v>
      </c>
    </row>
    <row r="2629" customFormat="false" ht="12.8" hidden="false" customHeight="false" outlineLevel="0" collapsed="false">
      <c r="A2629" s="0" t="s">
        <v>4382</v>
      </c>
      <c r="B2629" s="0" t="n">
        <v>21826</v>
      </c>
      <c r="C2629" s="0" t="s">
        <v>4383</v>
      </c>
      <c r="D2629" s="0" t="s">
        <v>123</v>
      </c>
    </row>
    <row r="2630" customFormat="false" ht="12.8" hidden="false" customHeight="false" outlineLevel="0" collapsed="false">
      <c r="A2630" s="0" t="s">
        <v>4384</v>
      </c>
      <c r="B2630" s="0" t="n">
        <v>21827</v>
      </c>
      <c r="C2630" s="0" t="s">
        <v>4385</v>
      </c>
      <c r="D2630" s="0" t="s">
        <v>127</v>
      </c>
    </row>
    <row r="2631" customFormat="false" ht="12.8" hidden="false" customHeight="false" outlineLevel="0" collapsed="false">
      <c r="A2631" s="0" t="s">
        <v>4386</v>
      </c>
      <c r="B2631" s="0" t="n">
        <v>712</v>
      </c>
      <c r="C2631" s="0" t="s">
        <v>1942</v>
      </c>
      <c r="D2631" s="0" t="s">
        <v>123</v>
      </c>
    </row>
    <row r="2632" customFormat="false" ht="12.8" hidden="false" customHeight="false" outlineLevel="0" collapsed="false">
      <c r="A2632" s="0" t="s">
        <v>4387</v>
      </c>
      <c r="B2632" s="0" t="n">
        <v>2687</v>
      </c>
      <c r="C2632" s="0" t="s">
        <v>4388</v>
      </c>
      <c r="D2632" s="0" t="s">
        <v>127</v>
      </c>
    </row>
    <row r="2633" customFormat="false" ht="12.8" hidden="false" customHeight="false" outlineLevel="0" collapsed="false">
      <c r="A2633" s="0" t="s">
        <v>4389</v>
      </c>
      <c r="B2633" s="0" t="n">
        <v>2688</v>
      </c>
      <c r="C2633" s="0" t="s">
        <v>4390</v>
      </c>
      <c r="D2633" s="0" t="s">
        <v>127</v>
      </c>
    </row>
    <row r="2634" customFormat="false" ht="12.8" hidden="false" customHeight="false" outlineLevel="0" collapsed="false">
      <c r="A2634" s="0" t="s">
        <v>4391</v>
      </c>
      <c r="B2634" s="0" t="n">
        <v>2689</v>
      </c>
      <c r="C2634" s="0" t="s">
        <v>4392</v>
      </c>
      <c r="D2634" s="0" t="s">
        <v>127</v>
      </c>
    </row>
    <row r="2635" customFormat="false" ht="12.8" hidden="false" customHeight="false" outlineLevel="0" collapsed="false">
      <c r="A2635" s="0" t="s">
        <v>4393</v>
      </c>
      <c r="B2635" s="0" t="n">
        <v>2690</v>
      </c>
      <c r="C2635" s="0" t="s">
        <v>4394</v>
      </c>
      <c r="D2635" s="0" t="s">
        <v>127</v>
      </c>
    </row>
    <row r="2636" customFormat="false" ht="12.8" hidden="false" customHeight="false" outlineLevel="0" collapsed="false">
      <c r="A2636" s="0" t="s">
        <v>4395</v>
      </c>
      <c r="B2636" s="0" t="n">
        <v>709</v>
      </c>
      <c r="D2636" s="0" t="s">
        <v>199</v>
      </c>
    </row>
    <row r="2637" customFormat="false" ht="12.8" hidden="false" customHeight="false" outlineLevel="0" collapsed="false">
      <c r="A2637" s="0" t="s">
        <v>46</v>
      </c>
      <c r="B2637" s="0" t="n">
        <v>5196</v>
      </c>
      <c r="D2637" s="0" t="s">
        <v>287</v>
      </c>
    </row>
    <row r="2638" customFormat="false" ht="12.8" hidden="false" customHeight="false" outlineLevel="0" collapsed="false">
      <c r="A2638" s="0" t="s">
        <v>4396</v>
      </c>
      <c r="B2638" s="0" t="n">
        <v>41550</v>
      </c>
      <c r="C2638" s="0" t="s">
        <v>604</v>
      </c>
      <c r="D2638" s="0" t="s">
        <v>354</v>
      </c>
    </row>
    <row r="2639" customFormat="false" ht="12.8" hidden="false" customHeight="false" outlineLevel="0" collapsed="false">
      <c r="A2639" s="0" t="s">
        <v>4397</v>
      </c>
      <c r="B2639" s="0" t="n">
        <v>21828</v>
      </c>
      <c r="D2639" s="0" t="s">
        <v>378</v>
      </c>
    </row>
    <row r="2640" customFormat="false" ht="12.8" hidden="false" customHeight="false" outlineLevel="0" collapsed="false">
      <c r="A2640" s="0" t="s">
        <v>4398</v>
      </c>
      <c r="B2640" s="0" t="n">
        <v>31776</v>
      </c>
      <c r="C2640" s="0" t="s">
        <v>4399</v>
      </c>
      <c r="D2640" s="0" t="s">
        <v>127</v>
      </c>
    </row>
    <row r="2641" customFormat="false" ht="12.8" hidden="false" customHeight="false" outlineLevel="0" collapsed="false">
      <c r="A2641" s="0" t="s">
        <v>4400</v>
      </c>
      <c r="B2641" s="0" t="n">
        <v>31236</v>
      </c>
      <c r="C2641" s="0" t="s">
        <v>935</v>
      </c>
      <c r="D2641" s="0" t="s">
        <v>327</v>
      </c>
    </row>
    <row r="2642" customFormat="false" ht="12.8" hidden="false" customHeight="false" outlineLevel="0" collapsed="false">
      <c r="A2642" s="0" t="s">
        <v>4401</v>
      </c>
      <c r="B2642" s="0" t="n">
        <v>3211</v>
      </c>
      <c r="C2642" s="0" t="s">
        <v>935</v>
      </c>
      <c r="D2642" s="0" t="s">
        <v>199</v>
      </c>
    </row>
    <row r="2643" customFormat="false" ht="12.8" hidden="false" customHeight="false" outlineLevel="0" collapsed="false">
      <c r="A2643" s="0" t="s">
        <v>4402</v>
      </c>
      <c r="B2643" s="0" t="n">
        <v>31190</v>
      </c>
      <c r="C2643" s="0" t="s">
        <v>935</v>
      </c>
      <c r="D2643" s="0" t="s">
        <v>228</v>
      </c>
    </row>
    <row r="2644" customFormat="false" ht="12.8" hidden="false" customHeight="false" outlineLevel="0" collapsed="false">
      <c r="A2644" s="0" t="s">
        <v>4403</v>
      </c>
      <c r="B2644" s="0" t="n">
        <v>39790</v>
      </c>
      <c r="C2644" s="0" t="s">
        <v>3330</v>
      </c>
      <c r="D2644" s="0" t="s">
        <v>3331</v>
      </c>
    </row>
    <row r="2645" customFormat="false" ht="12.8" hidden="false" customHeight="false" outlineLevel="0" collapsed="false">
      <c r="A2645" s="0" t="s">
        <v>4404</v>
      </c>
      <c r="B2645" s="0" t="n">
        <v>24596</v>
      </c>
      <c r="C2645" s="0" t="s">
        <v>935</v>
      </c>
      <c r="D2645" s="0" t="s">
        <v>287</v>
      </c>
    </row>
    <row r="2646" customFormat="false" ht="12.8" hidden="false" customHeight="false" outlineLevel="0" collapsed="false">
      <c r="A2646" s="0" t="s">
        <v>4405</v>
      </c>
      <c r="B2646" s="0" t="n">
        <v>25107</v>
      </c>
      <c r="C2646" s="0" t="s">
        <v>935</v>
      </c>
      <c r="D2646" s="0" t="s">
        <v>354</v>
      </c>
    </row>
    <row r="2647" customFormat="false" ht="12.8" hidden="false" customHeight="false" outlineLevel="0" collapsed="false">
      <c r="A2647" s="0" t="s">
        <v>4406</v>
      </c>
      <c r="B2647" s="0" t="n">
        <v>32504</v>
      </c>
      <c r="C2647" s="0" t="s">
        <v>935</v>
      </c>
      <c r="D2647" s="0" t="s">
        <v>378</v>
      </c>
    </row>
    <row r="2648" customFormat="false" ht="12.8" hidden="false" customHeight="false" outlineLevel="0" collapsed="false">
      <c r="A2648" s="0" t="s">
        <v>4407</v>
      </c>
      <c r="B2648" s="0" t="n">
        <v>3212</v>
      </c>
      <c r="C2648" s="0" t="s">
        <v>4408</v>
      </c>
      <c r="D2648" s="0" t="s">
        <v>123</v>
      </c>
    </row>
    <row r="2649" customFormat="false" ht="12.8" hidden="false" customHeight="false" outlineLevel="0" collapsed="false">
      <c r="A2649" s="0" t="s">
        <v>4409</v>
      </c>
      <c r="B2649" s="0" t="n">
        <v>22906</v>
      </c>
      <c r="C2649" s="0" t="s">
        <v>954</v>
      </c>
      <c r="D2649" s="0" t="s">
        <v>127</v>
      </c>
    </row>
    <row r="2650" customFormat="false" ht="12.8" hidden="false" customHeight="false" outlineLevel="0" collapsed="false">
      <c r="A2650" s="0" t="s">
        <v>4410</v>
      </c>
      <c r="B2650" s="0" t="n">
        <v>26384</v>
      </c>
      <c r="C2650" s="0" t="s">
        <v>4411</v>
      </c>
      <c r="D2650" s="0" t="s">
        <v>127</v>
      </c>
    </row>
    <row r="2651" customFormat="false" ht="12.8" hidden="false" customHeight="false" outlineLevel="0" collapsed="false">
      <c r="A2651" s="0" t="s">
        <v>4412</v>
      </c>
      <c r="B2651" s="0" t="n">
        <v>31154</v>
      </c>
      <c r="C2651" s="0" t="s">
        <v>4411</v>
      </c>
      <c r="D2651" s="0" t="s">
        <v>127</v>
      </c>
    </row>
    <row r="2652" customFormat="false" ht="12.8" hidden="false" customHeight="false" outlineLevel="0" collapsed="false">
      <c r="A2652" s="0" t="s">
        <v>4413</v>
      </c>
      <c r="B2652" s="0" t="n">
        <v>22907</v>
      </c>
      <c r="C2652" s="0" t="s">
        <v>4414</v>
      </c>
      <c r="D2652" s="0" t="s">
        <v>127</v>
      </c>
    </row>
    <row r="2653" customFormat="false" ht="12.8" hidden="false" customHeight="false" outlineLevel="0" collapsed="false">
      <c r="A2653" s="0" t="s">
        <v>4415</v>
      </c>
      <c r="B2653" s="0" t="n">
        <v>24095</v>
      </c>
      <c r="C2653" s="0" t="s">
        <v>1605</v>
      </c>
      <c r="D2653" s="0" t="s">
        <v>127</v>
      </c>
    </row>
    <row r="2654" customFormat="false" ht="12.8" hidden="false" customHeight="false" outlineLevel="0" collapsed="false">
      <c r="A2654" s="0" t="s">
        <v>4416</v>
      </c>
      <c r="B2654" s="0" t="n">
        <v>22908</v>
      </c>
      <c r="C2654" s="0" t="s">
        <v>2250</v>
      </c>
      <c r="D2654" s="0" t="s">
        <v>127</v>
      </c>
    </row>
    <row r="2655" customFormat="false" ht="12.8" hidden="false" customHeight="false" outlineLevel="0" collapsed="false">
      <c r="A2655" s="0" t="s">
        <v>4417</v>
      </c>
      <c r="B2655" s="0" t="n">
        <v>3213</v>
      </c>
      <c r="C2655" s="0" t="s">
        <v>3084</v>
      </c>
      <c r="D2655" s="0" t="s">
        <v>127</v>
      </c>
    </row>
    <row r="2656" customFormat="false" ht="12.8" hidden="false" customHeight="false" outlineLevel="0" collapsed="false">
      <c r="A2656" s="0" t="s">
        <v>4418</v>
      </c>
      <c r="B2656" s="0" t="n">
        <v>22909</v>
      </c>
      <c r="C2656" s="0" t="s">
        <v>4414</v>
      </c>
      <c r="D2656" s="0" t="s">
        <v>127</v>
      </c>
    </row>
    <row r="2657" customFormat="false" ht="12.8" hidden="false" customHeight="false" outlineLevel="0" collapsed="false">
      <c r="A2657" s="0" t="s">
        <v>4419</v>
      </c>
      <c r="B2657" s="0" t="n">
        <v>35746</v>
      </c>
      <c r="C2657" s="0" t="s">
        <v>4420</v>
      </c>
      <c r="D2657" s="0" t="s">
        <v>127</v>
      </c>
    </row>
    <row r="2658" customFormat="false" ht="12.8" hidden="false" customHeight="false" outlineLevel="0" collapsed="false">
      <c r="A2658" s="0" t="s">
        <v>4421</v>
      </c>
      <c r="B2658" s="0" t="n">
        <v>23319</v>
      </c>
      <c r="C2658" s="0" t="s">
        <v>4422</v>
      </c>
      <c r="D2658" s="0" t="s">
        <v>127</v>
      </c>
    </row>
    <row r="2659" customFormat="false" ht="12.8" hidden="false" customHeight="false" outlineLevel="0" collapsed="false">
      <c r="A2659" s="0" t="s">
        <v>4423</v>
      </c>
      <c r="B2659" s="0" t="n">
        <v>22910</v>
      </c>
      <c r="C2659" s="0" t="s">
        <v>4424</v>
      </c>
      <c r="D2659" s="0" t="s">
        <v>127</v>
      </c>
    </row>
    <row r="2660" customFormat="false" ht="12.8" hidden="false" customHeight="false" outlineLevel="0" collapsed="false">
      <c r="A2660" s="0" t="s">
        <v>4425</v>
      </c>
      <c r="B2660" s="0" t="n">
        <v>21528</v>
      </c>
      <c r="C2660" s="0" t="s">
        <v>3084</v>
      </c>
      <c r="D2660" s="0" t="s">
        <v>127</v>
      </c>
    </row>
    <row r="2661" customFormat="false" ht="12.8" hidden="false" customHeight="false" outlineLevel="0" collapsed="false">
      <c r="A2661" s="0" t="s">
        <v>4426</v>
      </c>
      <c r="B2661" s="0" t="n">
        <v>30262</v>
      </c>
      <c r="C2661" s="0" t="s">
        <v>4427</v>
      </c>
      <c r="D2661" s="0" t="s">
        <v>127</v>
      </c>
    </row>
    <row r="2662" customFormat="false" ht="12.8" hidden="false" customHeight="false" outlineLevel="0" collapsed="false">
      <c r="A2662" s="0" t="s">
        <v>4428</v>
      </c>
      <c r="B2662" s="0" t="n">
        <v>30260</v>
      </c>
      <c r="C2662" s="0" t="s">
        <v>1047</v>
      </c>
      <c r="D2662" s="0" t="s">
        <v>127</v>
      </c>
    </row>
    <row r="2663" customFormat="false" ht="12.8" hidden="false" customHeight="false" outlineLevel="0" collapsed="false">
      <c r="A2663" s="0" t="s">
        <v>4429</v>
      </c>
      <c r="B2663" s="0" t="n">
        <v>22911</v>
      </c>
      <c r="C2663" s="0" t="s">
        <v>4414</v>
      </c>
      <c r="D2663" s="0" t="s">
        <v>127</v>
      </c>
    </row>
    <row r="2664" customFormat="false" ht="12.8" hidden="false" customHeight="false" outlineLevel="0" collapsed="false">
      <c r="A2664" s="0" t="s">
        <v>4430</v>
      </c>
      <c r="B2664" s="0" t="n">
        <v>29733</v>
      </c>
      <c r="C2664" s="0" t="s">
        <v>4431</v>
      </c>
      <c r="D2664" s="0" t="s">
        <v>127</v>
      </c>
    </row>
    <row r="2665" customFormat="false" ht="12.8" hidden="false" customHeight="false" outlineLevel="0" collapsed="false">
      <c r="A2665" s="0" t="s">
        <v>4432</v>
      </c>
      <c r="B2665" s="0" t="n">
        <v>22912</v>
      </c>
      <c r="C2665" s="0" t="s">
        <v>797</v>
      </c>
      <c r="D2665" s="0" t="s">
        <v>127</v>
      </c>
    </row>
    <row r="2666" customFormat="false" ht="12.8" hidden="false" customHeight="false" outlineLevel="0" collapsed="false">
      <c r="A2666" s="0" t="s">
        <v>4433</v>
      </c>
      <c r="B2666" s="0" t="n">
        <v>3802</v>
      </c>
      <c r="C2666" s="0" t="s">
        <v>3072</v>
      </c>
      <c r="D2666" s="0" t="s">
        <v>199</v>
      </c>
    </row>
    <row r="2667" customFormat="false" ht="12.8" hidden="false" customHeight="false" outlineLevel="0" collapsed="false">
      <c r="A2667" s="0" t="s">
        <v>4434</v>
      </c>
      <c r="B2667" s="0" t="n">
        <v>3803</v>
      </c>
      <c r="C2667" s="0" t="s">
        <v>4435</v>
      </c>
      <c r="D2667" s="0" t="s">
        <v>123</v>
      </c>
    </row>
    <row r="2668" customFormat="false" ht="12.8" hidden="false" customHeight="false" outlineLevel="0" collapsed="false">
      <c r="A2668" s="0" t="s">
        <v>4436</v>
      </c>
      <c r="B2668" s="0" t="n">
        <v>3804</v>
      </c>
      <c r="C2668" s="0" t="s">
        <v>4437</v>
      </c>
      <c r="D2668" s="0" t="s">
        <v>127</v>
      </c>
    </row>
    <row r="2669" customFormat="false" ht="12.8" hidden="false" customHeight="false" outlineLevel="0" collapsed="false">
      <c r="A2669" s="0" t="s">
        <v>4438</v>
      </c>
      <c r="B2669" s="0" t="n">
        <v>21829</v>
      </c>
      <c r="D2669" s="0" t="s">
        <v>199</v>
      </c>
    </row>
    <row r="2670" customFormat="false" ht="12.8" hidden="false" customHeight="false" outlineLevel="0" collapsed="false">
      <c r="A2670" s="0" t="s">
        <v>4439</v>
      </c>
      <c r="B2670" s="0" t="n">
        <v>21830</v>
      </c>
      <c r="C2670" s="0" t="s">
        <v>4440</v>
      </c>
      <c r="D2670" s="0" t="s">
        <v>123</v>
      </c>
    </row>
    <row r="2671" customFormat="false" ht="12.8" hidden="false" customHeight="false" outlineLevel="0" collapsed="false">
      <c r="A2671" s="0" t="s">
        <v>4441</v>
      </c>
      <c r="B2671" s="0" t="n">
        <v>21831</v>
      </c>
      <c r="C2671" s="0" t="s">
        <v>2991</v>
      </c>
      <c r="D2671" s="0" t="s">
        <v>127</v>
      </c>
    </row>
    <row r="2672" customFormat="false" ht="12.8" hidden="false" customHeight="false" outlineLevel="0" collapsed="false">
      <c r="A2672" s="0" t="s">
        <v>4442</v>
      </c>
      <c r="B2672" s="0" t="n">
        <v>4445</v>
      </c>
      <c r="C2672" s="0" t="s">
        <v>4443</v>
      </c>
      <c r="D2672" s="0" t="s">
        <v>123</v>
      </c>
    </row>
    <row r="2673" customFormat="false" ht="12.8" hidden="false" customHeight="false" outlineLevel="0" collapsed="false">
      <c r="A2673" s="0" t="s">
        <v>4444</v>
      </c>
      <c r="B2673" s="0" t="n">
        <v>4446</v>
      </c>
      <c r="C2673" s="0" t="s">
        <v>4443</v>
      </c>
      <c r="D2673" s="0" t="s">
        <v>127</v>
      </c>
    </row>
    <row r="2674" customFormat="false" ht="12.8" hidden="false" customHeight="false" outlineLevel="0" collapsed="false">
      <c r="A2674" s="0" t="s">
        <v>4445</v>
      </c>
      <c r="B2674" s="0" t="n">
        <v>4444</v>
      </c>
      <c r="C2674" s="0" t="s">
        <v>4446</v>
      </c>
      <c r="D2674" s="0" t="s">
        <v>199</v>
      </c>
    </row>
    <row r="2675" customFormat="false" ht="12.8" hidden="false" customHeight="false" outlineLevel="0" collapsed="false">
      <c r="A2675" s="0" t="s">
        <v>4447</v>
      </c>
      <c r="B2675" s="0" t="n">
        <v>24096</v>
      </c>
      <c r="C2675" s="0" t="s">
        <v>803</v>
      </c>
      <c r="D2675" s="0" t="s">
        <v>123</v>
      </c>
    </row>
    <row r="2676" customFormat="false" ht="12.8" hidden="false" customHeight="false" outlineLevel="0" collapsed="false">
      <c r="A2676" s="0" t="s">
        <v>4448</v>
      </c>
      <c r="B2676" s="0" t="n">
        <v>24597</v>
      </c>
      <c r="C2676" s="0" t="s">
        <v>803</v>
      </c>
      <c r="D2676" s="0" t="s">
        <v>127</v>
      </c>
    </row>
    <row r="2677" customFormat="false" ht="12.8" hidden="false" customHeight="false" outlineLevel="0" collapsed="false">
      <c r="A2677" s="0" t="s">
        <v>4449</v>
      </c>
      <c r="B2677" s="0" t="n">
        <v>29323</v>
      </c>
      <c r="C2677" s="0" t="s">
        <v>4450</v>
      </c>
      <c r="D2677" s="0" t="s">
        <v>123</v>
      </c>
    </row>
    <row r="2678" customFormat="false" ht="12.8" hidden="false" customHeight="false" outlineLevel="0" collapsed="false">
      <c r="A2678" s="0" t="s">
        <v>4451</v>
      </c>
      <c r="B2678" s="0" t="n">
        <v>30747</v>
      </c>
      <c r="C2678" s="0" t="s">
        <v>4452</v>
      </c>
      <c r="D2678" s="0" t="s">
        <v>127</v>
      </c>
    </row>
    <row r="2679" customFormat="false" ht="12.8" hidden="false" customHeight="false" outlineLevel="0" collapsed="false">
      <c r="A2679" s="0" t="s">
        <v>4453</v>
      </c>
      <c r="B2679" s="0" t="n">
        <v>29594</v>
      </c>
      <c r="C2679" s="0" t="s">
        <v>773</v>
      </c>
      <c r="D2679" s="0" t="s">
        <v>127</v>
      </c>
    </row>
    <row r="2680" customFormat="false" ht="12.8" hidden="false" customHeight="false" outlineLevel="0" collapsed="false">
      <c r="A2680" s="0" t="s">
        <v>4454</v>
      </c>
      <c r="B2680" s="0" t="n">
        <v>41149</v>
      </c>
      <c r="C2680" s="0" t="s">
        <v>4450</v>
      </c>
      <c r="D2680" s="0" t="s">
        <v>127</v>
      </c>
    </row>
    <row r="2681" customFormat="false" ht="12.8" hidden="false" customHeight="false" outlineLevel="0" collapsed="false">
      <c r="A2681" s="0" t="s">
        <v>4455</v>
      </c>
      <c r="B2681" s="0" t="n">
        <v>4422</v>
      </c>
      <c r="C2681" s="0" t="s">
        <v>3200</v>
      </c>
      <c r="D2681" s="0" t="s">
        <v>199</v>
      </c>
    </row>
    <row r="2682" customFormat="false" ht="12.8" hidden="false" customHeight="false" outlineLevel="0" collapsed="false">
      <c r="A2682" s="0" t="s">
        <v>4456</v>
      </c>
      <c r="B2682" s="0" t="n">
        <v>19173</v>
      </c>
      <c r="D2682" s="0" t="s">
        <v>123</v>
      </c>
    </row>
    <row r="2683" customFormat="false" ht="12.8" hidden="false" customHeight="false" outlineLevel="0" collapsed="false">
      <c r="A2683" s="0" t="s">
        <v>4457</v>
      </c>
      <c r="B2683" s="0" t="n">
        <v>2871</v>
      </c>
      <c r="C2683" s="0" t="s">
        <v>4458</v>
      </c>
      <c r="D2683" s="0" t="s">
        <v>123</v>
      </c>
    </row>
    <row r="2684" customFormat="false" ht="12.8" hidden="false" customHeight="false" outlineLevel="0" collapsed="false">
      <c r="A2684" s="0" t="s">
        <v>4459</v>
      </c>
      <c r="B2684" s="0" t="n">
        <v>2870</v>
      </c>
      <c r="D2684" s="0" t="s">
        <v>287</v>
      </c>
    </row>
    <row r="2685" customFormat="false" ht="12.8" hidden="false" customHeight="false" outlineLevel="0" collapsed="false">
      <c r="A2685" s="0" t="s">
        <v>4460</v>
      </c>
      <c r="B2685" s="0" t="n">
        <v>21832</v>
      </c>
      <c r="C2685" s="0" t="s">
        <v>4461</v>
      </c>
      <c r="D2685" s="0" t="s">
        <v>123</v>
      </c>
    </row>
    <row r="2686" customFormat="false" ht="12.8" hidden="false" customHeight="false" outlineLevel="0" collapsed="false">
      <c r="A2686" s="0" t="s">
        <v>4462</v>
      </c>
      <c r="B2686" s="0" t="n">
        <v>21833</v>
      </c>
      <c r="C2686" s="0" t="s">
        <v>2779</v>
      </c>
      <c r="D2686" s="0" t="s">
        <v>127</v>
      </c>
    </row>
    <row r="2687" customFormat="false" ht="12.8" hidden="false" customHeight="false" outlineLevel="0" collapsed="false">
      <c r="A2687" s="0" t="s">
        <v>4463</v>
      </c>
      <c r="B2687" s="0" t="n">
        <v>21834</v>
      </c>
      <c r="C2687" s="0" t="s">
        <v>4464</v>
      </c>
      <c r="D2687" s="0" t="s">
        <v>127</v>
      </c>
    </row>
    <row r="2688" customFormat="false" ht="12.8" hidden="false" customHeight="false" outlineLevel="0" collapsed="false">
      <c r="A2688" s="0" t="s">
        <v>4465</v>
      </c>
      <c r="B2688" s="0" t="n">
        <v>27371</v>
      </c>
      <c r="C2688" s="0" t="s">
        <v>1229</v>
      </c>
      <c r="D2688" s="0" t="s">
        <v>127</v>
      </c>
    </row>
    <row r="2689" customFormat="false" ht="12.8" hidden="false" customHeight="false" outlineLevel="0" collapsed="false">
      <c r="A2689" s="0" t="s">
        <v>4466</v>
      </c>
      <c r="B2689" s="0" t="n">
        <v>21835</v>
      </c>
      <c r="C2689" s="0" t="s">
        <v>4467</v>
      </c>
      <c r="D2689" s="0" t="s">
        <v>127</v>
      </c>
    </row>
    <row r="2690" customFormat="false" ht="12.8" hidden="false" customHeight="false" outlineLevel="0" collapsed="false">
      <c r="A2690" s="0" t="s">
        <v>4468</v>
      </c>
      <c r="B2690" s="0" t="n">
        <v>23178</v>
      </c>
      <c r="D2690" s="0" t="s">
        <v>199</v>
      </c>
    </row>
    <row r="2691" customFormat="false" ht="12.8" hidden="false" customHeight="false" outlineLevel="0" collapsed="false">
      <c r="A2691" s="0" t="s">
        <v>4469</v>
      </c>
      <c r="B2691" s="0" t="n">
        <v>23179</v>
      </c>
      <c r="C2691" s="0" t="s">
        <v>4470</v>
      </c>
      <c r="D2691" s="0" t="s">
        <v>123</v>
      </c>
    </row>
    <row r="2692" customFormat="false" ht="12.8" hidden="false" customHeight="false" outlineLevel="0" collapsed="false">
      <c r="A2692" s="0" t="s">
        <v>4471</v>
      </c>
      <c r="B2692" s="0" t="n">
        <v>3962</v>
      </c>
      <c r="C2692" s="0" t="s">
        <v>4472</v>
      </c>
      <c r="D2692" s="0" t="s">
        <v>123</v>
      </c>
    </row>
    <row r="2693" customFormat="false" ht="12.8" hidden="false" customHeight="false" outlineLevel="0" collapsed="false">
      <c r="A2693" s="0" t="s">
        <v>4473</v>
      </c>
      <c r="B2693" s="0" t="n">
        <v>3963</v>
      </c>
      <c r="C2693" s="0" t="s">
        <v>1398</v>
      </c>
      <c r="D2693" s="0" t="s">
        <v>127</v>
      </c>
    </row>
    <row r="2694" customFormat="false" ht="12.8" hidden="false" customHeight="false" outlineLevel="0" collapsed="false">
      <c r="A2694" s="0" t="s">
        <v>4474</v>
      </c>
      <c r="B2694" s="0" t="n">
        <v>3961</v>
      </c>
      <c r="C2694" s="0" t="s">
        <v>4475</v>
      </c>
      <c r="D2694" s="0" t="s">
        <v>199</v>
      </c>
    </row>
    <row r="2695" customFormat="false" ht="12.8" hidden="false" customHeight="false" outlineLevel="0" collapsed="false">
      <c r="A2695" s="0" t="s">
        <v>4476</v>
      </c>
      <c r="B2695" s="0" t="n">
        <v>39591</v>
      </c>
      <c r="C2695" s="0" t="s">
        <v>4475</v>
      </c>
      <c r="D2695" s="0" t="s">
        <v>378</v>
      </c>
    </row>
    <row r="2696" customFormat="false" ht="12.8" hidden="false" customHeight="false" outlineLevel="0" collapsed="false">
      <c r="A2696" s="0" t="s">
        <v>4477</v>
      </c>
      <c r="B2696" s="0" t="n">
        <v>35556</v>
      </c>
      <c r="C2696" s="0" t="s">
        <v>4478</v>
      </c>
      <c r="D2696" s="0" t="s">
        <v>123</v>
      </c>
    </row>
    <row r="2697" customFormat="false" ht="12.8" hidden="false" customHeight="false" outlineLevel="0" collapsed="false">
      <c r="A2697" s="0" t="s">
        <v>4479</v>
      </c>
      <c r="B2697" s="0" t="n">
        <v>43451</v>
      </c>
      <c r="C2697" s="0" t="s">
        <v>4480</v>
      </c>
      <c r="D2697" s="0" t="s">
        <v>127</v>
      </c>
    </row>
    <row r="2698" customFormat="false" ht="12.8" hidden="false" customHeight="false" outlineLevel="0" collapsed="false">
      <c r="A2698" s="0" t="s">
        <v>4481</v>
      </c>
      <c r="B2698" s="0" t="n">
        <v>36008</v>
      </c>
      <c r="C2698" s="0" t="s">
        <v>4482</v>
      </c>
      <c r="D2698" s="0" t="s">
        <v>127</v>
      </c>
    </row>
    <row r="2699" customFormat="false" ht="12.8" hidden="false" customHeight="false" outlineLevel="0" collapsed="false">
      <c r="A2699" s="0" t="s">
        <v>4483</v>
      </c>
      <c r="B2699" s="0" t="n">
        <v>39517</v>
      </c>
      <c r="C2699" s="0" t="s">
        <v>4484</v>
      </c>
      <c r="D2699" s="0" t="s">
        <v>199</v>
      </c>
    </row>
    <row r="2700" customFormat="false" ht="12.8" hidden="false" customHeight="false" outlineLevel="0" collapsed="false">
      <c r="A2700" s="0" t="s">
        <v>4485</v>
      </c>
      <c r="B2700" s="0" t="n">
        <v>4469</v>
      </c>
      <c r="C2700" s="0" t="s">
        <v>4486</v>
      </c>
      <c r="D2700" s="0" t="s">
        <v>123</v>
      </c>
    </row>
    <row r="2701" customFormat="false" ht="12.8" hidden="false" customHeight="false" outlineLevel="0" collapsed="false">
      <c r="A2701" s="0" t="s">
        <v>4487</v>
      </c>
      <c r="B2701" s="0" t="n">
        <v>4470</v>
      </c>
      <c r="C2701" s="0" t="s">
        <v>4486</v>
      </c>
      <c r="D2701" s="0" t="s">
        <v>127</v>
      </c>
    </row>
    <row r="2702" customFormat="false" ht="12.8" hidden="false" customHeight="false" outlineLevel="0" collapsed="false">
      <c r="A2702" s="0" t="s">
        <v>4488</v>
      </c>
      <c r="B2702" s="0" t="n">
        <v>21836</v>
      </c>
      <c r="C2702" s="0" t="s">
        <v>4489</v>
      </c>
      <c r="D2702" s="0" t="s">
        <v>123</v>
      </c>
    </row>
    <row r="2703" customFormat="false" ht="12.8" hidden="false" customHeight="false" outlineLevel="0" collapsed="false">
      <c r="A2703" s="0" t="s">
        <v>4490</v>
      </c>
      <c r="B2703" s="0" t="n">
        <v>21837</v>
      </c>
      <c r="C2703" s="0" t="s">
        <v>2770</v>
      </c>
      <c r="D2703" s="0" t="s">
        <v>127</v>
      </c>
    </row>
    <row r="2704" customFormat="false" ht="12.8" hidden="false" customHeight="false" outlineLevel="0" collapsed="false">
      <c r="A2704" s="0" t="s">
        <v>4491</v>
      </c>
      <c r="B2704" s="0" t="n">
        <v>24097</v>
      </c>
      <c r="C2704" s="0" t="s">
        <v>4492</v>
      </c>
      <c r="D2704" s="0" t="s">
        <v>123</v>
      </c>
    </row>
    <row r="2705" customFormat="false" ht="12.8" hidden="false" customHeight="false" outlineLevel="0" collapsed="false">
      <c r="A2705" s="0" t="s">
        <v>4493</v>
      </c>
      <c r="B2705" s="0" t="n">
        <v>29248</v>
      </c>
      <c r="C2705" s="0" t="s">
        <v>4494</v>
      </c>
      <c r="D2705" s="0" t="s">
        <v>127</v>
      </c>
    </row>
    <row r="2706" customFormat="false" ht="12.8" hidden="false" customHeight="false" outlineLevel="0" collapsed="false">
      <c r="A2706" s="0" t="s">
        <v>4495</v>
      </c>
      <c r="B2706" s="0" t="n">
        <v>30293</v>
      </c>
      <c r="C2706" s="0" t="s">
        <v>4496</v>
      </c>
      <c r="D2706" s="0" t="s">
        <v>127</v>
      </c>
    </row>
    <row r="2707" customFormat="false" ht="12.8" hidden="false" customHeight="false" outlineLevel="0" collapsed="false">
      <c r="A2707" s="0" t="s">
        <v>4497</v>
      </c>
      <c r="B2707" s="0" t="n">
        <v>24598</v>
      </c>
      <c r="C2707" s="0" t="s">
        <v>4498</v>
      </c>
      <c r="D2707" s="0" t="s">
        <v>127</v>
      </c>
    </row>
    <row r="2708" customFormat="false" ht="12.8" hidden="false" customHeight="false" outlineLevel="0" collapsed="false">
      <c r="A2708" s="0" t="s">
        <v>4499</v>
      </c>
      <c r="B2708" s="0" t="n">
        <v>35210</v>
      </c>
      <c r="C2708" s="0" t="s">
        <v>4500</v>
      </c>
      <c r="D2708" s="0" t="s">
        <v>127</v>
      </c>
    </row>
    <row r="2709" customFormat="false" ht="12.8" hidden="false" customHeight="false" outlineLevel="0" collapsed="false">
      <c r="A2709" s="0" t="s">
        <v>4501</v>
      </c>
      <c r="B2709" s="0" t="n">
        <v>23238</v>
      </c>
      <c r="D2709" s="0" t="s">
        <v>255</v>
      </c>
    </row>
    <row r="2710" customFormat="false" ht="12.8" hidden="false" customHeight="false" outlineLevel="0" collapsed="false">
      <c r="A2710" s="0" t="s">
        <v>4502</v>
      </c>
      <c r="B2710" s="0" t="n">
        <v>23672</v>
      </c>
      <c r="C2710" s="0" t="s">
        <v>1087</v>
      </c>
      <c r="D2710" s="0" t="s">
        <v>199</v>
      </c>
    </row>
    <row r="2711" customFormat="false" ht="12.8" hidden="false" customHeight="false" outlineLevel="0" collapsed="false">
      <c r="A2711" s="0" t="s">
        <v>4503</v>
      </c>
      <c r="B2711" s="0" t="n">
        <v>29424</v>
      </c>
      <c r="C2711" s="0" t="s">
        <v>4504</v>
      </c>
      <c r="D2711" s="0" t="s">
        <v>199</v>
      </c>
    </row>
    <row r="2712" customFormat="false" ht="12.8" hidden="false" customHeight="false" outlineLevel="0" collapsed="false">
      <c r="A2712" s="0" t="s">
        <v>4505</v>
      </c>
      <c r="B2712" s="0" t="n">
        <v>21838</v>
      </c>
      <c r="C2712" s="0" t="s">
        <v>4506</v>
      </c>
      <c r="D2712" s="0" t="s">
        <v>123</v>
      </c>
    </row>
    <row r="2713" customFormat="false" ht="12.8" hidden="false" customHeight="false" outlineLevel="0" collapsed="false">
      <c r="A2713" s="0" t="s">
        <v>4507</v>
      </c>
      <c r="B2713" s="0" t="n">
        <v>21839</v>
      </c>
      <c r="C2713" s="0" t="s">
        <v>151</v>
      </c>
      <c r="D2713" s="0" t="s">
        <v>127</v>
      </c>
    </row>
    <row r="2714" customFormat="false" ht="12.8" hidden="false" customHeight="false" outlineLevel="0" collapsed="false">
      <c r="A2714" s="0" t="s">
        <v>4508</v>
      </c>
      <c r="B2714" s="0" t="n">
        <v>39533</v>
      </c>
      <c r="C2714" s="0" t="s">
        <v>382</v>
      </c>
      <c r="D2714" s="0" t="s">
        <v>228</v>
      </c>
    </row>
    <row r="2715" customFormat="false" ht="12.8" hidden="false" customHeight="false" outlineLevel="0" collapsed="false">
      <c r="A2715" s="0" t="s">
        <v>4509</v>
      </c>
      <c r="B2715" s="0" t="n">
        <v>38814</v>
      </c>
      <c r="C2715" s="0" t="s">
        <v>4510</v>
      </c>
      <c r="D2715" s="0" t="s">
        <v>123</v>
      </c>
    </row>
    <row r="2716" customFormat="false" ht="12.8" hidden="false" customHeight="false" outlineLevel="0" collapsed="false">
      <c r="A2716" s="0" t="s">
        <v>4511</v>
      </c>
      <c r="B2716" s="0" t="n">
        <v>38843</v>
      </c>
      <c r="C2716" s="0" t="s">
        <v>4512</v>
      </c>
      <c r="D2716" s="0" t="s">
        <v>127</v>
      </c>
    </row>
    <row r="2717" customFormat="false" ht="12.8" hidden="false" customHeight="false" outlineLevel="0" collapsed="false">
      <c r="A2717" s="0" t="s">
        <v>4513</v>
      </c>
      <c r="B2717" s="0" t="n">
        <v>39854</v>
      </c>
      <c r="C2717" s="0" t="s">
        <v>136</v>
      </c>
      <c r="D2717" s="0" t="s">
        <v>127</v>
      </c>
    </row>
    <row r="2718" customFormat="false" ht="12.8" hidden="false" customHeight="false" outlineLevel="0" collapsed="false">
      <c r="A2718" s="0" t="s">
        <v>4514</v>
      </c>
      <c r="B2718" s="0" t="n">
        <v>2947</v>
      </c>
      <c r="D2718" s="0" t="s">
        <v>199</v>
      </c>
    </row>
    <row r="2719" customFormat="false" ht="12.8" hidden="false" customHeight="false" outlineLevel="0" collapsed="false">
      <c r="A2719" s="0" t="s">
        <v>4515</v>
      </c>
      <c r="B2719" s="0" t="n">
        <v>3281</v>
      </c>
      <c r="C2719" s="0" t="s">
        <v>4516</v>
      </c>
      <c r="D2719" s="0" t="s">
        <v>123</v>
      </c>
    </row>
    <row r="2720" customFormat="false" ht="12.8" hidden="false" customHeight="false" outlineLevel="0" collapsed="false">
      <c r="A2720" s="0" t="s">
        <v>4517</v>
      </c>
      <c r="B2720" s="0" t="n">
        <v>22913</v>
      </c>
      <c r="C2720" s="0" t="s">
        <v>4518</v>
      </c>
      <c r="D2720" s="0" t="s">
        <v>127</v>
      </c>
    </row>
    <row r="2721" customFormat="false" ht="12.8" hidden="false" customHeight="false" outlineLevel="0" collapsed="false">
      <c r="A2721" s="0" t="s">
        <v>4519</v>
      </c>
      <c r="B2721" s="0" t="n">
        <v>3282</v>
      </c>
      <c r="C2721" s="0" t="s">
        <v>136</v>
      </c>
      <c r="D2721" s="0" t="s">
        <v>127</v>
      </c>
    </row>
    <row r="2722" customFormat="false" ht="12.8" hidden="false" customHeight="false" outlineLevel="0" collapsed="false">
      <c r="A2722" s="0" t="s">
        <v>4520</v>
      </c>
      <c r="B2722" s="0" t="n">
        <v>3834</v>
      </c>
      <c r="C2722" s="0" t="s">
        <v>4521</v>
      </c>
      <c r="D2722" s="0" t="s">
        <v>199</v>
      </c>
    </row>
    <row r="2723" customFormat="false" ht="12.8" hidden="false" customHeight="false" outlineLevel="0" collapsed="false">
      <c r="A2723" s="0" t="s">
        <v>4522</v>
      </c>
      <c r="B2723" s="0" t="n">
        <v>23334</v>
      </c>
      <c r="C2723" s="0" t="s">
        <v>4521</v>
      </c>
      <c r="D2723" s="0" t="s">
        <v>378</v>
      </c>
    </row>
    <row r="2724" customFormat="false" ht="12.8" hidden="false" customHeight="false" outlineLevel="0" collapsed="false">
      <c r="A2724" s="0" t="s">
        <v>4523</v>
      </c>
      <c r="B2724" s="0" t="n">
        <v>5115</v>
      </c>
      <c r="C2724" s="0" t="s">
        <v>4524</v>
      </c>
      <c r="D2724" s="0" t="s">
        <v>199</v>
      </c>
    </row>
    <row r="2725" customFormat="false" ht="12.8" hidden="false" customHeight="false" outlineLevel="0" collapsed="false">
      <c r="A2725" s="0" t="s">
        <v>4525</v>
      </c>
      <c r="B2725" s="0" t="n">
        <v>31514</v>
      </c>
      <c r="C2725" s="0" t="s">
        <v>4524</v>
      </c>
      <c r="D2725" s="0" t="s">
        <v>378</v>
      </c>
    </row>
    <row r="2726" customFormat="false" ht="12.8" hidden="false" customHeight="false" outlineLevel="0" collapsed="false">
      <c r="A2726" s="0" t="s">
        <v>4526</v>
      </c>
      <c r="B2726" s="0" t="n">
        <v>5116</v>
      </c>
      <c r="C2726" s="0" t="s">
        <v>4527</v>
      </c>
      <c r="D2726" s="0" t="s">
        <v>123</v>
      </c>
    </row>
    <row r="2727" customFormat="false" ht="12.8" hidden="false" customHeight="false" outlineLevel="0" collapsed="false">
      <c r="A2727" s="0" t="s">
        <v>4528</v>
      </c>
      <c r="B2727" s="0" t="n">
        <v>5117</v>
      </c>
      <c r="C2727" s="0" t="s">
        <v>4529</v>
      </c>
      <c r="D2727" s="0" t="s">
        <v>127</v>
      </c>
    </row>
    <row r="2728" customFormat="false" ht="12.8" hidden="false" customHeight="false" outlineLevel="0" collapsed="false">
      <c r="A2728" s="0" t="s">
        <v>4530</v>
      </c>
      <c r="B2728" s="0" t="n">
        <v>1079</v>
      </c>
      <c r="C2728" s="0" t="s">
        <v>4531</v>
      </c>
      <c r="D2728" s="0" t="s">
        <v>123</v>
      </c>
    </row>
    <row r="2729" customFormat="false" ht="12.8" hidden="false" customHeight="false" outlineLevel="0" collapsed="false">
      <c r="A2729" s="0" t="s">
        <v>4532</v>
      </c>
      <c r="B2729" s="0" t="n">
        <v>31148</v>
      </c>
      <c r="C2729" s="0" t="s">
        <v>4531</v>
      </c>
      <c r="D2729" s="0" t="s">
        <v>127</v>
      </c>
    </row>
    <row r="2730" customFormat="false" ht="12.8" hidden="false" customHeight="false" outlineLevel="0" collapsed="false">
      <c r="A2730" s="0" t="s">
        <v>4533</v>
      </c>
      <c r="B2730" s="0" t="n">
        <v>1080</v>
      </c>
      <c r="C2730" s="0" t="s">
        <v>4531</v>
      </c>
      <c r="D2730" s="0" t="s">
        <v>127</v>
      </c>
    </row>
    <row r="2731" customFormat="false" ht="12.8" hidden="false" customHeight="false" outlineLevel="0" collapsed="false">
      <c r="A2731" s="0" t="s">
        <v>4534</v>
      </c>
      <c r="B2731" s="0" t="n">
        <v>21840</v>
      </c>
      <c r="C2731" s="0" t="s">
        <v>3366</v>
      </c>
      <c r="D2731" s="0" t="s">
        <v>199</v>
      </c>
    </row>
    <row r="2732" customFormat="false" ht="12.8" hidden="false" customHeight="false" outlineLevel="0" collapsed="false">
      <c r="A2732" s="0" t="s">
        <v>4535</v>
      </c>
      <c r="B2732" s="0" t="n">
        <v>21841</v>
      </c>
      <c r="C2732" s="0" t="s">
        <v>4536</v>
      </c>
      <c r="D2732" s="0" t="s">
        <v>378</v>
      </c>
    </row>
    <row r="2733" customFormat="false" ht="12.8" hidden="false" customHeight="false" outlineLevel="0" collapsed="false">
      <c r="A2733" s="0" t="s">
        <v>4537</v>
      </c>
      <c r="B2733" s="0" t="n">
        <v>33929</v>
      </c>
      <c r="C2733" s="0" t="s">
        <v>1598</v>
      </c>
      <c r="D2733" s="0" t="s">
        <v>123</v>
      </c>
    </row>
    <row r="2734" customFormat="false" ht="12.8" hidden="false" customHeight="false" outlineLevel="0" collapsed="false">
      <c r="A2734" s="0" t="s">
        <v>4538</v>
      </c>
      <c r="B2734" s="0" t="n">
        <v>31114</v>
      </c>
      <c r="C2734" s="0" t="s">
        <v>4539</v>
      </c>
      <c r="D2734" s="0" t="s">
        <v>127</v>
      </c>
    </row>
    <row r="2735" customFormat="false" ht="12.8" hidden="false" customHeight="false" outlineLevel="0" collapsed="false">
      <c r="A2735" s="0" t="s">
        <v>4540</v>
      </c>
      <c r="B2735" s="0" t="n">
        <v>31106</v>
      </c>
      <c r="C2735" s="0" t="s">
        <v>4541</v>
      </c>
      <c r="D2735" s="0" t="s">
        <v>127</v>
      </c>
    </row>
    <row r="2736" customFormat="false" ht="12.8" hidden="false" customHeight="false" outlineLevel="0" collapsed="false">
      <c r="A2736" s="0" t="s">
        <v>4542</v>
      </c>
      <c r="B2736" s="0" t="n">
        <v>21842</v>
      </c>
      <c r="C2736" s="0" t="s">
        <v>4543</v>
      </c>
      <c r="D2736" s="0" t="s">
        <v>123</v>
      </c>
    </row>
    <row r="2737" customFormat="false" ht="12.8" hidden="false" customHeight="false" outlineLevel="0" collapsed="false">
      <c r="A2737" s="0" t="s">
        <v>4544</v>
      </c>
      <c r="B2737" s="0" t="n">
        <v>21843</v>
      </c>
      <c r="C2737" s="0" t="s">
        <v>4545</v>
      </c>
      <c r="D2737" s="0" t="s">
        <v>127</v>
      </c>
    </row>
    <row r="2738" customFormat="false" ht="12.8" hidden="false" customHeight="false" outlineLevel="0" collapsed="false">
      <c r="A2738" s="0" t="s">
        <v>4546</v>
      </c>
      <c r="B2738" s="0" t="n">
        <v>21844</v>
      </c>
      <c r="C2738" s="0" t="s">
        <v>2742</v>
      </c>
      <c r="D2738" s="0" t="s">
        <v>123</v>
      </c>
    </row>
    <row r="2739" customFormat="false" ht="12.8" hidden="false" customHeight="false" outlineLevel="0" collapsed="false">
      <c r="A2739" s="0" t="s">
        <v>4547</v>
      </c>
      <c r="B2739" s="0" t="n">
        <v>21845</v>
      </c>
      <c r="C2739" s="0" t="s">
        <v>4548</v>
      </c>
      <c r="D2739" s="0" t="s">
        <v>127</v>
      </c>
    </row>
    <row r="2740" customFormat="false" ht="12.8" hidden="false" customHeight="false" outlineLevel="0" collapsed="false">
      <c r="A2740" s="0" t="s">
        <v>4549</v>
      </c>
      <c r="B2740" s="0" t="n">
        <v>21846</v>
      </c>
      <c r="C2740" s="0" t="s">
        <v>4550</v>
      </c>
      <c r="D2740" s="0" t="s">
        <v>127</v>
      </c>
    </row>
    <row r="2741" customFormat="false" ht="12.8" hidden="false" customHeight="false" outlineLevel="0" collapsed="false">
      <c r="A2741" s="0" t="s">
        <v>4551</v>
      </c>
      <c r="B2741" s="0" t="n">
        <v>30592</v>
      </c>
      <c r="C2741" s="0" t="s">
        <v>2808</v>
      </c>
      <c r="D2741" s="0" t="s">
        <v>123</v>
      </c>
    </row>
    <row r="2742" customFormat="false" ht="12.8" hidden="false" customHeight="false" outlineLevel="0" collapsed="false">
      <c r="A2742" s="0" t="s">
        <v>4552</v>
      </c>
      <c r="B2742" s="0" t="n">
        <v>30777</v>
      </c>
      <c r="C2742" s="0" t="s">
        <v>4553</v>
      </c>
      <c r="D2742" s="0" t="s">
        <v>127</v>
      </c>
    </row>
    <row r="2743" customFormat="false" ht="12.8" hidden="false" customHeight="false" outlineLevel="0" collapsed="false">
      <c r="A2743" s="0" t="s">
        <v>4554</v>
      </c>
      <c r="B2743" s="0" t="n">
        <v>3528</v>
      </c>
      <c r="C2743" s="0" t="s">
        <v>4555</v>
      </c>
      <c r="D2743" s="0" t="s">
        <v>123</v>
      </c>
    </row>
    <row r="2744" customFormat="false" ht="12.8" hidden="false" customHeight="false" outlineLevel="0" collapsed="false">
      <c r="A2744" s="0" t="s">
        <v>4556</v>
      </c>
      <c r="B2744" s="0" t="n">
        <v>38244</v>
      </c>
      <c r="C2744" s="0" t="s">
        <v>248</v>
      </c>
      <c r="D2744" s="0" t="s">
        <v>127</v>
      </c>
    </row>
    <row r="2745" customFormat="false" ht="12.8" hidden="false" customHeight="false" outlineLevel="0" collapsed="false">
      <c r="A2745" s="0" t="s">
        <v>4557</v>
      </c>
      <c r="B2745" s="0" t="n">
        <v>38245</v>
      </c>
      <c r="C2745" s="0" t="s">
        <v>4558</v>
      </c>
      <c r="D2745" s="0" t="s">
        <v>127</v>
      </c>
    </row>
    <row r="2746" customFormat="false" ht="12.8" hidden="false" customHeight="false" outlineLevel="0" collapsed="false">
      <c r="A2746" s="0" t="s">
        <v>4559</v>
      </c>
      <c r="B2746" s="0" t="n">
        <v>3558</v>
      </c>
      <c r="C2746" s="0" t="s">
        <v>4560</v>
      </c>
      <c r="D2746" s="0" t="s">
        <v>127</v>
      </c>
    </row>
    <row r="2747" customFormat="false" ht="12.8" hidden="false" customHeight="false" outlineLevel="0" collapsed="false">
      <c r="A2747" s="0" t="s">
        <v>4561</v>
      </c>
      <c r="B2747" s="0" t="n">
        <v>21847</v>
      </c>
      <c r="C2747" s="0" t="s">
        <v>4562</v>
      </c>
      <c r="D2747" s="0" t="s">
        <v>127</v>
      </c>
    </row>
    <row r="2748" customFormat="false" ht="12.8" hidden="false" customHeight="false" outlineLevel="0" collapsed="false">
      <c r="A2748" s="0" t="s">
        <v>4563</v>
      </c>
      <c r="B2748" s="0" t="n">
        <v>38246</v>
      </c>
      <c r="C2748" s="0" t="s">
        <v>4564</v>
      </c>
      <c r="D2748" s="0" t="s">
        <v>127</v>
      </c>
    </row>
    <row r="2749" customFormat="false" ht="12.8" hidden="false" customHeight="false" outlineLevel="0" collapsed="false">
      <c r="A2749" s="0" t="s">
        <v>4565</v>
      </c>
      <c r="B2749" s="0" t="n">
        <v>38247</v>
      </c>
      <c r="C2749" s="0" t="s">
        <v>4566</v>
      </c>
      <c r="D2749" s="0" t="s">
        <v>127</v>
      </c>
    </row>
    <row r="2750" customFormat="false" ht="12.8" hidden="false" customHeight="false" outlineLevel="0" collapsed="false">
      <c r="A2750" s="0" t="s">
        <v>4567</v>
      </c>
      <c r="B2750" s="0" t="n">
        <v>38248</v>
      </c>
      <c r="C2750" s="0" t="s">
        <v>248</v>
      </c>
      <c r="D2750" s="0" t="s">
        <v>127</v>
      </c>
    </row>
    <row r="2751" customFormat="false" ht="12.8" hidden="false" customHeight="false" outlineLevel="0" collapsed="false">
      <c r="A2751" s="0" t="s">
        <v>4568</v>
      </c>
      <c r="B2751" s="0" t="n">
        <v>38249</v>
      </c>
      <c r="C2751" s="0" t="s">
        <v>819</v>
      </c>
      <c r="D2751" s="0" t="s">
        <v>127</v>
      </c>
    </row>
    <row r="2752" customFormat="false" ht="12.8" hidden="false" customHeight="false" outlineLevel="0" collapsed="false">
      <c r="A2752" s="0" t="s">
        <v>4569</v>
      </c>
      <c r="B2752" s="0" t="n">
        <v>39463</v>
      </c>
      <c r="C2752" s="0" t="s">
        <v>4570</v>
      </c>
      <c r="D2752" s="0" t="s">
        <v>287</v>
      </c>
    </row>
    <row r="2753" customFormat="false" ht="12.8" hidden="false" customHeight="false" outlineLevel="0" collapsed="false">
      <c r="A2753" s="0" t="s">
        <v>4571</v>
      </c>
      <c r="B2753" s="0" t="n">
        <v>21848</v>
      </c>
      <c r="C2753" s="0" t="s">
        <v>4572</v>
      </c>
      <c r="D2753" s="0" t="s">
        <v>123</v>
      </c>
    </row>
    <row r="2754" customFormat="false" ht="12.8" hidden="false" customHeight="false" outlineLevel="0" collapsed="false">
      <c r="A2754" s="0" t="s">
        <v>4573</v>
      </c>
      <c r="B2754" s="0" t="n">
        <v>21849</v>
      </c>
      <c r="C2754" s="0" t="s">
        <v>4574</v>
      </c>
      <c r="D2754" s="0" t="s">
        <v>127</v>
      </c>
    </row>
    <row r="2755" customFormat="false" ht="12.8" hidden="false" customHeight="false" outlineLevel="0" collapsed="false">
      <c r="A2755" s="0" t="s">
        <v>4575</v>
      </c>
      <c r="B2755" s="0" t="n">
        <v>29706</v>
      </c>
      <c r="C2755" s="0" t="s">
        <v>122</v>
      </c>
      <c r="D2755" s="0" t="s">
        <v>123</v>
      </c>
    </row>
    <row r="2756" customFormat="false" ht="12.8" hidden="false" customHeight="false" outlineLevel="0" collapsed="false">
      <c r="A2756" s="0" t="s">
        <v>4576</v>
      </c>
      <c r="B2756" s="0" t="n">
        <v>29817</v>
      </c>
      <c r="C2756" s="0" t="s">
        <v>4577</v>
      </c>
      <c r="D2756" s="0" t="s">
        <v>262</v>
      </c>
    </row>
    <row r="2757" customFormat="false" ht="12.8" hidden="false" customHeight="false" outlineLevel="0" collapsed="false">
      <c r="A2757" s="0" t="s">
        <v>4578</v>
      </c>
      <c r="B2757" s="0" t="n">
        <v>29894</v>
      </c>
      <c r="C2757" s="0" t="s">
        <v>2285</v>
      </c>
      <c r="D2757" s="0" t="s">
        <v>127</v>
      </c>
    </row>
    <row r="2758" customFormat="false" ht="12.8" hidden="false" customHeight="false" outlineLevel="0" collapsed="false">
      <c r="A2758" s="0" t="s">
        <v>4579</v>
      </c>
      <c r="B2758" s="0" t="n">
        <v>29590</v>
      </c>
      <c r="C2758" s="0" t="s">
        <v>257</v>
      </c>
      <c r="D2758" s="0" t="s">
        <v>199</v>
      </c>
    </row>
    <row r="2759" customFormat="false" ht="12.8" hidden="false" customHeight="false" outlineLevel="0" collapsed="false">
      <c r="A2759" s="0" t="s">
        <v>4580</v>
      </c>
      <c r="B2759" s="0" t="n">
        <v>21850</v>
      </c>
      <c r="C2759" s="0" t="s">
        <v>4581</v>
      </c>
      <c r="D2759" s="0" t="s">
        <v>123</v>
      </c>
    </row>
    <row r="2760" customFormat="false" ht="12.8" hidden="false" customHeight="false" outlineLevel="0" collapsed="false">
      <c r="A2760" s="0" t="s">
        <v>4582</v>
      </c>
      <c r="B2760" s="0" t="n">
        <v>21851</v>
      </c>
      <c r="C2760" s="0" t="s">
        <v>163</v>
      </c>
      <c r="D2760" s="0" t="s">
        <v>127</v>
      </c>
    </row>
    <row r="2761" customFormat="false" ht="12.8" hidden="false" customHeight="false" outlineLevel="0" collapsed="false">
      <c r="A2761" s="0" t="s">
        <v>4583</v>
      </c>
      <c r="B2761" s="0" t="n">
        <v>21852</v>
      </c>
      <c r="C2761" s="0" t="s">
        <v>2025</v>
      </c>
      <c r="D2761" s="0" t="s">
        <v>287</v>
      </c>
    </row>
    <row r="2762" customFormat="false" ht="12.8" hidden="false" customHeight="false" outlineLevel="0" collapsed="false">
      <c r="A2762" s="0" t="s">
        <v>4584</v>
      </c>
      <c r="B2762" s="0" t="n">
        <v>572</v>
      </c>
      <c r="C2762" s="0" t="s">
        <v>3654</v>
      </c>
      <c r="D2762" s="0" t="s">
        <v>123</v>
      </c>
    </row>
    <row r="2763" customFormat="false" ht="12.8" hidden="false" customHeight="false" outlineLevel="0" collapsed="false">
      <c r="A2763" s="0" t="s">
        <v>4585</v>
      </c>
      <c r="B2763" s="0" t="n">
        <v>573</v>
      </c>
      <c r="D2763" s="0" t="s">
        <v>127</v>
      </c>
    </row>
    <row r="2764" customFormat="false" ht="12.8" hidden="false" customHeight="false" outlineLevel="0" collapsed="false">
      <c r="A2764" s="0" t="s">
        <v>4586</v>
      </c>
      <c r="B2764" s="0" t="n">
        <v>1068</v>
      </c>
      <c r="C2764" s="0" t="s">
        <v>4587</v>
      </c>
      <c r="D2764" s="0" t="s">
        <v>123</v>
      </c>
    </row>
    <row r="2765" customFormat="false" ht="12.8" hidden="false" customHeight="false" outlineLevel="0" collapsed="false">
      <c r="A2765" s="0" t="s">
        <v>4588</v>
      </c>
      <c r="B2765" s="0" t="n">
        <v>1069</v>
      </c>
      <c r="C2765" s="0" t="s">
        <v>4589</v>
      </c>
      <c r="D2765" s="0" t="s">
        <v>127</v>
      </c>
    </row>
    <row r="2766" customFormat="false" ht="12.8" hidden="false" customHeight="false" outlineLevel="0" collapsed="false">
      <c r="A2766" s="0" t="s">
        <v>4590</v>
      </c>
      <c r="B2766" s="0" t="n">
        <v>3077</v>
      </c>
      <c r="C2766" s="0" t="s">
        <v>4591</v>
      </c>
      <c r="D2766" s="0" t="s">
        <v>127</v>
      </c>
    </row>
    <row r="2767" customFormat="false" ht="12.8" hidden="false" customHeight="false" outlineLevel="0" collapsed="false">
      <c r="A2767" s="0" t="s">
        <v>4592</v>
      </c>
      <c r="B2767" s="0" t="n">
        <v>4113</v>
      </c>
      <c r="C2767" s="0" t="s">
        <v>1240</v>
      </c>
      <c r="D2767" s="0" t="s">
        <v>123</v>
      </c>
    </row>
    <row r="2768" customFormat="false" ht="12.8" hidden="false" customHeight="false" outlineLevel="0" collapsed="false">
      <c r="A2768" s="0" t="s">
        <v>4593</v>
      </c>
      <c r="B2768" s="0" t="n">
        <v>4114</v>
      </c>
      <c r="C2768" s="0" t="s">
        <v>136</v>
      </c>
      <c r="D2768" s="0" t="s">
        <v>127</v>
      </c>
    </row>
    <row r="2769" customFormat="false" ht="12.8" hidden="false" customHeight="false" outlineLevel="0" collapsed="false">
      <c r="A2769" s="0" t="s">
        <v>4594</v>
      </c>
      <c r="B2769" s="0" t="n">
        <v>21854</v>
      </c>
      <c r="C2769" s="0" t="s">
        <v>4595</v>
      </c>
      <c r="D2769" s="0" t="s">
        <v>127</v>
      </c>
    </row>
    <row r="2770" customFormat="false" ht="12.8" hidden="false" customHeight="false" outlineLevel="0" collapsed="false">
      <c r="A2770" s="0" t="s">
        <v>4596</v>
      </c>
      <c r="B2770" s="0" t="n">
        <v>4112</v>
      </c>
      <c r="C2770" s="0" t="s">
        <v>3610</v>
      </c>
      <c r="D2770" s="0" t="s">
        <v>199</v>
      </c>
    </row>
    <row r="2771" customFormat="false" ht="12.8" hidden="false" customHeight="false" outlineLevel="0" collapsed="false">
      <c r="A2771" s="0" t="s">
        <v>4597</v>
      </c>
      <c r="B2771" s="0" t="n">
        <v>27406</v>
      </c>
      <c r="C2771" s="0" t="s">
        <v>1708</v>
      </c>
      <c r="D2771" s="0" t="s">
        <v>378</v>
      </c>
    </row>
    <row r="2772" customFormat="false" ht="12.8" hidden="false" customHeight="false" outlineLevel="0" collapsed="false">
      <c r="A2772" s="0" t="s">
        <v>4598</v>
      </c>
      <c r="B2772" s="0" t="n">
        <v>30643</v>
      </c>
      <c r="C2772" s="0" t="s">
        <v>4599</v>
      </c>
      <c r="D2772" s="0" t="s">
        <v>123</v>
      </c>
    </row>
    <row r="2773" customFormat="false" ht="12.8" hidden="false" customHeight="false" outlineLevel="0" collapsed="false">
      <c r="A2773" s="0" t="s">
        <v>4600</v>
      </c>
      <c r="B2773" s="0" t="n">
        <v>30769</v>
      </c>
      <c r="C2773" s="0" t="s">
        <v>4601</v>
      </c>
      <c r="D2773" s="0" t="s">
        <v>127</v>
      </c>
    </row>
    <row r="2774" customFormat="false" ht="12.8" hidden="false" customHeight="false" outlineLevel="0" collapsed="false">
      <c r="A2774" s="0" t="s">
        <v>4602</v>
      </c>
      <c r="B2774" s="0" t="n">
        <v>30778</v>
      </c>
      <c r="C2774" s="0" t="s">
        <v>4603</v>
      </c>
      <c r="D2774" s="0" t="s">
        <v>127</v>
      </c>
    </row>
    <row r="2775" customFormat="false" ht="12.8" hidden="false" customHeight="false" outlineLevel="0" collapsed="false">
      <c r="A2775" s="0" t="s">
        <v>4604</v>
      </c>
      <c r="B2775" s="0" t="n">
        <v>30269</v>
      </c>
      <c r="C2775" s="0" t="s">
        <v>1130</v>
      </c>
      <c r="D2775" s="0" t="s">
        <v>199</v>
      </c>
    </row>
    <row r="2776" customFormat="false" ht="12.8" hidden="false" customHeight="false" outlineLevel="0" collapsed="false">
      <c r="A2776" s="0" t="s">
        <v>4605</v>
      </c>
      <c r="B2776" s="0" t="n">
        <v>2805</v>
      </c>
      <c r="C2776" s="0" t="s">
        <v>3214</v>
      </c>
      <c r="D2776" s="0" t="s">
        <v>123</v>
      </c>
    </row>
    <row r="2777" customFormat="false" ht="12.8" hidden="false" customHeight="false" outlineLevel="0" collapsed="false">
      <c r="A2777" s="0" t="s">
        <v>4606</v>
      </c>
      <c r="B2777" s="0" t="n">
        <v>29231</v>
      </c>
      <c r="C2777" s="0" t="s">
        <v>4607</v>
      </c>
      <c r="D2777" s="0" t="s">
        <v>907</v>
      </c>
    </row>
    <row r="2778" customFormat="false" ht="12.8" hidden="false" customHeight="false" outlineLevel="0" collapsed="false">
      <c r="A2778" s="0" t="s">
        <v>4608</v>
      </c>
      <c r="B2778" s="0" t="n">
        <v>4177</v>
      </c>
      <c r="D2778" s="0" t="s">
        <v>2031</v>
      </c>
    </row>
    <row r="2779" customFormat="false" ht="12.8" hidden="false" customHeight="false" outlineLevel="0" collapsed="false">
      <c r="A2779" s="0" t="s">
        <v>4609</v>
      </c>
      <c r="B2779" s="0" t="n">
        <v>963</v>
      </c>
      <c r="C2779" s="0" t="s">
        <v>4610</v>
      </c>
      <c r="D2779" s="0" t="s">
        <v>123</v>
      </c>
    </row>
    <row r="2780" customFormat="false" ht="12.8" hidden="false" customHeight="false" outlineLevel="0" collapsed="false">
      <c r="A2780" s="0" t="s">
        <v>4611</v>
      </c>
      <c r="B2780" s="0" t="n">
        <v>3210</v>
      </c>
      <c r="C2780" s="0" t="s">
        <v>4612</v>
      </c>
      <c r="D2780" s="0" t="s">
        <v>123</v>
      </c>
    </row>
    <row r="2781" customFormat="false" ht="12.8" hidden="false" customHeight="false" outlineLevel="0" collapsed="false">
      <c r="A2781" s="0" t="s">
        <v>4613</v>
      </c>
      <c r="B2781" s="0" t="n">
        <v>25401</v>
      </c>
      <c r="C2781" s="0" t="s">
        <v>609</v>
      </c>
      <c r="D2781" s="0" t="s">
        <v>123</v>
      </c>
    </row>
    <row r="2782" customFormat="false" ht="12.8" hidden="false" customHeight="false" outlineLevel="0" collapsed="false">
      <c r="A2782" s="0" t="s">
        <v>4614</v>
      </c>
      <c r="B2782" s="0" t="n">
        <v>31101</v>
      </c>
      <c r="C2782" s="0" t="s">
        <v>4615</v>
      </c>
      <c r="D2782" s="0" t="s">
        <v>127</v>
      </c>
    </row>
    <row r="2783" customFormat="false" ht="12.8" hidden="false" customHeight="false" outlineLevel="0" collapsed="false">
      <c r="A2783" s="0" t="s">
        <v>4616</v>
      </c>
      <c r="B2783" s="0" t="n">
        <v>29228</v>
      </c>
      <c r="C2783" s="0" t="s">
        <v>420</v>
      </c>
      <c r="D2783" s="0" t="s">
        <v>127</v>
      </c>
    </row>
    <row r="2784" customFormat="false" ht="12.8" hidden="false" customHeight="false" outlineLevel="0" collapsed="false">
      <c r="A2784" s="0" t="s">
        <v>4617</v>
      </c>
      <c r="B2784" s="0" t="n">
        <v>30553</v>
      </c>
      <c r="C2784" s="0" t="s">
        <v>136</v>
      </c>
      <c r="D2784" s="0" t="s">
        <v>127</v>
      </c>
    </row>
    <row r="2785" customFormat="false" ht="12.8" hidden="false" customHeight="false" outlineLevel="0" collapsed="false">
      <c r="A2785" s="0" t="s">
        <v>4618</v>
      </c>
      <c r="B2785" s="0" t="n">
        <v>42749</v>
      </c>
      <c r="C2785" s="0" t="s">
        <v>2468</v>
      </c>
      <c r="D2785" s="0" t="s">
        <v>127</v>
      </c>
    </row>
    <row r="2786" customFormat="false" ht="12.8" hidden="false" customHeight="false" outlineLevel="0" collapsed="false">
      <c r="A2786" s="0" t="s">
        <v>4619</v>
      </c>
      <c r="B2786" s="0" t="n">
        <v>29423</v>
      </c>
      <c r="C2786" s="0" t="s">
        <v>4620</v>
      </c>
      <c r="D2786" s="0" t="s">
        <v>127</v>
      </c>
    </row>
    <row r="2787" customFormat="false" ht="12.8" hidden="false" customHeight="false" outlineLevel="0" collapsed="false">
      <c r="A2787" s="0" t="s">
        <v>4621</v>
      </c>
      <c r="B2787" s="0" t="n">
        <v>30272</v>
      </c>
      <c r="C2787" s="0" t="s">
        <v>4622</v>
      </c>
      <c r="D2787" s="0" t="s">
        <v>123</v>
      </c>
    </row>
    <row r="2788" customFormat="false" ht="12.8" hidden="false" customHeight="false" outlineLevel="0" collapsed="false">
      <c r="A2788" s="0" t="s">
        <v>4623</v>
      </c>
      <c r="B2788" s="0" t="n">
        <v>30556</v>
      </c>
      <c r="C2788" s="0" t="s">
        <v>136</v>
      </c>
      <c r="D2788" s="0" t="s">
        <v>127</v>
      </c>
    </row>
    <row r="2789" customFormat="false" ht="12.8" hidden="false" customHeight="false" outlineLevel="0" collapsed="false">
      <c r="A2789" s="0" t="s">
        <v>4624</v>
      </c>
      <c r="B2789" s="0" t="n">
        <v>25312</v>
      </c>
      <c r="C2789" s="0" t="s">
        <v>783</v>
      </c>
      <c r="D2789" s="0" t="s">
        <v>199</v>
      </c>
    </row>
    <row r="2790" customFormat="false" ht="12.8" hidden="false" customHeight="false" outlineLevel="0" collapsed="false">
      <c r="A2790" s="0" t="s">
        <v>4625</v>
      </c>
      <c r="B2790" s="0" t="n">
        <v>39443</v>
      </c>
      <c r="C2790" s="0" t="s">
        <v>4626</v>
      </c>
      <c r="D2790" s="0" t="s">
        <v>123</v>
      </c>
    </row>
    <row r="2791" customFormat="false" ht="12.8" hidden="false" customHeight="false" outlineLevel="0" collapsed="false">
      <c r="A2791" s="0" t="s">
        <v>4627</v>
      </c>
      <c r="B2791" s="0" t="n">
        <v>40549</v>
      </c>
      <c r="C2791" s="0" t="s">
        <v>163</v>
      </c>
      <c r="D2791" s="0" t="s">
        <v>127</v>
      </c>
    </row>
    <row r="2792" customFormat="false" ht="12.8" hidden="false" customHeight="false" outlineLevel="0" collapsed="false">
      <c r="A2792" s="0" t="s">
        <v>4628</v>
      </c>
      <c r="B2792" s="0" t="n">
        <v>3103</v>
      </c>
      <c r="C2792" s="0" t="s">
        <v>4629</v>
      </c>
      <c r="D2792" s="0" t="s">
        <v>123</v>
      </c>
    </row>
    <row r="2793" customFormat="false" ht="12.8" hidden="false" customHeight="false" outlineLevel="0" collapsed="false">
      <c r="A2793" s="0" t="s">
        <v>4630</v>
      </c>
      <c r="B2793" s="0" t="n">
        <v>3104</v>
      </c>
      <c r="C2793" s="0" t="s">
        <v>4629</v>
      </c>
      <c r="D2793" s="0" t="s">
        <v>127</v>
      </c>
    </row>
    <row r="2794" customFormat="false" ht="12.8" hidden="false" customHeight="false" outlineLevel="0" collapsed="false">
      <c r="A2794" s="0" t="s">
        <v>4631</v>
      </c>
      <c r="B2794" s="0" t="n">
        <v>3102</v>
      </c>
      <c r="D2794" s="0" t="s">
        <v>199</v>
      </c>
    </row>
    <row r="2795" customFormat="false" ht="12.8" hidden="false" customHeight="false" outlineLevel="0" collapsed="false">
      <c r="A2795" s="0" t="s">
        <v>4632</v>
      </c>
      <c r="B2795" s="0" t="n">
        <v>39623</v>
      </c>
      <c r="C2795" s="0" t="s">
        <v>2927</v>
      </c>
      <c r="D2795" s="0" t="s">
        <v>123</v>
      </c>
    </row>
    <row r="2796" customFormat="false" ht="12.8" hidden="false" customHeight="false" outlineLevel="0" collapsed="false">
      <c r="A2796" s="0" t="s">
        <v>4633</v>
      </c>
      <c r="B2796" s="0" t="n">
        <v>40548</v>
      </c>
      <c r="C2796" s="0" t="s">
        <v>797</v>
      </c>
      <c r="D2796" s="0" t="s">
        <v>127</v>
      </c>
    </row>
    <row r="2797" customFormat="false" ht="12.8" hidden="false" customHeight="false" outlineLevel="0" collapsed="false">
      <c r="A2797" s="0" t="s">
        <v>4634</v>
      </c>
      <c r="B2797" s="0" t="n">
        <v>2676</v>
      </c>
      <c r="C2797" s="0" t="s">
        <v>2812</v>
      </c>
      <c r="D2797" s="0" t="s">
        <v>123</v>
      </c>
    </row>
    <row r="2798" customFormat="false" ht="12.8" hidden="false" customHeight="false" outlineLevel="0" collapsed="false">
      <c r="A2798" s="0" t="s">
        <v>4635</v>
      </c>
      <c r="B2798" s="0" t="n">
        <v>2678</v>
      </c>
      <c r="C2798" s="0" t="s">
        <v>4636</v>
      </c>
      <c r="D2798" s="0" t="s">
        <v>127</v>
      </c>
    </row>
    <row r="2799" customFormat="false" ht="12.8" hidden="false" customHeight="false" outlineLevel="0" collapsed="false">
      <c r="A2799" s="0" t="s">
        <v>4637</v>
      </c>
      <c r="B2799" s="0" t="n">
        <v>2677</v>
      </c>
      <c r="C2799" s="0" t="s">
        <v>4638</v>
      </c>
      <c r="D2799" s="0" t="s">
        <v>127</v>
      </c>
    </row>
    <row r="2800" customFormat="false" ht="12.8" hidden="false" customHeight="false" outlineLevel="0" collapsed="false">
      <c r="A2800" s="0" t="s">
        <v>4639</v>
      </c>
      <c r="B2800" s="0" t="n">
        <v>21853</v>
      </c>
      <c r="C2800" s="0" t="s">
        <v>1711</v>
      </c>
      <c r="D2800" s="0" t="s">
        <v>123</v>
      </c>
    </row>
    <row r="2801" customFormat="false" ht="12.8" hidden="false" customHeight="false" outlineLevel="0" collapsed="false">
      <c r="A2801" s="0" t="s">
        <v>4640</v>
      </c>
      <c r="B2801" s="0" t="n">
        <v>21855</v>
      </c>
      <c r="C2801" s="0" t="s">
        <v>2069</v>
      </c>
      <c r="D2801" s="0" t="s">
        <v>127</v>
      </c>
    </row>
    <row r="2802" customFormat="false" ht="12.8" hidden="false" customHeight="false" outlineLevel="0" collapsed="false">
      <c r="A2802" s="0" t="s">
        <v>4641</v>
      </c>
      <c r="B2802" s="0" t="n">
        <v>309</v>
      </c>
      <c r="C2802" s="0" t="s">
        <v>4642</v>
      </c>
      <c r="D2802" s="0" t="s">
        <v>123</v>
      </c>
    </row>
    <row r="2803" customFormat="false" ht="12.8" hidden="false" customHeight="false" outlineLevel="0" collapsed="false">
      <c r="A2803" s="0" t="s">
        <v>4643</v>
      </c>
      <c r="B2803" s="0" t="n">
        <v>2343</v>
      </c>
      <c r="C2803" s="0" t="s">
        <v>2113</v>
      </c>
      <c r="D2803" s="0" t="s">
        <v>127</v>
      </c>
    </row>
    <row r="2804" customFormat="false" ht="12.8" hidden="false" customHeight="false" outlineLevel="0" collapsed="false">
      <c r="A2804" s="0" t="s">
        <v>4644</v>
      </c>
      <c r="B2804" s="0" t="n">
        <v>20037</v>
      </c>
      <c r="C2804" s="0" t="s">
        <v>4645</v>
      </c>
      <c r="D2804" s="0" t="s">
        <v>127</v>
      </c>
    </row>
    <row r="2805" customFormat="false" ht="12.8" hidden="false" customHeight="false" outlineLevel="0" collapsed="false">
      <c r="A2805" s="0" t="s">
        <v>4646</v>
      </c>
      <c r="B2805" s="0" t="n">
        <v>859</v>
      </c>
      <c r="D2805" s="0" t="s">
        <v>2031</v>
      </c>
    </row>
    <row r="2806" customFormat="false" ht="12.8" hidden="false" customHeight="false" outlineLevel="0" collapsed="false">
      <c r="A2806" s="0" t="s">
        <v>4647</v>
      </c>
      <c r="B2806" s="0" t="n">
        <v>21856</v>
      </c>
      <c r="C2806" s="0" t="s">
        <v>682</v>
      </c>
      <c r="D2806" s="0" t="s">
        <v>123</v>
      </c>
    </row>
    <row r="2807" customFormat="false" ht="12.8" hidden="false" customHeight="false" outlineLevel="0" collapsed="false">
      <c r="A2807" s="0" t="s">
        <v>4648</v>
      </c>
      <c r="B2807" s="0" t="n">
        <v>21857</v>
      </c>
      <c r="C2807" s="0" t="s">
        <v>4649</v>
      </c>
      <c r="D2807" s="0" t="s">
        <v>127</v>
      </c>
    </row>
    <row r="2808" customFormat="false" ht="12.8" hidden="false" customHeight="false" outlineLevel="0" collapsed="false">
      <c r="A2808" s="0" t="s">
        <v>4650</v>
      </c>
      <c r="B2808" s="0" t="n">
        <v>21858</v>
      </c>
      <c r="C2808" s="0" t="s">
        <v>2770</v>
      </c>
      <c r="D2808" s="0" t="s">
        <v>127</v>
      </c>
    </row>
    <row r="2809" customFormat="false" ht="12.8" hidden="false" customHeight="false" outlineLevel="0" collapsed="false">
      <c r="A2809" s="0" t="s">
        <v>4651</v>
      </c>
      <c r="B2809" s="0" t="n">
        <v>25922</v>
      </c>
      <c r="D2809" s="0" t="s">
        <v>327</v>
      </c>
    </row>
    <row r="2810" customFormat="false" ht="12.8" hidden="false" customHeight="false" outlineLevel="0" collapsed="false">
      <c r="A2810" s="0" t="s">
        <v>4652</v>
      </c>
      <c r="B2810" s="0" t="n">
        <v>2835</v>
      </c>
      <c r="C2810" s="0" t="s">
        <v>3212</v>
      </c>
      <c r="D2810" s="0" t="s">
        <v>123</v>
      </c>
    </row>
    <row r="2811" customFormat="false" ht="12.8" hidden="false" customHeight="false" outlineLevel="0" collapsed="false">
      <c r="A2811" s="0" t="s">
        <v>4653</v>
      </c>
      <c r="B2811" s="0" t="n">
        <v>29852</v>
      </c>
      <c r="C2811" s="0" t="s">
        <v>4654</v>
      </c>
      <c r="D2811" s="0" t="s">
        <v>127</v>
      </c>
    </row>
    <row r="2812" customFormat="false" ht="12.8" hidden="false" customHeight="false" outlineLevel="0" collapsed="false">
      <c r="A2812" s="0" t="s">
        <v>4655</v>
      </c>
      <c r="B2812" s="0" t="n">
        <v>2836</v>
      </c>
      <c r="C2812" s="0" t="s">
        <v>4656</v>
      </c>
      <c r="D2812" s="0" t="s">
        <v>123</v>
      </c>
    </row>
    <row r="2813" customFormat="false" ht="12.8" hidden="false" customHeight="false" outlineLevel="0" collapsed="false">
      <c r="A2813" s="0" t="s">
        <v>4657</v>
      </c>
      <c r="B2813" s="0" t="n">
        <v>23172</v>
      </c>
      <c r="C2813" s="0" t="s">
        <v>4658</v>
      </c>
      <c r="D2813" s="0" t="s">
        <v>123</v>
      </c>
    </row>
    <row r="2814" customFormat="false" ht="12.8" hidden="false" customHeight="false" outlineLevel="0" collapsed="false">
      <c r="A2814" s="0" t="s">
        <v>4659</v>
      </c>
      <c r="B2814" s="0" t="n">
        <v>39440</v>
      </c>
      <c r="C2814" s="0" t="s">
        <v>4054</v>
      </c>
      <c r="D2814" s="0" t="s">
        <v>378</v>
      </c>
    </row>
    <row r="2815" customFormat="false" ht="12.8" hidden="false" customHeight="false" outlineLevel="0" collapsed="false">
      <c r="A2815" s="0" t="s">
        <v>4660</v>
      </c>
      <c r="B2815" s="0" t="n">
        <v>34123</v>
      </c>
      <c r="C2815" s="0" t="s">
        <v>4661</v>
      </c>
      <c r="D2815" s="0" t="s">
        <v>123</v>
      </c>
    </row>
    <row r="2816" customFormat="false" ht="12.8" hidden="false" customHeight="false" outlineLevel="0" collapsed="false">
      <c r="A2816" s="0" t="s">
        <v>4662</v>
      </c>
      <c r="B2816" s="0" t="n">
        <v>35113</v>
      </c>
      <c r="C2816" s="0" t="s">
        <v>4663</v>
      </c>
      <c r="D2816" s="0" t="s">
        <v>127</v>
      </c>
    </row>
    <row r="2817" customFormat="false" ht="12.8" hidden="false" customHeight="false" outlineLevel="0" collapsed="false">
      <c r="A2817" s="0" t="s">
        <v>4664</v>
      </c>
      <c r="B2817" s="0" t="n">
        <v>33948</v>
      </c>
      <c r="C2817" s="0" t="s">
        <v>4665</v>
      </c>
      <c r="D2817" s="0" t="s">
        <v>199</v>
      </c>
    </row>
    <row r="2818" customFormat="false" ht="12.8" hidden="false" customHeight="false" outlineLevel="0" collapsed="false">
      <c r="A2818" s="0" t="s">
        <v>4666</v>
      </c>
      <c r="B2818" s="0" t="n">
        <v>2837</v>
      </c>
      <c r="C2818" s="0" t="s">
        <v>4656</v>
      </c>
      <c r="D2818" s="0" t="s">
        <v>123</v>
      </c>
    </row>
    <row r="2819" customFormat="false" ht="12.8" hidden="false" customHeight="false" outlineLevel="0" collapsed="false">
      <c r="A2819" s="0" t="s">
        <v>4667</v>
      </c>
      <c r="B2819" s="0" t="n">
        <v>5141</v>
      </c>
      <c r="C2819" s="0" t="s">
        <v>4668</v>
      </c>
      <c r="D2819" s="0" t="s">
        <v>123</v>
      </c>
    </row>
    <row r="2820" customFormat="false" ht="12.8" hidden="false" customHeight="false" outlineLevel="0" collapsed="false">
      <c r="A2820" s="0" t="s">
        <v>4669</v>
      </c>
      <c r="B2820" s="0" t="n">
        <v>5223</v>
      </c>
      <c r="C2820" s="0" t="s">
        <v>4668</v>
      </c>
      <c r="D2820" s="0" t="s">
        <v>127</v>
      </c>
    </row>
    <row r="2821" customFormat="false" ht="12.8" hidden="false" customHeight="false" outlineLevel="0" collapsed="false">
      <c r="A2821" s="0" t="s">
        <v>4670</v>
      </c>
      <c r="B2821" s="0" t="n">
        <v>21859</v>
      </c>
      <c r="C2821" s="0" t="s">
        <v>4671</v>
      </c>
      <c r="D2821" s="0" t="s">
        <v>123</v>
      </c>
    </row>
    <row r="2822" customFormat="false" ht="12.8" hidden="false" customHeight="false" outlineLevel="0" collapsed="false">
      <c r="A2822" s="0" t="s">
        <v>4672</v>
      </c>
      <c r="B2822" s="0" t="n">
        <v>30273</v>
      </c>
      <c r="C2822" s="0" t="s">
        <v>4673</v>
      </c>
      <c r="D2822" s="0" t="s">
        <v>127</v>
      </c>
    </row>
    <row r="2823" customFormat="false" ht="12.8" hidden="false" customHeight="false" outlineLevel="0" collapsed="false">
      <c r="A2823" s="0" t="s">
        <v>4674</v>
      </c>
      <c r="B2823" s="0" t="n">
        <v>21860</v>
      </c>
      <c r="C2823" s="0" t="s">
        <v>3400</v>
      </c>
      <c r="D2823" s="0" t="s">
        <v>127</v>
      </c>
    </row>
    <row r="2824" customFormat="false" ht="12.8" hidden="false" customHeight="false" outlineLevel="0" collapsed="false">
      <c r="A2824" s="0" t="s">
        <v>4675</v>
      </c>
      <c r="B2824" s="0" t="n">
        <v>44274</v>
      </c>
      <c r="C2824" s="0" t="s">
        <v>2194</v>
      </c>
      <c r="D2824" s="0" t="s">
        <v>123</v>
      </c>
    </row>
    <row r="2825" customFormat="false" ht="12.8" hidden="false" customHeight="false" outlineLevel="0" collapsed="false">
      <c r="A2825" s="0" t="s">
        <v>4676</v>
      </c>
      <c r="B2825" s="0" t="n">
        <v>3754</v>
      </c>
      <c r="C2825" s="0" t="s">
        <v>3138</v>
      </c>
      <c r="D2825" s="0" t="s">
        <v>123</v>
      </c>
    </row>
    <row r="2826" customFormat="false" ht="12.8" hidden="false" customHeight="false" outlineLevel="0" collapsed="false">
      <c r="A2826" s="0" t="s">
        <v>4677</v>
      </c>
      <c r="B2826" s="0" t="n">
        <v>3755</v>
      </c>
      <c r="C2826" s="0" t="s">
        <v>3138</v>
      </c>
      <c r="D2826" s="0" t="s">
        <v>127</v>
      </c>
    </row>
    <row r="2827" customFormat="false" ht="12.8" hidden="false" customHeight="false" outlineLevel="0" collapsed="false">
      <c r="A2827" s="0" t="s">
        <v>4678</v>
      </c>
      <c r="B2827" s="0" t="n">
        <v>21861</v>
      </c>
      <c r="C2827" s="0" t="s">
        <v>4679</v>
      </c>
      <c r="D2827" s="0" t="s">
        <v>123</v>
      </c>
    </row>
    <row r="2828" customFormat="false" ht="12.8" hidden="false" customHeight="false" outlineLevel="0" collapsed="false">
      <c r="A2828" s="0" t="s">
        <v>4680</v>
      </c>
      <c r="B2828" s="0" t="n">
        <v>40545</v>
      </c>
      <c r="C2828" s="0" t="s">
        <v>4681</v>
      </c>
      <c r="D2828" s="0" t="s">
        <v>127</v>
      </c>
    </row>
    <row r="2829" customFormat="false" ht="12.8" hidden="false" customHeight="false" outlineLevel="0" collapsed="false">
      <c r="A2829" s="0" t="s">
        <v>4682</v>
      </c>
      <c r="B2829" s="0" t="n">
        <v>21862</v>
      </c>
      <c r="C2829" s="0" t="s">
        <v>136</v>
      </c>
      <c r="D2829" s="0" t="s">
        <v>127</v>
      </c>
    </row>
    <row r="2830" customFormat="false" ht="12.8" hidden="false" customHeight="false" outlineLevel="0" collapsed="false">
      <c r="A2830" s="0" t="s">
        <v>4683</v>
      </c>
      <c r="B2830" s="0" t="n">
        <v>33968</v>
      </c>
      <c r="D2830" s="0" t="s">
        <v>327</v>
      </c>
    </row>
    <row r="2831" customFormat="false" ht="12.8" hidden="false" customHeight="false" outlineLevel="0" collapsed="false">
      <c r="A2831" s="0" t="s">
        <v>4684</v>
      </c>
      <c r="B2831" s="0" t="n">
        <v>41957</v>
      </c>
      <c r="C2831" s="0" t="s">
        <v>573</v>
      </c>
      <c r="D2831" s="0" t="s">
        <v>1319</v>
      </c>
    </row>
    <row r="2832" customFormat="false" ht="12.8" hidden="false" customHeight="false" outlineLevel="0" collapsed="false">
      <c r="A2832" s="0" t="s">
        <v>4684</v>
      </c>
      <c r="B2832" s="0" t="n">
        <v>41958</v>
      </c>
      <c r="C2832" s="0" t="s">
        <v>3572</v>
      </c>
      <c r="D2832" s="0" t="s">
        <v>123</v>
      </c>
    </row>
    <row r="2833" customFormat="false" ht="12.8" hidden="false" customHeight="false" outlineLevel="0" collapsed="false">
      <c r="A2833" s="0" t="s">
        <v>4685</v>
      </c>
      <c r="B2833" s="0" t="n">
        <v>23328</v>
      </c>
      <c r="C2833" s="0" t="s">
        <v>1361</v>
      </c>
      <c r="D2833" s="0" t="s">
        <v>327</v>
      </c>
    </row>
    <row r="2834" customFormat="false" ht="12.8" hidden="false" customHeight="false" outlineLevel="0" collapsed="false">
      <c r="A2834" s="0" t="s">
        <v>4686</v>
      </c>
      <c r="B2834" s="0" t="n">
        <v>24099</v>
      </c>
      <c r="C2834" s="0" t="s">
        <v>3755</v>
      </c>
      <c r="D2834" s="0" t="s">
        <v>255</v>
      </c>
    </row>
    <row r="2835" customFormat="false" ht="12.8" hidden="false" customHeight="false" outlineLevel="0" collapsed="false">
      <c r="A2835" s="0" t="s">
        <v>4687</v>
      </c>
      <c r="B2835" s="0" t="n">
        <v>23266</v>
      </c>
      <c r="D2835" s="0" t="s">
        <v>228</v>
      </c>
    </row>
    <row r="2836" customFormat="false" ht="12.8" hidden="false" customHeight="false" outlineLevel="0" collapsed="false">
      <c r="A2836" s="0" t="s">
        <v>4688</v>
      </c>
      <c r="B2836" s="0" t="n">
        <v>42399</v>
      </c>
      <c r="D2836" s="0" t="s">
        <v>327</v>
      </c>
    </row>
    <row r="2837" customFormat="false" ht="12.8" hidden="false" customHeight="false" outlineLevel="0" collapsed="false">
      <c r="A2837" s="0" t="s">
        <v>4689</v>
      </c>
      <c r="B2837" s="0" t="n">
        <v>23161</v>
      </c>
      <c r="C2837" s="0" t="s">
        <v>1940</v>
      </c>
      <c r="D2837" s="0" t="s">
        <v>378</v>
      </c>
    </row>
    <row r="2838" customFormat="false" ht="12.8" hidden="false" customHeight="false" outlineLevel="0" collapsed="false">
      <c r="A2838" s="0" t="s">
        <v>4690</v>
      </c>
      <c r="B2838" s="0" t="n">
        <v>21863</v>
      </c>
      <c r="C2838" s="0" t="s">
        <v>4691</v>
      </c>
      <c r="D2838" s="0" t="s">
        <v>123</v>
      </c>
    </row>
    <row r="2839" customFormat="false" ht="12.8" hidden="false" customHeight="false" outlineLevel="0" collapsed="false">
      <c r="A2839" s="0" t="s">
        <v>4692</v>
      </c>
      <c r="B2839" s="0" t="n">
        <v>21864</v>
      </c>
      <c r="C2839" s="0" t="s">
        <v>815</v>
      </c>
      <c r="D2839" s="0" t="s">
        <v>127</v>
      </c>
    </row>
    <row r="2840" customFormat="false" ht="12.8" hidden="false" customHeight="false" outlineLevel="0" collapsed="false">
      <c r="A2840" s="0" t="s">
        <v>4693</v>
      </c>
      <c r="B2840" s="0" t="n">
        <v>35129</v>
      </c>
      <c r="C2840" s="0" t="s">
        <v>2046</v>
      </c>
      <c r="D2840" s="0" t="s">
        <v>123</v>
      </c>
    </row>
    <row r="2841" customFormat="false" ht="12.8" hidden="false" customHeight="false" outlineLevel="0" collapsed="false">
      <c r="A2841" s="0" t="s">
        <v>4694</v>
      </c>
      <c r="B2841" s="0" t="n">
        <v>24100</v>
      </c>
      <c r="C2841" s="0" t="s">
        <v>4695</v>
      </c>
      <c r="D2841" s="0" t="s">
        <v>199</v>
      </c>
    </row>
    <row r="2842" customFormat="false" ht="12.8" hidden="false" customHeight="false" outlineLevel="0" collapsed="false">
      <c r="A2842" s="0" t="s">
        <v>4696</v>
      </c>
      <c r="B2842" s="0" t="n">
        <v>44008</v>
      </c>
      <c r="C2842" s="0" t="s">
        <v>4697</v>
      </c>
      <c r="D2842" s="0" t="s">
        <v>123</v>
      </c>
    </row>
    <row r="2843" customFormat="false" ht="12.8" hidden="false" customHeight="false" outlineLevel="0" collapsed="false">
      <c r="A2843" s="0" t="s">
        <v>4698</v>
      </c>
      <c r="B2843" s="0" t="n">
        <v>44232</v>
      </c>
      <c r="C2843" s="0" t="s">
        <v>4699</v>
      </c>
      <c r="D2843" s="0" t="s">
        <v>127</v>
      </c>
    </row>
    <row r="2844" customFormat="false" ht="12.8" hidden="false" customHeight="false" outlineLevel="0" collapsed="false">
      <c r="A2844" s="0" t="s">
        <v>4700</v>
      </c>
      <c r="B2844" s="0" t="n">
        <v>800</v>
      </c>
      <c r="C2844" s="0" t="s">
        <v>795</v>
      </c>
      <c r="D2844" s="0" t="s">
        <v>123</v>
      </c>
    </row>
    <row r="2845" customFormat="false" ht="12.8" hidden="false" customHeight="false" outlineLevel="0" collapsed="false">
      <c r="A2845" s="0" t="s">
        <v>4701</v>
      </c>
      <c r="B2845" s="0" t="n">
        <v>796</v>
      </c>
      <c r="D2845" s="0" t="s">
        <v>199</v>
      </c>
    </row>
    <row r="2846" customFormat="false" ht="12.8" hidden="false" customHeight="false" outlineLevel="0" collapsed="false">
      <c r="A2846" s="0" t="s">
        <v>4702</v>
      </c>
      <c r="B2846" s="0" t="n">
        <v>4118</v>
      </c>
      <c r="D2846" s="0" t="s">
        <v>287</v>
      </c>
    </row>
    <row r="2847" customFormat="false" ht="12.8" hidden="false" customHeight="false" outlineLevel="0" collapsed="false">
      <c r="A2847" s="0" t="s">
        <v>4703</v>
      </c>
      <c r="B2847" s="0" t="n">
        <v>20615</v>
      </c>
      <c r="C2847" s="0" t="s">
        <v>3834</v>
      </c>
      <c r="D2847" s="0" t="s">
        <v>378</v>
      </c>
    </row>
    <row r="2848" customFormat="false" ht="12.8" hidden="false" customHeight="false" outlineLevel="0" collapsed="false">
      <c r="A2848" s="0" t="s">
        <v>4704</v>
      </c>
      <c r="B2848" s="0" t="n">
        <v>2877</v>
      </c>
      <c r="C2848" s="0" t="s">
        <v>4705</v>
      </c>
      <c r="D2848" s="0" t="s">
        <v>123</v>
      </c>
    </row>
    <row r="2849" customFormat="false" ht="12.8" hidden="false" customHeight="false" outlineLevel="0" collapsed="false">
      <c r="A2849" s="0" t="s">
        <v>4706</v>
      </c>
      <c r="B2849" s="0" t="n">
        <v>27409</v>
      </c>
      <c r="C2849" s="0" t="s">
        <v>3657</v>
      </c>
      <c r="D2849" s="0" t="s">
        <v>287</v>
      </c>
    </row>
    <row r="2850" customFormat="false" ht="12.8" hidden="false" customHeight="false" outlineLevel="0" collapsed="false">
      <c r="A2850" s="0" t="s">
        <v>4707</v>
      </c>
      <c r="B2850" s="0" t="n">
        <v>35384</v>
      </c>
      <c r="D2850" s="0" t="s">
        <v>327</v>
      </c>
    </row>
    <row r="2851" customFormat="false" ht="12.8" hidden="false" customHeight="false" outlineLevel="0" collapsed="false">
      <c r="A2851" s="0" t="s">
        <v>4708</v>
      </c>
      <c r="B2851" s="0" t="n">
        <v>799</v>
      </c>
      <c r="C2851" s="0" t="s">
        <v>4709</v>
      </c>
      <c r="D2851" s="0" t="s">
        <v>123</v>
      </c>
    </row>
    <row r="2852" customFormat="false" ht="12.8" hidden="false" customHeight="false" outlineLevel="0" collapsed="false">
      <c r="A2852" s="0" t="s">
        <v>4710</v>
      </c>
      <c r="B2852" s="0" t="n">
        <v>4302</v>
      </c>
      <c r="C2852" s="0" t="s">
        <v>4711</v>
      </c>
      <c r="D2852" s="0" t="s">
        <v>255</v>
      </c>
    </row>
    <row r="2853" customFormat="false" ht="12.8" hidden="false" customHeight="false" outlineLevel="0" collapsed="false">
      <c r="A2853" s="0" t="s">
        <v>4712</v>
      </c>
      <c r="B2853" s="0" t="n">
        <v>35103</v>
      </c>
      <c r="C2853" s="0" t="s">
        <v>3218</v>
      </c>
      <c r="D2853" s="0" t="s">
        <v>123</v>
      </c>
    </row>
    <row r="2854" customFormat="false" ht="12.8" hidden="false" customHeight="false" outlineLevel="0" collapsed="false">
      <c r="A2854" s="0" t="s">
        <v>4713</v>
      </c>
      <c r="B2854" s="0" t="n">
        <v>35718</v>
      </c>
      <c r="C2854" s="0" t="s">
        <v>4714</v>
      </c>
      <c r="D2854" s="0" t="s">
        <v>262</v>
      </c>
    </row>
    <row r="2855" customFormat="false" ht="12.8" hidden="false" customHeight="false" outlineLevel="0" collapsed="false">
      <c r="A2855" s="0" t="s">
        <v>4715</v>
      </c>
      <c r="B2855" s="0" t="n">
        <v>36011</v>
      </c>
      <c r="C2855" s="0" t="s">
        <v>4716</v>
      </c>
      <c r="D2855" s="0" t="s">
        <v>127</v>
      </c>
    </row>
    <row r="2856" customFormat="false" ht="12.8" hidden="false" customHeight="false" outlineLevel="0" collapsed="false">
      <c r="A2856" s="0" t="s">
        <v>4717</v>
      </c>
      <c r="B2856" s="0" t="n">
        <v>36012</v>
      </c>
      <c r="C2856" s="0" t="s">
        <v>3218</v>
      </c>
      <c r="D2856" s="0" t="s">
        <v>127</v>
      </c>
    </row>
    <row r="2857" customFormat="false" ht="12.8" hidden="false" customHeight="false" outlineLevel="0" collapsed="false">
      <c r="A2857" s="0" t="s">
        <v>4718</v>
      </c>
      <c r="B2857" s="0" t="n">
        <v>24101</v>
      </c>
      <c r="C2857" s="0" t="s">
        <v>3218</v>
      </c>
      <c r="D2857" s="0" t="s">
        <v>123</v>
      </c>
    </row>
    <row r="2858" customFormat="false" ht="12.8" hidden="false" customHeight="false" outlineLevel="0" collapsed="false">
      <c r="A2858" s="0" t="s">
        <v>4719</v>
      </c>
      <c r="B2858" s="0" t="n">
        <v>24601</v>
      </c>
      <c r="C2858" s="0" t="s">
        <v>4720</v>
      </c>
      <c r="D2858" s="0" t="s">
        <v>127</v>
      </c>
    </row>
    <row r="2859" customFormat="false" ht="12.8" hidden="false" customHeight="false" outlineLevel="0" collapsed="false">
      <c r="A2859" s="0" t="s">
        <v>4721</v>
      </c>
      <c r="B2859" s="0" t="n">
        <v>24602</v>
      </c>
      <c r="C2859" s="0" t="s">
        <v>4722</v>
      </c>
      <c r="D2859" s="0" t="s">
        <v>127</v>
      </c>
    </row>
    <row r="2860" customFormat="false" ht="12.8" hidden="false" customHeight="false" outlineLevel="0" collapsed="false">
      <c r="A2860" s="0" t="s">
        <v>4723</v>
      </c>
      <c r="B2860" s="0" t="n">
        <v>24603</v>
      </c>
      <c r="C2860" s="0" t="s">
        <v>4724</v>
      </c>
      <c r="D2860" s="0" t="s">
        <v>127</v>
      </c>
    </row>
    <row r="2861" customFormat="false" ht="12.8" hidden="false" customHeight="false" outlineLevel="0" collapsed="false">
      <c r="A2861" s="0" t="s">
        <v>4725</v>
      </c>
      <c r="B2861" s="0" t="n">
        <v>647</v>
      </c>
      <c r="C2861" s="0" t="s">
        <v>1940</v>
      </c>
      <c r="D2861" s="0" t="s">
        <v>199</v>
      </c>
    </row>
    <row r="2862" customFormat="false" ht="12.8" hidden="false" customHeight="false" outlineLevel="0" collapsed="false">
      <c r="A2862" s="0" t="s">
        <v>4726</v>
      </c>
      <c r="B2862" s="0" t="n">
        <v>20613</v>
      </c>
      <c r="D2862" s="0" t="s">
        <v>378</v>
      </c>
    </row>
    <row r="2863" customFormat="false" ht="12.8" hidden="false" customHeight="false" outlineLevel="0" collapsed="false">
      <c r="A2863" s="0" t="s">
        <v>4727</v>
      </c>
      <c r="B2863" s="0" t="n">
        <v>42400</v>
      </c>
      <c r="C2863" s="0" t="s">
        <v>1940</v>
      </c>
      <c r="D2863" s="0" t="s">
        <v>378</v>
      </c>
    </row>
    <row r="2864" customFormat="false" ht="12.8" hidden="false" customHeight="false" outlineLevel="0" collapsed="false">
      <c r="A2864" s="0" t="s">
        <v>4728</v>
      </c>
      <c r="B2864" s="0" t="n">
        <v>23110</v>
      </c>
      <c r="C2864" s="0" t="s">
        <v>4729</v>
      </c>
      <c r="D2864" s="0" t="s">
        <v>123</v>
      </c>
    </row>
    <row r="2865" customFormat="false" ht="12.8" hidden="false" customHeight="false" outlineLevel="0" collapsed="false">
      <c r="A2865" s="0" t="s">
        <v>4730</v>
      </c>
      <c r="B2865" s="0" t="n">
        <v>40544</v>
      </c>
      <c r="C2865" s="0" t="s">
        <v>4731</v>
      </c>
      <c r="D2865" s="0" t="s">
        <v>123</v>
      </c>
    </row>
    <row r="2866" customFormat="false" ht="12.8" hidden="false" customHeight="false" outlineLevel="0" collapsed="false">
      <c r="A2866" s="0" t="s">
        <v>4732</v>
      </c>
      <c r="B2866" s="0" t="n">
        <v>29615</v>
      </c>
      <c r="C2866" s="0" t="s">
        <v>4733</v>
      </c>
      <c r="D2866" s="0" t="s">
        <v>199</v>
      </c>
    </row>
    <row r="2867" customFormat="false" ht="12.8" hidden="false" customHeight="false" outlineLevel="0" collapsed="false">
      <c r="A2867" s="0" t="s">
        <v>4734</v>
      </c>
      <c r="B2867" s="0" t="n">
        <v>29328</v>
      </c>
      <c r="D2867" s="0" t="s">
        <v>378</v>
      </c>
    </row>
    <row r="2868" customFormat="false" ht="12.8" hidden="false" customHeight="false" outlineLevel="0" collapsed="false">
      <c r="A2868" s="0" t="s">
        <v>4735</v>
      </c>
      <c r="B2868" s="0" t="n">
        <v>43602</v>
      </c>
      <c r="C2868" s="0" t="s">
        <v>3132</v>
      </c>
      <c r="D2868" s="0" t="s">
        <v>123</v>
      </c>
    </row>
    <row r="2869" customFormat="false" ht="12.8" hidden="false" customHeight="false" outlineLevel="0" collapsed="false">
      <c r="A2869" s="0" t="s">
        <v>4736</v>
      </c>
      <c r="B2869" s="0" t="n">
        <v>43614</v>
      </c>
      <c r="C2869" s="0" t="s">
        <v>4737</v>
      </c>
      <c r="D2869" s="0" t="s">
        <v>127</v>
      </c>
    </row>
    <row r="2870" customFormat="false" ht="12.8" hidden="false" customHeight="false" outlineLevel="0" collapsed="false">
      <c r="A2870" s="0" t="s">
        <v>4738</v>
      </c>
      <c r="B2870" s="0" t="n">
        <v>24103</v>
      </c>
      <c r="C2870" s="0" t="s">
        <v>4739</v>
      </c>
      <c r="D2870" s="0" t="s">
        <v>199</v>
      </c>
    </row>
    <row r="2871" customFormat="false" ht="12.8" hidden="false" customHeight="false" outlineLevel="0" collapsed="false">
      <c r="A2871" s="0" t="s">
        <v>4740</v>
      </c>
      <c r="B2871" s="0" t="n">
        <v>23675</v>
      </c>
      <c r="C2871" s="0" t="s">
        <v>1937</v>
      </c>
      <c r="D2871" s="0" t="s">
        <v>378</v>
      </c>
    </row>
    <row r="2872" customFormat="false" ht="12.8" hidden="false" customHeight="false" outlineLevel="0" collapsed="false">
      <c r="A2872" s="0" t="s">
        <v>4741</v>
      </c>
      <c r="B2872" s="0" t="n">
        <v>4164</v>
      </c>
      <c r="C2872" s="0" t="s">
        <v>4742</v>
      </c>
      <c r="D2872" s="0" t="s">
        <v>123</v>
      </c>
    </row>
    <row r="2873" customFormat="false" ht="12.8" hidden="false" customHeight="false" outlineLevel="0" collapsed="false">
      <c r="A2873" s="0" t="s">
        <v>4743</v>
      </c>
      <c r="B2873" s="0" t="n">
        <v>4165</v>
      </c>
      <c r="C2873" s="0" t="s">
        <v>136</v>
      </c>
      <c r="D2873" s="0" t="s">
        <v>127</v>
      </c>
    </row>
    <row r="2874" customFormat="false" ht="12.8" hidden="false" customHeight="false" outlineLevel="0" collapsed="false">
      <c r="A2874" s="0" t="s">
        <v>4744</v>
      </c>
      <c r="B2874" s="0" t="n">
        <v>4166</v>
      </c>
      <c r="C2874" s="0" t="s">
        <v>4745</v>
      </c>
      <c r="D2874" s="0" t="s">
        <v>127</v>
      </c>
    </row>
    <row r="2875" customFormat="false" ht="12.8" hidden="false" customHeight="false" outlineLevel="0" collapsed="false">
      <c r="A2875" s="0" t="s">
        <v>4746</v>
      </c>
      <c r="B2875" s="0" t="n">
        <v>4535</v>
      </c>
      <c r="C2875" s="0" t="s">
        <v>1077</v>
      </c>
      <c r="D2875" s="0" t="s">
        <v>199</v>
      </c>
    </row>
    <row r="2876" customFormat="false" ht="12.8" hidden="false" customHeight="false" outlineLevel="0" collapsed="false">
      <c r="A2876" s="0" t="s">
        <v>4747</v>
      </c>
      <c r="B2876" s="0" t="n">
        <v>21865</v>
      </c>
      <c r="C2876" s="0" t="s">
        <v>4748</v>
      </c>
      <c r="D2876" s="0" t="s">
        <v>123</v>
      </c>
    </row>
    <row r="2877" customFormat="false" ht="12.8" hidden="false" customHeight="false" outlineLevel="0" collapsed="false">
      <c r="A2877" s="0" t="s">
        <v>4749</v>
      </c>
      <c r="B2877" s="0" t="n">
        <v>21866</v>
      </c>
      <c r="C2877" s="0" t="s">
        <v>4750</v>
      </c>
      <c r="D2877" s="0" t="s">
        <v>127</v>
      </c>
    </row>
    <row r="2878" customFormat="false" ht="12.8" hidden="false" customHeight="false" outlineLevel="0" collapsed="false">
      <c r="A2878" s="0" t="s">
        <v>4751</v>
      </c>
      <c r="B2878" s="0" t="n">
        <v>27369</v>
      </c>
      <c r="C2878" s="0" t="s">
        <v>184</v>
      </c>
      <c r="D2878" s="0" t="s">
        <v>127</v>
      </c>
    </row>
    <row r="2879" customFormat="false" ht="12.8" hidden="false" customHeight="false" outlineLevel="0" collapsed="false">
      <c r="A2879" s="0" t="s">
        <v>4752</v>
      </c>
      <c r="B2879" s="0" t="n">
        <v>27368</v>
      </c>
      <c r="C2879" s="0" t="s">
        <v>4753</v>
      </c>
      <c r="D2879" s="0" t="s">
        <v>127</v>
      </c>
    </row>
    <row r="2880" customFormat="false" ht="12.8" hidden="false" customHeight="false" outlineLevel="0" collapsed="false">
      <c r="A2880" s="0" t="s">
        <v>4754</v>
      </c>
      <c r="B2880" s="0" t="n">
        <v>24104</v>
      </c>
      <c r="C2880" s="0" t="s">
        <v>3049</v>
      </c>
      <c r="D2880" s="0" t="s">
        <v>123</v>
      </c>
    </row>
    <row r="2881" customFormat="false" ht="12.8" hidden="false" customHeight="false" outlineLevel="0" collapsed="false">
      <c r="A2881" s="0" t="s">
        <v>4755</v>
      </c>
      <c r="B2881" s="0" t="n">
        <v>24605</v>
      </c>
      <c r="C2881" s="0" t="s">
        <v>4756</v>
      </c>
      <c r="D2881" s="0" t="s">
        <v>127</v>
      </c>
    </row>
    <row r="2882" customFormat="false" ht="12.8" hidden="false" customHeight="false" outlineLevel="0" collapsed="false">
      <c r="A2882" s="0" t="s">
        <v>4757</v>
      </c>
      <c r="B2882" s="0" t="n">
        <v>569</v>
      </c>
      <c r="C2882" s="0" t="s">
        <v>4758</v>
      </c>
      <c r="D2882" s="0" t="s">
        <v>123</v>
      </c>
    </row>
    <row r="2883" customFormat="false" ht="12.8" hidden="false" customHeight="false" outlineLevel="0" collapsed="false">
      <c r="A2883" s="0" t="s">
        <v>4759</v>
      </c>
      <c r="B2883" s="0" t="n">
        <v>570</v>
      </c>
      <c r="C2883" s="0" t="s">
        <v>4760</v>
      </c>
      <c r="D2883" s="0" t="s">
        <v>127</v>
      </c>
    </row>
    <row r="2884" customFormat="false" ht="12.8" hidden="false" customHeight="false" outlineLevel="0" collapsed="false">
      <c r="A2884" s="0" t="s">
        <v>4761</v>
      </c>
      <c r="B2884" s="0" t="n">
        <v>25915</v>
      </c>
      <c r="C2884" s="0" t="s">
        <v>2575</v>
      </c>
      <c r="D2884" s="0" t="s">
        <v>354</v>
      </c>
    </row>
    <row r="2885" customFormat="false" ht="12.8" hidden="false" customHeight="false" outlineLevel="0" collapsed="false">
      <c r="A2885" s="0" t="s">
        <v>4762</v>
      </c>
      <c r="B2885" s="0" t="n">
        <v>31455</v>
      </c>
      <c r="D2885" s="0" t="s">
        <v>127</v>
      </c>
    </row>
    <row r="2886" customFormat="false" ht="12.8" hidden="false" customHeight="false" outlineLevel="0" collapsed="false">
      <c r="A2886" s="0" t="s">
        <v>4763</v>
      </c>
      <c r="B2886" s="0" t="n">
        <v>21867</v>
      </c>
      <c r="C2886" s="0" t="s">
        <v>4764</v>
      </c>
      <c r="D2886" s="0" t="s">
        <v>123</v>
      </c>
    </row>
    <row r="2887" customFormat="false" ht="12.8" hidden="false" customHeight="false" outlineLevel="0" collapsed="false">
      <c r="A2887" s="0" t="s">
        <v>4765</v>
      </c>
      <c r="B2887" s="0" t="n">
        <v>21868</v>
      </c>
      <c r="C2887" s="0" t="s">
        <v>4766</v>
      </c>
      <c r="D2887" s="0" t="s">
        <v>127</v>
      </c>
    </row>
    <row r="2888" customFormat="false" ht="12.8" hidden="false" customHeight="false" outlineLevel="0" collapsed="false">
      <c r="A2888" s="0" t="s">
        <v>4767</v>
      </c>
      <c r="B2888" s="0" t="n">
        <v>21890</v>
      </c>
      <c r="C2888" s="0" t="s">
        <v>4768</v>
      </c>
      <c r="D2888" s="0" t="s">
        <v>228</v>
      </c>
    </row>
    <row r="2889" customFormat="false" ht="12.8" hidden="false" customHeight="false" outlineLevel="0" collapsed="false">
      <c r="A2889" s="0" t="s">
        <v>4769</v>
      </c>
      <c r="B2889" s="0" t="n">
        <v>21869</v>
      </c>
      <c r="C2889" s="0" t="s">
        <v>4768</v>
      </c>
      <c r="D2889" s="0" t="s">
        <v>199</v>
      </c>
    </row>
    <row r="2890" customFormat="false" ht="12.8" hidden="false" customHeight="false" outlineLevel="0" collapsed="false">
      <c r="A2890" s="0" t="s">
        <v>4770</v>
      </c>
      <c r="B2890" s="0" t="n">
        <v>45342</v>
      </c>
      <c r="C2890" s="0" t="s">
        <v>3817</v>
      </c>
      <c r="D2890" s="0" t="s">
        <v>123</v>
      </c>
    </row>
    <row r="2891" customFormat="false" ht="12.8" hidden="false" customHeight="false" outlineLevel="0" collapsed="false">
      <c r="A2891" s="0" t="s">
        <v>4771</v>
      </c>
      <c r="B2891" s="0" t="n">
        <v>45482</v>
      </c>
      <c r="C2891" s="0" t="s">
        <v>4772</v>
      </c>
      <c r="D2891" s="0" t="s">
        <v>127</v>
      </c>
    </row>
    <row r="2892" customFormat="false" ht="12.8" hidden="false" customHeight="false" outlineLevel="0" collapsed="false">
      <c r="A2892" s="0" t="s">
        <v>4773</v>
      </c>
      <c r="B2892" s="0" t="n">
        <v>41948</v>
      </c>
      <c r="C2892" s="0" t="s">
        <v>4774</v>
      </c>
      <c r="D2892" s="0" t="s">
        <v>255</v>
      </c>
    </row>
    <row r="2893" customFormat="false" ht="12.8" hidden="false" customHeight="false" outlineLevel="0" collapsed="false">
      <c r="A2893" s="0" t="s">
        <v>4775</v>
      </c>
      <c r="B2893" s="0" t="n">
        <v>23676</v>
      </c>
      <c r="C2893" s="0" t="s">
        <v>1267</v>
      </c>
      <c r="D2893" s="0" t="s">
        <v>123</v>
      </c>
    </row>
    <row r="2894" customFormat="false" ht="12.8" hidden="false" customHeight="false" outlineLevel="0" collapsed="false">
      <c r="A2894" s="0" t="s">
        <v>4776</v>
      </c>
      <c r="B2894" s="0" t="n">
        <v>24105</v>
      </c>
      <c r="C2894" s="0" t="s">
        <v>136</v>
      </c>
      <c r="D2894" s="0" t="s">
        <v>127</v>
      </c>
    </row>
    <row r="2895" customFormat="false" ht="12.8" hidden="false" customHeight="false" outlineLevel="0" collapsed="false">
      <c r="A2895" s="0" t="s">
        <v>4777</v>
      </c>
      <c r="B2895" s="0" t="n">
        <v>21870</v>
      </c>
      <c r="C2895" s="0" t="s">
        <v>4778</v>
      </c>
      <c r="D2895" s="0" t="s">
        <v>123</v>
      </c>
    </row>
    <row r="2896" customFormat="false" ht="12.8" hidden="false" customHeight="false" outlineLevel="0" collapsed="false">
      <c r="A2896" s="0" t="s">
        <v>4779</v>
      </c>
      <c r="B2896" s="0" t="n">
        <v>21871</v>
      </c>
      <c r="C2896" s="0" t="s">
        <v>4780</v>
      </c>
      <c r="D2896" s="0" t="s">
        <v>127</v>
      </c>
    </row>
    <row r="2897" customFormat="false" ht="12.8" hidden="false" customHeight="false" outlineLevel="0" collapsed="false">
      <c r="A2897" s="0" t="s">
        <v>4781</v>
      </c>
      <c r="B2897" s="0" t="n">
        <v>23142</v>
      </c>
      <c r="C2897" s="0" t="s">
        <v>259</v>
      </c>
      <c r="D2897" s="0" t="s">
        <v>199</v>
      </c>
    </row>
    <row r="2898" customFormat="false" ht="12.8" hidden="false" customHeight="false" outlineLevel="0" collapsed="false">
      <c r="A2898" s="0" t="s">
        <v>4782</v>
      </c>
      <c r="B2898" s="0" t="n">
        <v>23143</v>
      </c>
      <c r="C2898" s="0" t="s">
        <v>3998</v>
      </c>
      <c r="D2898" s="0" t="s">
        <v>255</v>
      </c>
    </row>
    <row r="2899" customFormat="false" ht="12.8" hidden="false" customHeight="false" outlineLevel="0" collapsed="false">
      <c r="A2899" s="0" t="s">
        <v>4783</v>
      </c>
      <c r="B2899" s="0" t="n">
        <v>3112</v>
      </c>
      <c r="D2899" s="0" t="s">
        <v>199</v>
      </c>
    </row>
    <row r="2900" customFormat="false" ht="12.8" hidden="false" customHeight="false" outlineLevel="0" collapsed="false">
      <c r="A2900" s="0" t="s">
        <v>4784</v>
      </c>
      <c r="B2900" s="0" t="n">
        <v>3125</v>
      </c>
      <c r="C2900" s="0" t="s">
        <v>4785</v>
      </c>
      <c r="D2900" s="0" t="s">
        <v>123</v>
      </c>
    </row>
    <row r="2901" customFormat="false" ht="12.8" hidden="false" customHeight="false" outlineLevel="0" collapsed="false">
      <c r="A2901" s="0" t="s">
        <v>4786</v>
      </c>
      <c r="B2901" s="0" t="n">
        <v>41551</v>
      </c>
      <c r="C2901" s="0" t="s">
        <v>203</v>
      </c>
      <c r="D2901" s="0" t="s">
        <v>123</v>
      </c>
    </row>
    <row r="2902" customFormat="false" ht="12.8" hidden="false" customHeight="false" outlineLevel="0" collapsed="false">
      <c r="A2902" s="0" t="s">
        <v>4787</v>
      </c>
      <c r="B2902" s="0" t="n">
        <v>44275</v>
      </c>
      <c r="C2902" s="0" t="s">
        <v>4788</v>
      </c>
      <c r="D2902" s="0" t="s">
        <v>127</v>
      </c>
    </row>
    <row r="2903" customFormat="false" ht="12.8" hidden="false" customHeight="false" outlineLevel="0" collapsed="false">
      <c r="A2903" s="0" t="s">
        <v>4789</v>
      </c>
      <c r="B2903" s="0" t="n">
        <v>44276</v>
      </c>
      <c r="C2903" s="0" t="s">
        <v>4790</v>
      </c>
      <c r="D2903" s="0" t="s">
        <v>127</v>
      </c>
    </row>
    <row r="2904" customFormat="false" ht="12.8" hidden="false" customHeight="false" outlineLevel="0" collapsed="false">
      <c r="A2904" s="0" t="s">
        <v>4791</v>
      </c>
      <c r="B2904" s="0" t="n">
        <v>44277</v>
      </c>
      <c r="C2904" s="0" t="s">
        <v>673</v>
      </c>
      <c r="D2904" s="0" t="s">
        <v>127</v>
      </c>
    </row>
    <row r="2905" customFormat="false" ht="12.8" hidden="false" customHeight="false" outlineLevel="0" collapsed="false">
      <c r="A2905" s="0" t="s">
        <v>4792</v>
      </c>
      <c r="B2905" s="0" t="n">
        <v>44278</v>
      </c>
      <c r="C2905" s="0" t="s">
        <v>4793</v>
      </c>
      <c r="D2905" s="0" t="s">
        <v>127</v>
      </c>
    </row>
    <row r="2906" customFormat="false" ht="12.8" hidden="false" customHeight="false" outlineLevel="0" collapsed="false">
      <c r="A2906" s="0" t="s">
        <v>4794</v>
      </c>
      <c r="B2906" s="0" t="n">
        <v>44279</v>
      </c>
      <c r="C2906" s="0" t="s">
        <v>205</v>
      </c>
      <c r="D2906" s="0" t="s">
        <v>127</v>
      </c>
    </row>
    <row r="2907" customFormat="false" ht="12.8" hidden="false" customHeight="false" outlineLevel="0" collapsed="false">
      <c r="A2907" s="0" t="s">
        <v>4795</v>
      </c>
      <c r="B2907" s="0" t="n">
        <v>41653</v>
      </c>
      <c r="C2907" s="0" t="s">
        <v>4796</v>
      </c>
      <c r="D2907" s="0" t="s">
        <v>127</v>
      </c>
    </row>
    <row r="2908" customFormat="false" ht="12.8" hidden="false" customHeight="false" outlineLevel="0" collapsed="false">
      <c r="A2908" s="0" t="s">
        <v>4797</v>
      </c>
      <c r="B2908" s="0" t="n">
        <v>25110</v>
      </c>
      <c r="C2908" s="0" t="s">
        <v>3755</v>
      </c>
      <c r="D2908" s="0" t="s">
        <v>255</v>
      </c>
    </row>
    <row r="2909" customFormat="false" ht="12.8" hidden="false" customHeight="false" outlineLevel="0" collapsed="false">
      <c r="A2909" s="0" t="s">
        <v>4798</v>
      </c>
      <c r="B2909" s="0" t="n">
        <v>4537</v>
      </c>
      <c r="C2909" s="0" t="s">
        <v>4799</v>
      </c>
      <c r="D2909" s="0" t="s">
        <v>255</v>
      </c>
    </row>
    <row r="2910" customFormat="false" ht="12.8" hidden="false" customHeight="false" outlineLevel="0" collapsed="false">
      <c r="A2910" s="0" t="s">
        <v>4800</v>
      </c>
      <c r="B2910" s="0" t="n">
        <v>21872</v>
      </c>
      <c r="C2910" s="0" t="s">
        <v>4801</v>
      </c>
      <c r="D2910" s="0" t="s">
        <v>123</v>
      </c>
    </row>
    <row r="2911" customFormat="false" ht="12.8" hidden="false" customHeight="false" outlineLevel="0" collapsed="false">
      <c r="A2911" s="0" t="s">
        <v>4802</v>
      </c>
      <c r="B2911" s="0" t="n">
        <v>31433</v>
      </c>
      <c r="C2911" s="0" t="s">
        <v>363</v>
      </c>
      <c r="D2911" s="0" t="s">
        <v>127</v>
      </c>
    </row>
    <row r="2912" customFormat="false" ht="12.8" hidden="false" customHeight="false" outlineLevel="0" collapsed="false">
      <c r="A2912" s="0" t="s">
        <v>4803</v>
      </c>
      <c r="B2912" s="0" t="n">
        <v>31434</v>
      </c>
      <c r="C2912" s="0" t="s">
        <v>4804</v>
      </c>
      <c r="D2912" s="0" t="s">
        <v>127</v>
      </c>
    </row>
    <row r="2913" customFormat="false" ht="12.8" hidden="false" customHeight="false" outlineLevel="0" collapsed="false">
      <c r="A2913" s="0" t="s">
        <v>4805</v>
      </c>
      <c r="B2913" s="0" t="n">
        <v>23482</v>
      </c>
      <c r="C2913" s="0" t="s">
        <v>1398</v>
      </c>
      <c r="D2913" s="0" t="s">
        <v>127</v>
      </c>
    </row>
    <row r="2914" customFormat="false" ht="12.8" hidden="false" customHeight="false" outlineLevel="0" collapsed="false">
      <c r="A2914" s="0" t="s">
        <v>4806</v>
      </c>
      <c r="B2914" s="0" t="n">
        <v>42750</v>
      </c>
      <c r="C2914" s="0" t="s">
        <v>4807</v>
      </c>
      <c r="D2914" s="0" t="s">
        <v>127</v>
      </c>
    </row>
    <row r="2915" customFormat="false" ht="12.8" hidden="false" customHeight="false" outlineLevel="0" collapsed="false">
      <c r="A2915" s="0" t="s">
        <v>4808</v>
      </c>
      <c r="B2915" s="0" t="n">
        <v>21873</v>
      </c>
      <c r="C2915" s="0" t="s">
        <v>1347</v>
      </c>
      <c r="D2915" s="0" t="s">
        <v>127</v>
      </c>
    </row>
    <row r="2916" customFormat="false" ht="12.8" hidden="false" customHeight="false" outlineLevel="0" collapsed="false">
      <c r="A2916" s="0" t="s">
        <v>4809</v>
      </c>
      <c r="B2916" s="0" t="n">
        <v>21874</v>
      </c>
      <c r="C2916" s="0" t="s">
        <v>4810</v>
      </c>
      <c r="D2916" s="0" t="s">
        <v>199</v>
      </c>
    </row>
    <row r="2917" customFormat="false" ht="12.8" hidden="false" customHeight="false" outlineLevel="0" collapsed="false">
      <c r="A2917" s="0" t="s">
        <v>4811</v>
      </c>
      <c r="B2917" s="0" t="n">
        <v>34974</v>
      </c>
      <c r="C2917" s="0" t="s">
        <v>2808</v>
      </c>
      <c r="D2917" s="0" t="s">
        <v>123</v>
      </c>
    </row>
    <row r="2918" customFormat="false" ht="12.8" hidden="false" customHeight="false" outlineLevel="0" collapsed="false">
      <c r="A2918" s="0" t="s">
        <v>4812</v>
      </c>
      <c r="B2918" s="0" t="n">
        <v>35617</v>
      </c>
      <c r="C2918" s="0" t="s">
        <v>167</v>
      </c>
      <c r="D2918" s="0" t="s">
        <v>127</v>
      </c>
    </row>
    <row r="2919" customFormat="false" ht="12.8" hidden="false" customHeight="false" outlineLevel="0" collapsed="false">
      <c r="A2919" s="0" t="s">
        <v>4813</v>
      </c>
      <c r="B2919" s="0" t="n">
        <v>43162</v>
      </c>
      <c r="C2919" s="0" t="s">
        <v>4814</v>
      </c>
      <c r="D2919" s="0" t="s">
        <v>287</v>
      </c>
    </row>
    <row r="2920" customFormat="false" ht="12.8" hidden="false" customHeight="false" outlineLevel="0" collapsed="false">
      <c r="A2920" s="0" t="s">
        <v>4815</v>
      </c>
      <c r="B2920" s="0" t="n">
        <v>23169</v>
      </c>
      <c r="C2920" s="0" t="s">
        <v>4816</v>
      </c>
      <c r="D2920" s="0" t="s">
        <v>123</v>
      </c>
    </row>
    <row r="2921" customFormat="false" ht="12.8" hidden="false" customHeight="false" outlineLevel="0" collapsed="false">
      <c r="A2921" s="0" t="s">
        <v>4817</v>
      </c>
      <c r="B2921" s="0" t="n">
        <v>755</v>
      </c>
      <c r="C2921" s="0" t="s">
        <v>4818</v>
      </c>
      <c r="D2921" s="0" t="s">
        <v>199</v>
      </c>
    </row>
    <row r="2922" customFormat="false" ht="12.8" hidden="false" customHeight="false" outlineLevel="0" collapsed="false">
      <c r="A2922" s="0" t="s">
        <v>4819</v>
      </c>
      <c r="B2922" s="0" t="n">
        <v>31435</v>
      </c>
      <c r="C2922" s="0" t="s">
        <v>4820</v>
      </c>
      <c r="D2922" s="0" t="s">
        <v>123</v>
      </c>
    </row>
    <row r="2923" customFormat="false" ht="12.8" hidden="false" customHeight="false" outlineLevel="0" collapsed="false">
      <c r="A2923" s="0" t="s">
        <v>4821</v>
      </c>
      <c r="B2923" s="0" t="n">
        <v>35072</v>
      </c>
      <c r="C2923" s="0" t="s">
        <v>4822</v>
      </c>
      <c r="D2923" s="0" t="s">
        <v>127</v>
      </c>
    </row>
    <row r="2924" customFormat="false" ht="12.8" hidden="false" customHeight="false" outlineLevel="0" collapsed="false">
      <c r="A2924" s="0" t="s">
        <v>4823</v>
      </c>
      <c r="B2924" s="0" t="n">
        <v>718</v>
      </c>
      <c r="C2924" s="0" t="s">
        <v>4824</v>
      </c>
      <c r="D2924" s="0" t="s">
        <v>123</v>
      </c>
    </row>
    <row r="2925" customFormat="false" ht="12.8" hidden="false" customHeight="false" outlineLevel="0" collapsed="false">
      <c r="A2925" s="0" t="s">
        <v>4825</v>
      </c>
      <c r="B2925" s="0" t="n">
        <v>2706</v>
      </c>
      <c r="C2925" s="0" t="s">
        <v>1741</v>
      </c>
      <c r="D2925" s="0" t="s">
        <v>127</v>
      </c>
    </row>
    <row r="2926" customFormat="false" ht="12.8" hidden="false" customHeight="false" outlineLevel="0" collapsed="false">
      <c r="A2926" s="0" t="s">
        <v>4826</v>
      </c>
      <c r="B2926" s="0" t="n">
        <v>2707</v>
      </c>
      <c r="C2926" s="0" t="s">
        <v>4827</v>
      </c>
      <c r="D2926" s="0" t="s">
        <v>127</v>
      </c>
    </row>
    <row r="2927" customFormat="false" ht="12.8" hidden="false" customHeight="false" outlineLevel="0" collapsed="false">
      <c r="A2927" s="0" t="s">
        <v>4828</v>
      </c>
      <c r="B2927" s="0" t="n">
        <v>2708</v>
      </c>
      <c r="D2927" s="0" t="s">
        <v>127</v>
      </c>
    </row>
    <row r="2928" customFormat="false" ht="12.8" hidden="false" customHeight="false" outlineLevel="0" collapsed="false">
      <c r="A2928" s="0" t="s">
        <v>4829</v>
      </c>
      <c r="B2928" s="0" t="n">
        <v>20578</v>
      </c>
      <c r="C2928" s="0" t="s">
        <v>4830</v>
      </c>
      <c r="D2928" s="0" t="s">
        <v>287</v>
      </c>
    </row>
    <row r="2929" customFormat="false" ht="12.8" hidden="false" customHeight="false" outlineLevel="0" collapsed="false">
      <c r="A2929" s="0" t="s">
        <v>4829</v>
      </c>
      <c r="B2929" s="0" t="n">
        <v>21883</v>
      </c>
      <c r="C2929" s="0" t="s">
        <v>4831</v>
      </c>
      <c r="D2929" s="0" t="s">
        <v>287</v>
      </c>
    </row>
    <row r="2930" customFormat="false" ht="12.8" hidden="false" customHeight="false" outlineLevel="0" collapsed="false">
      <c r="A2930" s="0" t="s">
        <v>4832</v>
      </c>
      <c r="B2930" s="0" t="n">
        <v>21875</v>
      </c>
      <c r="C2930" s="0" t="s">
        <v>4833</v>
      </c>
      <c r="D2930" s="0" t="s">
        <v>123</v>
      </c>
    </row>
    <row r="2931" customFormat="false" ht="12.8" hidden="false" customHeight="false" outlineLevel="0" collapsed="false">
      <c r="A2931" s="0" t="s">
        <v>4834</v>
      </c>
      <c r="B2931" s="0" t="n">
        <v>21876</v>
      </c>
      <c r="C2931" s="0" t="s">
        <v>3799</v>
      </c>
      <c r="D2931" s="0" t="s">
        <v>127</v>
      </c>
    </row>
    <row r="2932" customFormat="false" ht="12.8" hidden="false" customHeight="false" outlineLevel="0" collapsed="false">
      <c r="A2932" s="0" t="s">
        <v>4835</v>
      </c>
      <c r="B2932" s="0" t="n">
        <v>21877</v>
      </c>
      <c r="C2932" s="0" t="s">
        <v>420</v>
      </c>
      <c r="D2932" s="0" t="s">
        <v>127</v>
      </c>
    </row>
    <row r="2933" customFormat="false" ht="12.8" hidden="false" customHeight="false" outlineLevel="0" collapsed="false">
      <c r="A2933" s="0" t="s">
        <v>4836</v>
      </c>
      <c r="B2933" s="0" t="n">
        <v>21878</v>
      </c>
      <c r="C2933" s="0" t="s">
        <v>136</v>
      </c>
      <c r="D2933" s="0" t="s">
        <v>127</v>
      </c>
    </row>
    <row r="2934" customFormat="false" ht="12.8" hidden="false" customHeight="false" outlineLevel="0" collapsed="false">
      <c r="A2934" s="0" t="s">
        <v>4837</v>
      </c>
      <c r="B2934" s="0" t="n">
        <v>21879</v>
      </c>
      <c r="C2934" s="0" t="s">
        <v>4838</v>
      </c>
      <c r="D2934" s="0" t="s">
        <v>127</v>
      </c>
    </row>
    <row r="2935" customFormat="false" ht="12.8" hidden="false" customHeight="false" outlineLevel="0" collapsed="false">
      <c r="A2935" s="0" t="s">
        <v>4839</v>
      </c>
      <c r="B2935" s="0" t="n">
        <v>21880</v>
      </c>
      <c r="C2935" s="0" t="s">
        <v>4840</v>
      </c>
      <c r="D2935" s="0" t="s">
        <v>127</v>
      </c>
    </row>
    <row r="2936" customFormat="false" ht="12.8" hidden="false" customHeight="false" outlineLevel="0" collapsed="false">
      <c r="A2936" s="0" t="s">
        <v>4841</v>
      </c>
      <c r="B2936" s="0" t="n">
        <v>21881</v>
      </c>
      <c r="C2936" s="0" t="s">
        <v>136</v>
      </c>
      <c r="D2936" s="0" t="s">
        <v>127</v>
      </c>
    </row>
    <row r="2937" customFormat="false" ht="12.8" hidden="false" customHeight="false" outlineLevel="0" collapsed="false">
      <c r="A2937" s="0" t="s">
        <v>4842</v>
      </c>
      <c r="B2937" s="0" t="n">
        <v>21882</v>
      </c>
      <c r="C2937" s="0" t="s">
        <v>4843</v>
      </c>
      <c r="D2937" s="0" t="s">
        <v>127</v>
      </c>
    </row>
    <row r="2938" customFormat="false" ht="12.8" hidden="false" customHeight="false" outlineLevel="0" collapsed="false">
      <c r="A2938" s="0" t="s">
        <v>4844</v>
      </c>
      <c r="B2938" s="0" t="n">
        <v>584</v>
      </c>
      <c r="C2938" s="0" t="s">
        <v>3654</v>
      </c>
      <c r="D2938" s="0" t="s">
        <v>123</v>
      </c>
    </row>
    <row r="2939" customFormat="false" ht="12.8" hidden="false" customHeight="false" outlineLevel="0" collapsed="false">
      <c r="A2939" s="0" t="s">
        <v>4845</v>
      </c>
      <c r="B2939" s="0" t="n">
        <v>585</v>
      </c>
      <c r="C2939" s="0" t="s">
        <v>4846</v>
      </c>
      <c r="D2939" s="0" t="s">
        <v>127</v>
      </c>
    </row>
    <row r="2940" customFormat="false" ht="12.8" hidden="false" customHeight="false" outlineLevel="0" collapsed="false">
      <c r="A2940" s="0" t="s">
        <v>4847</v>
      </c>
      <c r="B2940" s="0" t="n">
        <v>23677</v>
      </c>
      <c r="C2940" s="0" t="s">
        <v>935</v>
      </c>
      <c r="D2940" s="0" t="s">
        <v>123</v>
      </c>
    </row>
    <row r="2941" customFormat="false" ht="12.8" hidden="false" customHeight="false" outlineLevel="0" collapsed="false">
      <c r="A2941" s="0" t="s">
        <v>4848</v>
      </c>
      <c r="B2941" s="0" t="n">
        <v>24106</v>
      </c>
      <c r="C2941" s="0" t="s">
        <v>935</v>
      </c>
      <c r="D2941" s="0" t="s">
        <v>127</v>
      </c>
    </row>
    <row r="2942" customFormat="false" ht="12.8" hidden="false" customHeight="false" outlineLevel="0" collapsed="false">
      <c r="A2942" s="0" t="s">
        <v>4849</v>
      </c>
      <c r="B2942" s="0" t="n">
        <v>39509</v>
      </c>
      <c r="C2942" s="0" t="s">
        <v>4850</v>
      </c>
      <c r="D2942" s="0" t="s">
        <v>228</v>
      </c>
    </row>
    <row r="2943" customFormat="false" ht="12.8" hidden="false" customHeight="false" outlineLevel="0" collapsed="false">
      <c r="A2943" s="0" t="s">
        <v>4851</v>
      </c>
      <c r="B2943" s="0" t="n">
        <v>30279</v>
      </c>
      <c r="C2943" s="0" t="s">
        <v>1281</v>
      </c>
      <c r="D2943" s="0" t="s">
        <v>199</v>
      </c>
    </row>
    <row r="2944" customFormat="false" ht="12.8" hidden="false" customHeight="false" outlineLevel="0" collapsed="false">
      <c r="A2944" s="0" t="s">
        <v>4852</v>
      </c>
      <c r="B2944" s="0" t="n">
        <v>40543</v>
      </c>
      <c r="C2944" s="0" t="s">
        <v>935</v>
      </c>
      <c r="D2944" s="0" t="s">
        <v>378</v>
      </c>
    </row>
    <row r="2945" customFormat="false" ht="12.8" hidden="false" customHeight="false" outlineLevel="0" collapsed="false">
      <c r="A2945" s="0" t="s">
        <v>4853</v>
      </c>
      <c r="B2945" s="0" t="n">
        <v>41552</v>
      </c>
      <c r="C2945" s="0" t="s">
        <v>4854</v>
      </c>
      <c r="D2945" s="0" t="s">
        <v>123</v>
      </c>
    </row>
    <row r="2946" customFormat="false" ht="12.8" hidden="false" customHeight="false" outlineLevel="0" collapsed="false">
      <c r="A2946" s="0" t="s">
        <v>4855</v>
      </c>
      <c r="B2946" s="0" t="n">
        <v>41654</v>
      </c>
      <c r="C2946" s="0" t="s">
        <v>4856</v>
      </c>
      <c r="D2946" s="0" t="s">
        <v>127</v>
      </c>
    </row>
    <row r="2947" customFormat="false" ht="12.8" hidden="false" customHeight="false" outlineLevel="0" collapsed="false">
      <c r="A2947" s="0" t="s">
        <v>4857</v>
      </c>
      <c r="B2947" s="0" t="n">
        <v>35589</v>
      </c>
      <c r="C2947" s="0" t="s">
        <v>201</v>
      </c>
      <c r="D2947" s="0" t="s">
        <v>123</v>
      </c>
    </row>
    <row r="2948" customFormat="false" ht="12.8" hidden="false" customHeight="false" outlineLevel="0" collapsed="false">
      <c r="A2948" s="0" t="s">
        <v>4858</v>
      </c>
      <c r="B2948" s="0" t="n">
        <v>41152</v>
      </c>
      <c r="C2948" s="0" t="s">
        <v>4859</v>
      </c>
      <c r="D2948" s="0" t="s">
        <v>127</v>
      </c>
    </row>
    <row r="2949" customFormat="false" ht="12.8" hidden="false" customHeight="false" outlineLevel="0" collapsed="false">
      <c r="A2949" s="0" t="s">
        <v>4860</v>
      </c>
      <c r="B2949" s="0" t="n">
        <v>36013</v>
      </c>
      <c r="C2949" s="0" t="s">
        <v>4861</v>
      </c>
      <c r="D2949" s="0" t="s">
        <v>127</v>
      </c>
    </row>
    <row r="2950" customFormat="false" ht="12.8" hidden="false" customHeight="false" outlineLevel="0" collapsed="false">
      <c r="A2950" s="0" t="s">
        <v>4862</v>
      </c>
      <c r="B2950" s="0" t="n">
        <v>42039</v>
      </c>
      <c r="C2950" s="0" t="s">
        <v>4863</v>
      </c>
      <c r="D2950" s="0" t="s">
        <v>127</v>
      </c>
    </row>
    <row r="2951" customFormat="false" ht="12.8" hidden="false" customHeight="false" outlineLevel="0" collapsed="false">
      <c r="A2951" s="0" t="s">
        <v>4864</v>
      </c>
      <c r="B2951" s="0" t="n">
        <v>36014</v>
      </c>
      <c r="C2951" s="0" t="s">
        <v>420</v>
      </c>
      <c r="D2951" s="0" t="s">
        <v>127</v>
      </c>
    </row>
    <row r="2952" customFormat="false" ht="12.8" hidden="false" customHeight="false" outlineLevel="0" collapsed="false">
      <c r="A2952" s="0" t="s">
        <v>4865</v>
      </c>
      <c r="B2952" s="0" t="n">
        <v>36015</v>
      </c>
      <c r="C2952" s="0" t="s">
        <v>4861</v>
      </c>
      <c r="D2952" s="0" t="s">
        <v>127</v>
      </c>
    </row>
    <row r="2953" customFormat="false" ht="12.8" hidden="false" customHeight="false" outlineLevel="0" collapsed="false">
      <c r="A2953" s="0" t="s">
        <v>4866</v>
      </c>
      <c r="B2953" s="0" t="n">
        <v>19277</v>
      </c>
      <c r="C2953" s="0" t="s">
        <v>4867</v>
      </c>
      <c r="D2953" s="0" t="s">
        <v>123</v>
      </c>
    </row>
    <row r="2954" customFormat="false" ht="12.8" hidden="false" customHeight="false" outlineLevel="0" collapsed="false">
      <c r="A2954" s="0" t="s">
        <v>4868</v>
      </c>
      <c r="B2954" s="0" t="n">
        <v>635</v>
      </c>
      <c r="C2954" s="0" t="s">
        <v>4869</v>
      </c>
      <c r="D2954" s="0" t="s">
        <v>123</v>
      </c>
    </row>
    <row r="2955" customFormat="false" ht="12.8" hidden="false" customHeight="false" outlineLevel="0" collapsed="false">
      <c r="A2955" s="0" t="s">
        <v>4870</v>
      </c>
      <c r="B2955" s="0" t="n">
        <v>2575</v>
      </c>
      <c r="C2955" s="0" t="s">
        <v>4869</v>
      </c>
      <c r="D2955" s="0" t="s">
        <v>127</v>
      </c>
    </row>
    <row r="2956" customFormat="false" ht="12.8" hidden="false" customHeight="false" outlineLevel="0" collapsed="false">
      <c r="A2956" s="0" t="s">
        <v>4871</v>
      </c>
      <c r="B2956" s="0" t="n">
        <v>2576</v>
      </c>
      <c r="C2956" s="0" t="s">
        <v>4872</v>
      </c>
      <c r="D2956" s="0" t="s">
        <v>127</v>
      </c>
    </row>
    <row r="2957" customFormat="false" ht="12.8" hidden="false" customHeight="false" outlineLevel="0" collapsed="false">
      <c r="A2957" s="0" t="s">
        <v>4873</v>
      </c>
      <c r="B2957" s="0" t="n">
        <v>2577</v>
      </c>
      <c r="C2957" s="0" t="s">
        <v>4874</v>
      </c>
      <c r="D2957" s="0" t="s">
        <v>127</v>
      </c>
    </row>
    <row r="2958" customFormat="false" ht="12.8" hidden="false" customHeight="false" outlineLevel="0" collapsed="false">
      <c r="A2958" s="0" t="s">
        <v>4875</v>
      </c>
      <c r="B2958" s="0" t="n">
        <v>2578</v>
      </c>
      <c r="C2958" s="0" t="s">
        <v>560</v>
      </c>
      <c r="D2958" s="0" t="s">
        <v>127</v>
      </c>
    </row>
    <row r="2959" customFormat="false" ht="12.8" hidden="false" customHeight="false" outlineLevel="0" collapsed="false">
      <c r="A2959" s="0" t="s">
        <v>4876</v>
      </c>
      <c r="B2959" s="0" t="n">
        <v>2579</v>
      </c>
      <c r="C2959" s="0" t="s">
        <v>4877</v>
      </c>
      <c r="D2959" s="0" t="s">
        <v>127</v>
      </c>
    </row>
    <row r="2960" customFormat="false" ht="12.8" hidden="false" customHeight="false" outlineLevel="0" collapsed="false">
      <c r="A2960" s="0" t="s">
        <v>4878</v>
      </c>
      <c r="B2960" s="0" t="n">
        <v>2580</v>
      </c>
      <c r="D2960" s="0" t="s">
        <v>127</v>
      </c>
    </row>
    <row r="2961" customFormat="false" ht="12.8" hidden="false" customHeight="false" outlineLevel="0" collapsed="false">
      <c r="A2961" s="0" t="s">
        <v>4879</v>
      </c>
      <c r="B2961" s="0" t="n">
        <v>2581</v>
      </c>
      <c r="C2961" s="0" t="s">
        <v>1157</v>
      </c>
      <c r="D2961" s="0" t="s">
        <v>127</v>
      </c>
    </row>
    <row r="2962" customFormat="false" ht="12.8" hidden="false" customHeight="false" outlineLevel="0" collapsed="false">
      <c r="A2962" s="0" t="s">
        <v>4880</v>
      </c>
      <c r="B2962" s="0" t="n">
        <v>2582</v>
      </c>
      <c r="C2962" s="0" t="s">
        <v>4881</v>
      </c>
      <c r="D2962" s="0" t="s">
        <v>127</v>
      </c>
    </row>
    <row r="2963" customFormat="false" ht="12.8" hidden="false" customHeight="false" outlineLevel="0" collapsed="false">
      <c r="A2963" s="0" t="s">
        <v>4882</v>
      </c>
      <c r="B2963" s="0" t="n">
        <v>2583</v>
      </c>
      <c r="D2963" s="0" t="s">
        <v>127</v>
      </c>
    </row>
    <row r="2964" customFormat="false" ht="12.8" hidden="false" customHeight="false" outlineLevel="0" collapsed="false">
      <c r="A2964" s="0" t="s">
        <v>4883</v>
      </c>
      <c r="B2964" s="0" t="n">
        <v>2584</v>
      </c>
      <c r="C2964" s="0" t="s">
        <v>4884</v>
      </c>
      <c r="D2964" s="0" t="s">
        <v>127</v>
      </c>
    </row>
    <row r="2965" customFormat="false" ht="12.8" hidden="false" customHeight="false" outlineLevel="0" collapsed="false">
      <c r="A2965" s="0" t="s">
        <v>4885</v>
      </c>
      <c r="B2965" s="0" t="n">
        <v>41553</v>
      </c>
      <c r="C2965" s="0" t="s">
        <v>795</v>
      </c>
      <c r="D2965" s="0" t="s">
        <v>123</v>
      </c>
    </row>
    <row r="2966" customFormat="false" ht="12.8" hidden="false" customHeight="false" outlineLevel="0" collapsed="false">
      <c r="A2966" s="0" t="s">
        <v>4886</v>
      </c>
      <c r="B2966" s="0" t="n">
        <v>41655</v>
      </c>
      <c r="C2966" s="0" t="s">
        <v>795</v>
      </c>
      <c r="D2966" s="0" t="s">
        <v>127</v>
      </c>
    </row>
    <row r="2967" customFormat="false" ht="12.8" hidden="false" customHeight="false" outlineLevel="0" collapsed="false">
      <c r="A2967" s="0" t="s">
        <v>4887</v>
      </c>
      <c r="B2967" s="0" t="n">
        <v>21884</v>
      </c>
      <c r="C2967" s="0" t="s">
        <v>4888</v>
      </c>
      <c r="D2967" s="0" t="s">
        <v>123</v>
      </c>
    </row>
    <row r="2968" customFormat="false" ht="12.8" hidden="false" customHeight="false" outlineLevel="0" collapsed="false">
      <c r="A2968" s="0" t="s">
        <v>4889</v>
      </c>
      <c r="B2968" s="0" t="n">
        <v>21885</v>
      </c>
      <c r="C2968" s="0" t="s">
        <v>136</v>
      </c>
      <c r="D2968" s="0" t="s">
        <v>127</v>
      </c>
    </row>
    <row r="2969" customFormat="false" ht="12.8" hidden="false" customHeight="false" outlineLevel="0" collapsed="false">
      <c r="A2969" s="0" t="s">
        <v>4890</v>
      </c>
      <c r="B2969" s="0" t="n">
        <v>21886</v>
      </c>
      <c r="C2969" s="0" t="s">
        <v>492</v>
      </c>
      <c r="D2969" s="0" t="s">
        <v>199</v>
      </c>
    </row>
    <row r="2970" customFormat="false" ht="12.8" hidden="false" customHeight="false" outlineLevel="0" collapsed="false">
      <c r="A2970" s="0" t="s">
        <v>4891</v>
      </c>
      <c r="B2970" s="0" t="n">
        <v>21887</v>
      </c>
      <c r="C2970" s="0" t="s">
        <v>492</v>
      </c>
      <c r="D2970" s="0" t="s">
        <v>378</v>
      </c>
    </row>
    <row r="2971" customFormat="false" ht="12.8" hidden="false" customHeight="false" outlineLevel="0" collapsed="false">
      <c r="A2971" s="0" t="s">
        <v>4892</v>
      </c>
      <c r="B2971" s="0" t="n">
        <v>36830</v>
      </c>
      <c r="C2971" s="0" t="s">
        <v>2703</v>
      </c>
      <c r="D2971" s="0" t="s">
        <v>199</v>
      </c>
    </row>
    <row r="2972" customFormat="false" ht="12.8" hidden="false" customHeight="false" outlineLevel="0" collapsed="false">
      <c r="A2972" s="0" t="s">
        <v>4893</v>
      </c>
      <c r="B2972" s="0" t="n">
        <v>30906</v>
      </c>
      <c r="C2972" s="0" t="s">
        <v>4894</v>
      </c>
      <c r="D2972" s="0" t="s">
        <v>123</v>
      </c>
    </row>
    <row r="2973" customFormat="false" ht="12.8" hidden="false" customHeight="false" outlineLevel="0" collapsed="false">
      <c r="A2973" s="0" t="s">
        <v>4895</v>
      </c>
      <c r="B2973" s="0" t="n">
        <v>31100</v>
      </c>
      <c r="C2973" s="0" t="s">
        <v>4896</v>
      </c>
      <c r="D2973" s="0" t="s">
        <v>127</v>
      </c>
    </row>
    <row r="2974" customFormat="false" ht="12.8" hidden="false" customHeight="false" outlineLevel="0" collapsed="false">
      <c r="A2974" s="0" t="s">
        <v>4897</v>
      </c>
      <c r="B2974" s="0" t="n">
        <v>37362</v>
      </c>
      <c r="C2974" s="0" t="s">
        <v>2703</v>
      </c>
      <c r="D2974" s="0" t="s">
        <v>127</v>
      </c>
    </row>
    <row r="2975" customFormat="false" ht="12.8" hidden="false" customHeight="false" outlineLevel="0" collapsed="false">
      <c r="A2975" s="0" t="s">
        <v>4898</v>
      </c>
      <c r="B2975" s="0" t="n">
        <v>30860</v>
      </c>
      <c r="C2975" s="0" t="s">
        <v>4899</v>
      </c>
      <c r="D2975" s="0" t="s">
        <v>199</v>
      </c>
    </row>
    <row r="2976" customFormat="false" ht="12.8" hidden="false" customHeight="false" outlineLevel="0" collapsed="false">
      <c r="A2976" s="0" t="s">
        <v>4900</v>
      </c>
      <c r="B2976" s="0" t="n">
        <v>39683</v>
      </c>
      <c r="C2976" s="0" t="s">
        <v>4899</v>
      </c>
      <c r="D2976" s="0" t="s">
        <v>287</v>
      </c>
    </row>
    <row r="2977" customFormat="false" ht="12.8" hidden="false" customHeight="false" outlineLevel="0" collapsed="false">
      <c r="A2977" s="0" t="s">
        <v>4901</v>
      </c>
      <c r="B2977" s="0" t="n">
        <v>40542</v>
      </c>
      <c r="C2977" s="0" t="s">
        <v>4899</v>
      </c>
      <c r="D2977" s="0" t="s">
        <v>354</v>
      </c>
    </row>
    <row r="2978" customFormat="false" ht="12.8" hidden="false" customHeight="false" outlineLevel="0" collapsed="false">
      <c r="A2978" s="0" t="s">
        <v>4902</v>
      </c>
      <c r="B2978" s="0" t="n">
        <v>30782</v>
      </c>
      <c r="C2978" s="0" t="s">
        <v>4899</v>
      </c>
      <c r="D2978" s="0" t="s">
        <v>378</v>
      </c>
    </row>
    <row r="2979" customFormat="false" ht="12.8" hidden="false" customHeight="false" outlineLevel="0" collapsed="false">
      <c r="A2979" s="0" t="s">
        <v>4903</v>
      </c>
      <c r="B2979" s="0" t="n">
        <v>36016</v>
      </c>
      <c r="C2979" s="0" t="s">
        <v>4904</v>
      </c>
      <c r="D2979" s="0" t="s">
        <v>228</v>
      </c>
    </row>
    <row r="2980" customFormat="false" ht="12.8" hidden="false" customHeight="false" outlineLevel="0" collapsed="false">
      <c r="A2980" s="0" t="s">
        <v>4905</v>
      </c>
      <c r="B2980" s="0" t="n">
        <v>36321</v>
      </c>
      <c r="C2980" s="0" t="s">
        <v>2703</v>
      </c>
      <c r="D2980" s="0" t="s">
        <v>378</v>
      </c>
    </row>
    <row r="2981" customFormat="false" ht="12.8" hidden="false" customHeight="false" outlineLevel="0" collapsed="false">
      <c r="A2981" s="0" t="s">
        <v>4906</v>
      </c>
      <c r="B2981" s="0" t="n">
        <v>37642</v>
      </c>
      <c r="C2981" s="0" t="s">
        <v>758</v>
      </c>
      <c r="D2981" s="0" t="s">
        <v>123</v>
      </c>
    </row>
    <row r="2982" customFormat="false" ht="12.8" hidden="false" customHeight="false" outlineLevel="0" collapsed="false">
      <c r="A2982" s="0" t="s">
        <v>4907</v>
      </c>
      <c r="B2982" s="0" t="n">
        <v>31739</v>
      </c>
      <c r="C2982" s="0" t="s">
        <v>675</v>
      </c>
      <c r="D2982" s="0" t="s">
        <v>199</v>
      </c>
    </row>
    <row r="2983" customFormat="false" ht="12.8" hidden="false" customHeight="false" outlineLevel="0" collapsed="false">
      <c r="A2983" s="0" t="s">
        <v>4908</v>
      </c>
      <c r="B2983" s="0" t="n">
        <v>34978</v>
      </c>
      <c r="C2983" s="0" t="s">
        <v>2025</v>
      </c>
      <c r="D2983" s="0" t="s">
        <v>378</v>
      </c>
    </row>
    <row r="2984" customFormat="false" ht="12.8" hidden="false" customHeight="false" outlineLevel="0" collapsed="false">
      <c r="A2984" s="0" t="s">
        <v>4909</v>
      </c>
      <c r="B2984" s="0" t="n">
        <v>224</v>
      </c>
      <c r="C2984" s="0" t="s">
        <v>4910</v>
      </c>
      <c r="D2984" s="0" t="s">
        <v>123</v>
      </c>
    </row>
    <row r="2985" customFormat="false" ht="12.8" hidden="false" customHeight="false" outlineLevel="0" collapsed="false">
      <c r="A2985" s="0" t="s">
        <v>4911</v>
      </c>
      <c r="B2985" s="0" t="n">
        <v>2310</v>
      </c>
      <c r="C2985" s="0" t="s">
        <v>657</v>
      </c>
      <c r="D2985" s="0" t="s">
        <v>127</v>
      </c>
    </row>
    <row r="2986" customFormat="false" ht="12.8" hidden="false" customHeight="false" outlineLevel="0" collapsed="false">
      <c r="A2986" s="0" t="s">
        <v>4912</v>
      </c>
      <c r="B2986" s="0" t="n">
        <v>2311</v>
      </c>
      <c r="C2986" s="0" t="s">
        <v>4913</v>
      </c>
      <c r="D2986" s="0" t="s">
        <v>127</v>
      </c>
    </row>
    <row r="2987" customFormat="false" ht="12.8" hidden="false" customHeight="false" outlineLevel="0" collapsed="false">
      <c r="A2987" s="0" t="s">
        <v>4914</v>
      </c>
      <c r="B2987" s="0" t="n">
        <v>225</v>
      </c>
      <c r="C2987" s="0" t="s">
        <v>4915</v>
      </c>
      <c r="D2987" s="0" t="s">
        <v>127</v>
      </c>
    </row>
    <row r="2988" customFormat="false" ht="12.8" hidden="false" customHeight="false" outlineLevel="0" collapsed="false">
      <c r="A2988" s="0" t="s">
        <v>4916</v>
      </c>
      <c r="B2988" s="0" t="n">
        <v>226</v>
      </c>
      <c r="C2988" s="0" t="s">
        <v>4917</v>
      </c>
      <c r="D2988" s="0" t="s">
        <v>127</v>
      </c>
    </row>
    <row r="2989" customFormat="false" ht="12.8" hidden="false" customHeight="false" outlineLevel="0" collapsed="false">
      <c r="A2989" s="0" t="s">
        <v>4918</v>
      </c>
      <c r="B2989" s="0" t="n">
        <v>227</v>
      </c>
      <c r="C2989" s="0" t="s">
        <v>1147</v>
      </c>
      <c r="D2989" s="0" t="s">
        <v>127</v>
      </c>
    </row>
    <row r="2990" customFormat="false" ht="12.8" hidden="false" customHeight="false" outlineLevel="0" collapsed="false">
      <c r="A2990" s="0" t="s">
        <v>4919</v>
      </c>
      <c r="B2990" s="0" t="n">
        <v>21888</v>
      </c>
      <c r="C2990" s="0" t="s">
        <v>4920</v>
      </c>
      <c r="D2990" s="0" t="s">
        <v>123</v>
      </c>
    </row>
    <row r="2991" customFormat="false" ht="12.8" hidden="false" customHeight="false" outlineLevel="0" collapsed="false">
      <c r="A2991" s="0" t="s">
        <v>4921</v>
      </c>
      <c r="B2991" s="0" t="n">
        <v>21889</v>
      </c>
      <c r="C2991" s="0" t="s">
        <v>136</v>
      </c>
      <c r="D2991" s="0" t="s">
        <v>127</v>
      </c>
    </row>
    <row r="2992" customFormat="false" ht="12.8" hidden="false" customHeight="false" outlineLevel="0" collapsed="false">
      <c r="A2992" s="0" t="s">
        <v>4922</v>
      </c>
      <c r="B2992" s="0" t="n">
        <v>21891</v>
      </c>
      <c r="C2992" s="0" t="s">
        <v>4923</v>
      </c>
      <c r="D2992" s="0" t="s">
        <v>199</v>
      </c>
    </row>
    <row r="2993" customFormat="false" ht="12.8" hidden="false" customHeight="false" outlineLevel="0" collapsed="false">
      <c r="A2993" s="0" t="s">
        <v>4924</v>
      </c>
      <c r="B2993" s="0" t="n">
        <v>921</v>
      </c>
      <c r="D2993" s="0" t="s">
        <v>123</v>
      </c>
    </row>
    <row r="2994" customFormat="false" ht="12.8" hidden="false" customHeight="false" outlineLevel="0" collapsed="false">
      <c r="A2994" s="0" t="s">
        <v>4925</v>
      </c>
      <c r="B2994" s="0" t="n">
        <v>922</v>
      </c>
      <c r="C2994" s="0" t="s">
        <v>4926</v>
      </c>
      <c r="D2994" s="0" t="s">
        <v>127</v>
      </c>
    </row>
    <row r="2995" customFormat="false" ht="12.8" hidden="false" customHeight="false" outlineLevel="0" collapsed="false">
      <c r="A2995" s="0" t="s">
        <v>4927</v>
      </c>
      <c r="B2995" s="0" t="n">
        <v>30814</v>
      </c>
      <c r="C2995" s="0" t="s">
        <v>4928</v>
      </c>
      <c r="D2995" s="0" t="s">
        <v>228</v>
      </c>
    </row>
    <row r="2996" customFormat="false" ht="12.8" hidden="false" customHeight="false" outlineLevel="0" collapsed="false">
      <c r="A2996" s="0" t="s">
        <v>4929</v>
      </c>
      <c r="B2996" s="0" t="n">
        <v>24610</v>
      </c>
      <c r="C2996" s="0" t="s">
        <v>504</v>
      </c>
      <c r="D2996" s="0" t="s">
        <v>127</v>
      </c>
    </row>
    <row r="2997" customFormat="false" ht="12.8" hidden="false" customHeight="false" outlineLevel="0" collapsed="false">
      <c r="A2997" s="0" t="s">
        <v>4930</v>
      </c>
      <c r="B2997" s="0" t="n">
        <v>41792</v>
      </c>
      <c r="C2997" s="0" t="s">
        <v>4931</v>
      </c>
      <c r="D2997" s="0" t="s">
        <v>199</v>
      </c>
    </row>
    <row r="2998" customFormat="false" ht="12.8" hidden="false" customHeight="false" outlineLevel="0" collapsed="false">
      <c r="A2998" s="0" t="s">
        <v>4932</v>
      </c>
      <c r="B2998" s="0" t="n">
        <v>44353</v>
      </c>
      <c r="C2998" s="0" t="s">
        <v>4933</v>
      </c>
      <c r="D2998" s="0" t="s">
        <v>123</v>
      </c>
    </row>
    <row r="2999" customFormat="false" ht="12.8" hidden="false" customHeight="false" outlineLevel="0" collapsed="false">
      <c r="A2999" s="0" t="s">
        <v>4934</v>
      </c>
      <c r="B2999" s="0" t="n">
        <v>31251</v>
      </c>
      <c r="C2999" s="0" t="s">
        <v>4935</v>
      </c>
      <c r="D2999" s="0" t="s">
        <v>123</v>
      </c>
    </row>
    <row r="3000" customFormat="false" ht="12.8" hidden="false" customHeight="false" outlineLevel="0" collapsed="false">
      <c r="A3000" s="0" t="s">
        <v>4936</v>
      </c>
      <c r="B3000" s="0" t="n">
        <v>766</v>
      </c>
      <c r="C3000" s="0" t="s">
        <v>1473</v>
      </c>
      <c r="D3000" s="0" t="s">
        <v>123</v>
      </c>
    </row>
    <row r="3001" customFormat="false" ht="12.8" hidden="false" customHeight="false" outlineLevel="0" collapsed="false">
      <c r="A3001" s="0" t="s">
        <v>4937</v>
      </c>
      <c r="B3001" s="0" t="n">
        <v>21892</v>
      </c>
      <c r="C3001" s="0" t="s">
        <v>1347</v>
      </c>
      <c r="D3001" s="0" t="s">
        <v>123</v>
      </c>
    </row>
    <row r="3002" customFormat="false" ht="12.8" hidden="false" customHeight="false" outlineLevel="0" collapsed="false">
      <c r="A3002" s="0" t="s">
        <v>4938</v>
      </c>
      <c r="B3002" s="0" t="n">
        <v>21893</v>
      </c>
      <c r="C3002" s="0" t="s">
        <v>1347</v>
      </c>
      <c r="D3002" s="0" t="s">
        <v>127</v>
      </c>
    </row>
    <row r="3003" customFormat="false" ht="12.8" hidden="false" customHeight="false" outlineLevel="0" collapsed="false">
      <c r="A3003" s="0" t="s">
        <v>4939</v>
      </c>
      <c r="B3003" s="0" t="n">
        <v>42924</v>
      </c>
      <c r="C3003" s="0" t="s">
        <v>4940</v>
      </c>
      <c r="D3003" s="0" t="s">
        <v>228</v>
      </c>
    </row>
    <row r="3004" customFormat="false" ht="12.8" hidden="false" customHeight="false" outlineLevel="0" collapsed="false">
      <c r="A3004" s="0" t="s">
        <v>4941</v>
      </c>
      <c r="B3004" s="0" t="n">
        <v>41554</v>
      </c>
      <c r="C3004" s="0" t="s">
        <v>4942</v>
      </c>
      <c r="D3004" s="0" t="s">
        <v>123</v>
      </c>
    </row>
    <row r="3005" customFormat="false" ht="12.8" hidden="false" customHeight="false" outlineLevel="0" collapsed="false">
      <c r="A3005" s="0" t="s">
        <v>4943</v>
      </c>
      <c r="B3005" s="0" t="n">
        <v>41656</v>
      </c>
      <c r="C3005" s="0" t="s">
        <v>205</v>
      </c>
      <c r="D3005" s="0" t="s">
        <v>127</v>
      </c>
    </row>
    <row r="3006" customFormat="false" ht="12.8" hidden="false" customHeight="false" outlineLevel="0" collapsed="false">
      <c r="A3006" s="0" t="s">
        <v>4944</v>
      </c>
      <c r="B3006" s="0" t="n">
        <v>9810</v>
      </c>
      <c r="C3006" s="0" t="s">
        <v>2706</v>
      </c>
      <c r="D3006" s="0" t="s">
        <v>123</v>
      </c>
    </row>
    <row r="3007" customFormat="false" ht="12.8" hidden="false" customHeight="false" outlineLevel="0" collapsed="false">
      <c r="A3007" s="0" t="s">
        <v>4945</v>
      </c>
      <c r="B3007" s="0" t="n">
        <v>21478</v>
      </c>
      <c r="C3007" s="0" t="s">
        <v>4946</v>
      </c>
      <c r="D3007" s="0" t="s">
        <v>199</v>
      </c>
    </row>
    <row r="3008" customFormat="false" ht="12.8" hidden="false" customHeight="false" outlineLevel="0" collapsed="false">
      <c r="A3008" s="0" t="s">
        <v>4947</v>
      </c>
      <c r="B3008" s="0" t="n">
        <v>42943</v>
      </c>
      <c r="C3008" s="0" t="s">
        <v>4948</v>
      </c>
      <c r="D3008" s="0" t="s">
        <v>123</v>
      </c>
    </row>
    <row r="3009" customFormat="false" ht="12.8" hidden="false" customHeight="false" outlineLevel="0" collapsed="false">
      <c r="A3009" s="0" t="s">
        <v>4949</v>
      </c>
      <c r="B3009" s="0" t="n">
        <v>23692</v>
      </c>
      <c r="C3009" s="0" t="s">
        <v>4950</v>
      </c>
      <c r="D3009" s="0" t="s">
        <v>123</v>
      </c>
    </row>
    <row r="3010" customFormat="false" ht="12.8" hidden="false" customHeight="false" outlineLevel="0" collapsed="false">
      <c r="A3010" s="0" t="s">
        <v>4951</v>
      </c>
      <c r="B3010" s="0" t="n">
        <v>24612</v>
      </c>
      <c r="C3010" s="0" t="s">
        <v>1025</v>
      </c>
      <c r="D3010" s="0" t="s">
        <v>123</v>
      </c>
    </row>
    <row r="3011" customFormat="false" ht="12.8" hidden="false" customHeight="false" outlineLevel="0" collapsed="false">
      <c r="A3011" s="0" t="s">
        <v>4952</v>
      </c>
      <c r="B3011" s="0" t="n">
        <v>25114</v>
      </c>
      <c r="C3011" s="0" t="s">
        <v>407</v>
      </c>
      <c r="D3011" s="0" t="s">
        <v>127</v>
      </c>
    </row>
    <row r="3012" customFormat="false" ht="12.8" hidden="false" customHeight="false" outlineLevel="0" collapsed="false">
      <c r="A3012" s="0" t="s">
        <v>4953</v>
      </c>
      <c r="B3012" s="0" t="n">
        <v>2878</v>
      </c>
      <c r="C3012" s="0" t="s">
        <v>3657</v>
      </c>
      <c r="D3012" s="0" t="s">
        <v>123</v>
      </c>
    </row>
    <row r="3013" customFormat="false" ht="12.8" hidden="false" customHeight="false" outlineLevel="0" collapsed="false">
      <c r="A3013" s="0" t="s">
        <v>4954</v>
      </c>
      <c r="B3013" s="0" t="n">
        <v>821</v>
      </c>
      <c r="D3013" s="0" t="s">
        <v>287</v>
      </c>
    </row>
    <row r="3014" customFormat="false" ht="12.8" hidden="false" customHeight="false" outlineLevel="0" collapsed="false">
      <c r="A3014" s="0" t="s">
        <v>4955</v>
      </c>
      <c r="B3014" s="0" t="n">
        <v>21894</v>
      </c>
      <c r="C3014" s="0" t="s">
        <v>4956</v>
      </c>
      <c r="D3014" s="0" t="s">
        <v>123</v>
      </c>
    </row>
    <row r="3015" customFormat="false" ht="12.8" hidden="false" customHeight="false" outlineLevel="0" collapsed="false">
      <c r="A3015" s="0" t="s">
        <v>4957</v>
      </c>
      <c r="B3015" s="0" t="n">
        <v>21895</v>
      </c>
      <c r="C3015" s="0" t="s">
        <v>4958</v>
      </c>
      <c r="D3015" s="0" t="s">
        <v>127</v>
      </c>
    </row>
    <row r="3016" customFormat="false" ht="12.8" hidden="false" customHeight="false" outlineLevel="0" collapsed="false">
      <c r="A3016" s="0" t="s">
        <v>4959</v>
      </c>
      <c r="B3016" s="0" t="n">
        <v>21896</v>
      </c>
      <c r="C3016" s="0" t="s">
        <v>4960</v>
      </c>
      <c r="D3016" s="0" t="s">
        <v>127</v>
      </c>
    </row>
    <row r="3017" customFormat="false" ht="12.8" hidden="false" customHeight="false" outlineLevel="0" collapsed="false">
      <c r="A3017" s="0" t="s">
        <v>4961</v>
      </c>
      <c r="B3017" s="0" t="n">
        <v>44555</v>
      </c>
      <c r="C3017" s="0" t="s">
        <v>4962</v>
      </c>
      <c r="D3017" s="0" t="s">
        <v>123</v>
      </c>
    </row>
    <row r="3018" customFormat="false" ht="12.8" hidden="false" customHeight="false" outlineLevel="0" collapsed="false">
      <c r="A3018" s="0" t="s">
        <v>4963</v>
      </c>
      <c r="B3018" s="0" t="n">
        <v>44568</v>
      </c>
      <c r="C3018" s="0" t="s">
        <v>4964</v>
      </c>
      <c r="D3018" s="0" t="s">
        <v>127</v>
      </c>
    </row>
    <row r="3019" customFormat="false" ht="12.8" hidden="false" customHeight="false" outlineLevel="0" collapsed="false">
      <c r="A3019" s="0" t="s">
        <v>4965</v>
      </c>
      <c r="B3019" s="0" t="n">
        <v>4079</v>
      </c>
      <c r="C3019" s="0" t="s">
        <v>4966</v>
      </c>
      <c r="D3019" s="0" t="s">
        <v>253</v>
      </c>
    </row>
    <row r="3020" customFormat="false" ht="12.8" hidden="false" customHeight="false" outlineLevel="0" collapsed="false">
      <c r="A3020" s="0" t="s">
        <v>4967</v>
      </c>
      <c r="B3020" s="0" t="n">
        <v>24613</v>
      </c>
      <c r="D3020" s="0" t="s">
        <v>123</v>
      </c>
    </row>
    <row r="3021" customFormat="false" ht="12.8" hidden="false" customHeight="false" outlineLevel="0" collapsed="false">
      <c r="A3021" s="0" t="s">
        <v>4968</v>
      </c>
      <c r="B3021" s="0" t="n">
        <v>3140</v>
      </c>
      <c r="C3021" s="0" t="s">
        <v>4969</v>
      </c>
      <c r="D3021" s="0" t="s">
        <v>255</v>
      </c>
    </row>
    <row r="3022" customFormat="false" ht="12.8" hidden="false" customHeight="false" outlineLevel="0" collapsed="false">
      <c r="A3022" s="0" t="s">
        <v>4970</v>
      </c>
      <c r="B3022" s="0" t="n">
        <v>38339</v>
      </c>
      <c r="C3022" s="0" t="s">
        <v>4971</v>
      </c>
      <c r="D3022" s="0" t="s">
        <v>253</v>
      </c>
    </row>
    <row r="3023" customFormat="false" ht="12.8" hidden="false" customHeight="false" outlineLevel="0" collapsed="false">
      <c r="A3023" s="0" t="s">
        <v>4972</v>
      </c>
      <c r="B3023" s="0" t="n">
        <v>35061</v>
      </c>
      <c r="C3023" s="0" t="s">
        <v>4973</v>
      </c>
      <c r="D3023" s="0" t="s">
        <v>123</v>
      </c>
    </row>
    <row r="3024" customFormat="false" ht="12.8" hidden="false" customHeight="false" outlineLevel="0" collapsed="false">
      <c r="A3024" s="0" t="s">
        <v>4974</v>
      </c>
      <c r="B3024" s="0" t="n">
        <v>35410</v>
      </c>
      <c r="C3024" s="0" t="s">
        <v>4975</v>
      </c>
      <c r="D3024" s="0" t="s">
        <v>127</v>
      </c>
    </row>
    <row r="3025" customFormat="false" ht="12.8" hidden="false" customHeight="false" outlineLevel="0" collapsed="false">
      <c r="A3025" s="0" t="s">
        <v>4976</v>
      </c>
      <c r="B3025" s="0" t="n">
        <v>30425</v>
      </c>
      <c r="C3025" s="0" t="s">
        <v>4977</v>
      </c>
      <c r="D3025" s="0" t="s">
        <v>127</v>
      </c>
    </row>
    <row r="3026" customFormat="false" ht="12.8" hidden="false" customHeight="false" outlineLevel="0" collapsed="false">
      <c r="A3026" s="0" t="s">
        <v>4978</v>
      </c>
      <c r="B3026" s="0" t="n">
        <v>30462</v>
      </c>
      <c r="C3026" s="0" t="s">
        <v>1609</v>
      </c>
      <c r="D3026" s="0" t="s">
        <v>127</v>
      </c>
    </row>
    <row r="3027" customFormat="false" ht="12.8" hidden="false" customHeight="false" outlineLevel="0" collapsed="false">
      <c r="A3027" s="0" t="s">
        <v>4979</v>
      </c>
      <c r="B3027" s="0" t="n">
        <v>31090</v>
      </c>
      <c r="C3027" s="0" t="s">
        <v>4980</v>
      </c>
      <c r="D3027" s="0" t="s">
        <v>127</v>
      </c>
    </row>
    <row r="3028" customFormat="false" ht="12.8" hidden="false" customHeight="false" outlineLevel="0" collapsed="false">
      <c r="A3028" s="0" t="s">
        <v>4981</v>
      </c>
      <c r="B3028" s="0" t="n">
        <v>30271</v>
      </c>
      <c r="C3028" s="0" t="s">
        <v>4982</v>
      </c>
      <c r="D3028" s="0" t="s">
        <v>123</v>
      </c>
    </row>
    <row r="3029" customFormat="false" ht="12.8" hidden="false" customHeight="false" outlineLevel="0" collapsed="false">
      <c r="A3029" s="0" t="s">
        <v>4983</v>
      </c>
      <c r="B3029" s="0" t="n">
        <v>30613</v>
      </c>
      <c r="C3029" s="0" t="s">
        <v>819</v>
      </c>
      <c r="D3029" s="0" t="s">
        <v>127</v>
      </c>
    </row>
    <row r="3030" customFormat="false" ht="12.8" hidden="false" customHeight="false" outlineLevel="0" collapsed="false">
      <c r="A3030" s="0" t="s">
        <v>4984</v>
      </c>
      <c r="B3030" s="0" t="n">
        <v>19276</v>
      </c>
      <c r="D3030" s="0" t="s">
        <v>123</v>
      </c>
    </row>
    <row r="3031" customFormat="false" ht="12.8" hidden="false" customHeight="false" outlineLevel="0" collapsed="false">
      <c r="A3031" s="0" t="s">
        <v>4985</v>
      </c>
      <c r="B3031" s="0" t="n">
        <v>2838</v>
      </c>
      <c r="C3031" s="0" t="s">
        <v>4656</v>
      </c>
      <c r="D3031" s="0" t="s">
        <v>123</v>
      </c>
    </row>
    <row r="3032" customFormat="false" ht="12.8" hidden="false" customHeight="false" outlineLevel="0" collapsed="false">
      <c r="A3032" s="0" t="s">
        <v>4986</v>
      </c>
      <c r="B3032" s="0" t="n">
        <v>25752</v>
      </c>
      <c r="C3032" s="0" t="s">
        <v>4987</v>
      </c>
      <c r="D3032" s="0" t="s">
        <v>123</v>
      </c>
    </row>
    <row r="3033" customFormat="false" ht="12.8" hidden="false" customHeight="false" outlineLevel="0" collapsed="false">
      <c r="A3033" s="0" t="s">
        <v>4988</v>
      </c>
      <c r="B3033" s="0" t="n">
        <v>39815</v>
      </c>
      <c r="C3033" s="0" t="s">
        <v>4989</v>
      </c>
      <c r="D3033" s="0" t="s">
        <v>127</v>
      </c>
    </row>
    <row r="3034" customFormat="false" ht="12.8" hidden="false" customHeight="false" outlineLevel="0" collapsed="false">
      <c r="A3034" s="0" t="s">
        <v>4990</v>
      </c>
      <c r="B3034" s="0" t="n">
        <v>25116</v>
      </c>
      <c r="C3034" s="0" t="s">
        <v>4991</v>
      </c>
      <c r="D3034" s="0" t="s">
        <v>127</v>
      </c>
    </row>
    <row r="3035" customFormat="false" ht="12.8" hidden="false" customHeight="false" outlineLevel="0" collapsed="false">
      <c r="A3035" s="0" t="s">
        <v>4992</v>
      </c>
      <c r="B3035" s="0" t="n">
        <v>23559</v>
      </c>
      <c r="C3035" s="0" t="s">
        <v>4993</v>
      </c>
      <c r="D3035" s="0" t="s">
        <v>907</v>
      </c>
    </row>
    <row r="3036" customFormat="false" ht="12.8" hidden="false" customHeight="false" outlineLevel="0" collapsed="false">
      <c r="A3036" s="0" t="s">
        <v>4994</v>
      </c>
      <c r="B3036" s="0" t="n">
        <v>3123</v>
      </c>
      <c r="C3036" s="0" t="s">
        <v>4995</v>
      </c>
      <c r="D3036" s="0" t="s">
        <v>123</v>
      </c>
    </row>
    <row r="3037" customFormat="false" ht="12.8" hidden="false" customHeight="false" outlineLevel="0" collapsed="false">
      <c r="A3037" s="0" t="s">
        <v>4996</v>
      </c>
      <c r="B3037" s="0" t="n">
        <v>3122</v>
      </c>
      <c r="D3037" s="0" t="s">
        <v>127</v>
      </c>
    </row>
    <row r="3038" customFormat="false" ht="12.8" hidden="false" customHeight="false" outlineLevel="0" collapsed="false">
      <c r="A3038" s="0" t="s">
        <v>4997</v>
      </c>
      <c r="B3038" s="0" t="n">
        <v>24615</v>
      </c>
      <c r="C3038" s="0" t="s">
        <v>4998</v>
      </c>
      <c r="D3038" s="0" t="s">
        <v>228</v>
      </c>
    </row>
    <row r="3039" customFormat="false" ht="12.8" hidden="false" customHeight="false" outlineLevel="0" collapsed="false">
      <c r="A3039" s="0" t="s">
        <v>4999</v>
      </c>
      <c r="B3039" s="0" t="n">
        <v>23679</v>
      </c>
      <c r="C3039" s="0" t="s">
        <v>1963</v>
      </c>
      <c r="D3039" s="0" t="s">
        <v>255</v>
      </c>
    </row>
    <row r="3040" customFormat="false" ht="12.8" hidden="false" customHeight="false" outlineLevel="0" collapsed="false">
      <c r="A3040" s="0" t="s">
        <v>5000</v>
      </c>
      <c r="B3040" s="0" t="n">
        <v>1071</v>
      </c>
      <c r="C3040" s="0" t="s">
        <v>5001</v>
      </c>
      <c r="D3040" s="0" t="s">
        <v>199</v>
      </c>
    </row>
    <row r="3041" customFormat="false" ht="12.8" hidden="false" customHeight="false" outlineLevel="0" collapsed="false">
      <c r="A3041" s="0" t="s">
        <v>5002</v>
      </c>
      <c r="B3041" s="0" t="n">
        <v>1072</v>
      </c>
      <c r="C3041" s="0" t="s">
        <v>5003</v>
      </c>
      <c r="D3041" s="0" t="s">
        <v>123</v>
      </c>
    </row>
    <row r="3042" customFormat="false" ht="12.8" hidden="false" customHeight="false" outlineLevel="0" collapsed="false">
      <c r="A3042" s="0" t="s">
        <v>5004</v>
      </c>
      <c r="B3042" s="0" t="n">
        <v>1073</v>
      </c>
      <c r="C3042" s="0" t="s">
        <v>5005</v>
      </c>
      <c r="D3042" s="0" t="s">
        <v>127</v>
      </c>
    </row>
    <row r="3043" customFormat="false" ht="12.8" hidden="false" customHeight="false" outlineLevel="0" collapsed="false">
      <c r="A3043" s="0" t="s">
        <v>5006</v>
      </c>
      <c r="B3043" s="0" t="n">
        <v>1074</v>
      </c>
      <c r="C3043" s="0" t="s">
        <v>5007</v>
      </c>
      <c r="D3043" s="0" t="s">
        <v>127</v>
      </c>
    </row>
    <row r="3044" customFormat="false" ht="12.8" hidden="false" customHeight="false" outlineLevel="0" collapsed="false">
      <c r="A3044" s="0" t="s">
        <v>5008</v>
      </c>
      <c r="B3044" s="0" t="n">
        <v>21530</v>
      </c>
      <c r="C3044" s="0" t="s">
        <v>5009</v>
      </c>
      <c r="D3044" s="0" t="s">
        <v>127</v>
      </c>
    </row>
    <row r="3045" customFormat="false" ht="12.8" hidden="false" customHeight="false" outlineLevel="0" collapsed="false">
      <c r="A3045" s="0" t="s">
        <v>5010</v>
      </c>
      <c r="B3045" s="0" t="n">
        <v>45730</v>
      </c>
      <c r="C3045" s="0" t="s">
        <v>1445</v>
      </c>
      <c r="D3045" s="0" t="s">
        <v>123</v>
      </c>
    </row>
    <row r="3046" customFormat="false" ht="12.8" hidden="false" customHeight="false" outlineLevel="0" collapsed="false">
      <c r="A3046" s="0" t="s">
        <v>5011</v>
      </c>
      <c r="B3046" s="0" t="n">
        <v>45932</v>
      </c>
      <c r="C3046" s="0" t="s">
        <v>1445</v>
      </c>
      <c r="D3046" s="0" t="s">
        <v>127</v>
      </c>
    </row>
    <row r="3047" customFormat="false" ht="12.8" hidden="false" customHeight="false" outlineLevel="0" collapsed="false">
      <c r="A3047" s="0" t="s">
        <v>5012</v>
      </c>
      <c r="B3047" s="0" t="n">
        <v>35613</v>
      </c>
      <c r="C3047" s="0" t="s">
        <v>5013</v>
      </c>
      <c r="D3047" s="0" t="s">
        <v>123</v>
      </c>
    </row>
    <row r="3048" customFormat="false" ht="12.8" hidden="false" customHeight="false" outlineLevel="0" collapsed="false">
      <c r="A3048" s="0" t="s">
        <v>5014</v>
      </c>
      <c r="B3048" s="0" t="n">
        <v>31489</v>
      </c>
      <c r="D3048" s="0" t="s">
        <v>199</v>
      </c>
    </row>
    <row r="3049" customFormat="false" ht="12.8" hidden="false" customHeight="false" outlineLevel="0" collapsed="false">
      <c r="A3049" s="0" t="s">
        <v>5015</v>
      </c>
      <c r="B3049" s="0" t="n">
        <v>39853</v>
      </c>
      <c r="D3049" s="0" t="s">
        <v>3331</v>
      </c>
    </row>
    <row r="3050" customFormat="false" ht="12.8" hidden="false" customHeight="false" outlineLevel="0" collapsed="false">
      <c r="A3050" s="0" t="s">
        <v>5016</v>
      </c>
      <c r="B3050" s="0" t="n">
        <v>45933</v>
      </c>
      <c r="C3050" s="0" t="s">
        <v>5017</v>
      </c>
      <c r="D3050" s="0" t="s">
        <v>199</v>
      </c>
    </row>
    <row r="3051" customFormat="false" ht="12.8" hidden="false" customHeight="false" outlineLevel="0" collapsed="false">
      <c r="A3051" s="0" t="s">
        <v>5018</v>
      </c>
      <c r="B3051" s="0" t="n">
        <v>27266</v>
      </c>
      <c r="C3051" s="0" t="s">
        <v>5017</v>
      </c>
      <c r="D3051" s="0" t="s">
        <v>378</v>
      </c>
    </row>
    <row r="3052" customFormat="false" ht="12.8" hidden="false" customHeight="false" outlineLevel="0" collapsed="false">
      <c r="A3052" s="0" t="s">
        <v>5019</v>
      </c>
      <c r="B3052" s="0" t="n">
        <v>45977</v>
      </c>
      <c r="C3052" s="0" t="s">
        <v>5020</v>
      </c>
      <c r="D3052" s="0" t="s">
        <v>123</v>
      </c>
    </row>
    <row r="3053" customFormat="false" ht="12.8" hidden="false" customHeight="false" outlineLevel="0" collapsed="false">
      <c r="A3053" s="0" t="s">
        <v>5021</v>
      </c>
      <c r="B3053" s="0" t="n">
        <v>46839</v>
      </c>
      <c r="C3053" s="0" t="s">
        <v>5022</v>
      </c>
      <c r="D3053" s="0" t="s">
        <v>127</v>
      </c>
    </row>
    <row r="3054" customFormat="false" ht="12.8" hidden="false" customHeight="false" outlineLevel="0" collapsed="false">
      <c r="A3054" s="0" t="s">
        <v>5023</v>
      </c>
      <c r="B3054" s="0" t="n">
        <v>29205</v>
      </c>
      <c r="C3054" s="0" t="s">
        <v>675</v>
      </c>
      <c r="D3054" s="0" t="s">
        <v>199</v>
      </c>
    </row>
    <row r="3055" customFormat="false" ht="12.8" hidden="false" customHeight="false" outlineLevel="0" collapsed="false">
      <c r="A3055" s="0" t="s">
        <v>5024</v>
      </c>
      <c r="B3055" s="0" t="n">
        <v>19272</v>
      </c>
      <c r="D3055" s="0" t="s">
        <v>123</v>
      </c>
    </row>
    <row r="3056" customFormat="false" ht="12.8" hidden="false" customHeight="false" outlineLevel="0" collapsed="false">
      <c r="A3056" s="0" t="s">
        <v>5025</v>
      </c>
      <c r="B3056" s="0" t="n">
        <v>23144</v>
      </c>
      <c r="C3056" s="0" t="s">
        <v>5026</v>
      </c>
      <c r="D3056" s="0" t="s">
        <v>255</v>
      </c>
    </row>
    <row r="3057" customFormat="false" ht="12.8" hidden="false" customHeight="false" outlineLevel="0" collapsed="false">
      <c r="A3057" s="0" t="s">
        <v>5027</v>
      </c>
      <c r="B3057" s="0" t="n">
        <v>23128</v>
      </c>
      <c r="C3057" s="0" t="s">
        <v>5028</v>
      </c>
      <c r="D3057" s="0" t="s">
        <v>199</v>
      </c>
    </row>
    <row r="3058" customFormat="false" ht="12.8" hidden="false" customHeight="false" outlineLevel="0" collapsed="false">
      <c r="A3058" s="0" t="s">
        <v>5029</v>
      </c>
      <c r="B3058" s="0" t="n">
        <v>23129</v>
      </c>
      <c r="C3058" s="0" t="s">
        <v>5030</v>
      </c>
      <c r="D3058" s="0" t="s">
        <v>287</v>
      </c>
    </row>
    <row r="3059" customFormat="false" ht="12.8" hidden="false" customHeight="false" outlineLevel="0" collapsed="false">
      <c r="A3059" s="0" t="s">
        <v>5031</v>
      </c>
      <c r="B3059" s="0" t="n">
        <v>23130</v>
      </c>
      <c r="C3059" s="0" t="s">
        <v>795</v>
      </c>
      <c r="D3059" s="0" t="s">
        <v>123</v>
      </c>
    </row>
    <row r="3060" customFormat="false" ht="12.8" hidden="false" customHeight="false" outlineLevel="0" collapsed="false">
      <c r="A3060" s="0" t="s">
        <v>5032</v>
      </c>
      <c r="B3060" s="0" t="n">
        <v>21897</v>
      </c>
      <c r="C3060" s="0" t="s">
        <v>5033</v>
      </c>
      <c r="D3060" s="0" t="s">
        <v>123</v>
      </c>
    </row>
    <row r="3061" customFormat="false" ht="12.8" hidden="false" customHeight="false" outlineLevel="0" collapsed="false">
      <c r="A3061" s="0" t="s">
        <v>5034</v>
      </c>
      <c r="B3061" s="0" t="n">
        <v>21898</v>
      </c>
      <c r="C3061" s="0" t="s">
        <v>5035</v>
      </c>
      <c r="D3061" s="0" t="s">
        <v>127</v>
      </c>
    </row>
    <row r="3062" customFormat="false" ht="12.8" hidden="false" customHeight="false" outlineLevel="0" collapsed="false">
      <c r="A3062" s="0" t="s">
        <v>5036</v>
      </c>
      <c r="B3062" s="0" t="n">
        <v>21899</v>
      </c>
      <c r="C3062" s="0" t="s">
        <v>5037</v>
      </c>
      <c r="D3062" s="0" t="s">
        <v>127</v>
      </c>
    </row>
    <row r="3063" customFormat="false" ht="12.8" hidden="false" customHeight="false" outlineLevel="0" collapsed="false">
      <c r="A3063" s="0" t="s">
        <v>5038</v>
      </c>
      <c r="B3063" s="0" t="n">
        <v>21900</v>
      </c>
      <c r="C3063" s="0" t="s">
        <v>5039</v>
      </c>
      <c r="D3063" s="0" t="s">
        <v>123</v>
      </c>
    </row>
    <row r="3064" customFormat="false" ht="12.8" hidden="false" customHeight="false" outlineLevel="0" collapsed="false">
      <c r="A3064" s="0" t="s">
        <v>5040</v>
      </c>
      <c r="B3064" s="0" t="n">
        <v>21901</v>
      </c>
      <c r="C3064" s="0" t="s">
        <v>5041</v>
      </c>
      <c r="D3064" s="0" t="s">
        <v>127</v>
      </c>
    </row>
    <row r="3065" customFormat="false" ht="12.8" hidden="false" customHeight="false" outlineLevel="0" collapsed="false">
      <c r="A3065" s="0" t="s">
        <v>5042</v>
      </c>
      <c r="B3065" s="0" t="n">
        <v>23135</v>
      </c>
      <c r="C3065" s="0" t="s">
        <v>2575</v>
      </c>
      <c r="D3065" s="0" t="s">
        <v>123</v>
      </c>
    </row>
    <row r="3066" customFormat="false" ht="12.8" hidden="false" customHeight="false" outlineLevel="0" collapsed="false">
      <c r="A3066" s="0" t="s">
        <v>5043</v>
      </c>
      <c r="B3066" s="0" t="n">
        <v>30585</v>
      </c>
      <c r="C3066" s="0" t="s">
        <v>122</v>
      </c>
      <c r="D3066" s="0" t="s">
        <v>123</v>
      </c>
    </row>
    <row r="3067" customFormat="false" ht="12.8" hidden="false" customHeight="false" outlineLevel="0" collapsed="false">
      <c r="A3067" s="0" t="s">
        <v>5044</v>
      </c>
      <c r="B3067" s="0" t="n">
        <v>39715</v>
      </c>
      <c r="C3067" s="0" t="s">
        <v>122</v>
      </c>
      <c r="D3067" s="0" t="s">
        <v>262</v>
      </c>
    </row>
    <row r="3068" customFormat="false" ht="12.8" hidden="false" customHeight="false" outlineLevel="0" collapsed="false">
      <c r="A3068" s="0" t="s">
        <v>5045</v>
      </c>
      <c r="B3068" s="0" t="n">
        <v>30762</v>
      </c>
      <c r="C3068" s="0" t="s">
        <v>1544</v>
      </c>
      <c r="D3068" s="0" t="s">
        <v>127</v>
      </c>
    </row>
    <row r="3069" customFormat="false" ht="12.8" hidden="false" customHeight="false" outlineLevel="0" collapsed="false">
      <c r="A3069" s="0" t="s">
        <v>5046</v>
      </c>
      <c r="B3069" s="0" t="n">
        <v>30763</v>
      </c>
      <c r="C3069" s="0" t="s">
        <v>1544</v>
      </c>
      <c r="D3069" s="0" t="s">
        <v>127</v>
      </c>
    </row>
    <row r="3070" customFormat="false" ht="12.8" hidden="false" customHeight="false" outlineLevel="0" collapsed="false">
      <c r="A3070" s="0" t="s">
        <v>5047</v>
      </c>
      <c r="B3070" s="0" t="n">
        <v>43076</v>
      </c>
      <c r="C3070" s="0" t="s">
        <v>5048</v>
      </c>
      <c r="D3070" s="0" t="s">
        <v>123</v>
      </c>
    </row>
    <row r="3071" customFormat="false" ht="12.8" hidden="false" customHeight="false" outlineLevel="0" collapsed="false">
      <c r="A3071" s="0" t="s">
        <v>5049</v>
      </c>
      <c r="B3071" s="0" t="n">
        <v>43455</v>
      </c>
      <c r="C3071" s="0" t="s">
        <v>5050</v>
      </c>
      <c r="D3071" s="0" t="s">
        <v>127</v>
      </c>
    </row>
    <row r="3072" customFormat="false" ht="12.8" hidden="false" customHeight="false" outlineLevel="0" collapsed="false">
      <c r="A3072" s="0" t="s">
        <v>5051</v>
      </c>
      <c r="B3072" s="0" t="n">
        <v>25459</v>
      </c>
      <c r="C3072" s="0" t="s">
        <v>1347</v>
      </c>
      <c r="D3072" s="0" t="s">
        <v>123</v>
      </c>
    </row>
    <row r="3073" customFormat="false" ht="12.8" hidden="false" customHeight="false" outlineLevel="0" collapsed="false">
      <c r="A3073" s="0" t="s">
        <v>5052</v>
      </c>
      <c r="B3073" s="0" t="n">
        <v>30554</v>
      </c>
      <c r="C3073" s="0" t="s">
        <v>5053</v>
      </c>
      <c r="D3073" s="0" t="s">
        <v>127</v>
      </c>
    </row>
    <row r="3074" customFormat="false" ht="12.8" hidden="false" customHeight="false" outlineLevel="0" collapsed="false">
      <c r="A3074" s="0" t="s">
        <v>5054</v>
      </c>
      <c r="B3074" s="0" t="n">
        <v>3009</v>
      </c>
      <c r="C3074" s="0" t="s">
        <v>5055</v>
      </c>
      <c r="D3074" s="0" t="s">
        <v>123</v>
      </c>
    </row>
    <row r="3075" customFormat="false" ht="12.8" hidden="false" customHeight="false" outlineLevel="0" collapsed="false">
      <c r="A3075" s="0" t="s">
        <v>5056</v>
      </c>
      <c r="B3075" s="0" t="n">
        <v>19306</v>
      </c>
      <c r="C3075" s="0" t="s">
        <v>5007</v>
      </c>
      <c r="D3075" s="0" t="s">
        <v>127</v>
      </c>
    </row>
    <row r="3076" customFormat="false" ht="12.8" hidden="false" customHeight="false" outlineLevel="0" collapsed="false">
      <c r="A3076" s="0" t="s">
        <v>5057</v>
      </c>
      <c r="B3076" s="0" t="n">
        <v>19307</v>
      </c>
      <c r="C3076" s="0" t="s">
        <v>5058</v>
      </c>
      <c r="D3076" s="0" t="s">
        <v>127</v>
      </c>
    </row>
    <row r="3077" customFormat="false" ht="12.8" hidden="false" customHeight="false" outlineLevel="0" collapsed="false">
      <c r="A3077" s="0" t="s">
        <v>5059</v>
      </c>
      <c r="B3077" s="0" t="n">
        <v>20729</v>
      </c>
      <c r="C3077" s="0" t="s">
        <v>5060</v>
      </c>
      <c r="D3077" s="0" t="s">
        <v>127</v>
      </c>
    </row>
    <row r="3078" customFormat="false" ht="12.8" hidden="false" customHeight="false" outlineLevel="0" collapsed="false">
      <c r="A3078" s="0" t="s">
        <v>5061</v>
      </c>
      <c r="B3078" s="0" t="n">
        <v>20372</v>
      </c>
      <c r="C3078" s="0" t="s">
        <v>5062</v>
      </c>
      <c r="D3078" s="0" t="s">
        <v>127</v>
      </c>
    </row>
    <row r="3079" customFormat="false" ht="12.8" hidden="false" customHeight="false" outlineLevel="0" collapsed="false">
      <c r="A3079" s="0" t="s">
        <v>5063</v>
      </c>
      <c r="B3079" s="0" t="n">
        <v>19308</v>
      </c>
      <c r="C3079" s="0" t="s">
        <v>5064</v>
      </c>
      <c r="D3079" s="0" t="s">
        <v>127</v>
      </c>
    </row>
    <row r="3080" customFormat="false" ht="12.8" hidden="false" customHeight="false" outlineLevel="0" collapsed="false">
      <c r="A3080" s="0" t="s">
        <v>5065</v>
      </c>
      <c r="B3080" s="0" t="n">
        <v>549</v>
      </c>
      <c r="C3080" s="0" t="s">
        <v>2575</v>
      </c>
      <c r="D3080" s="0" t="s">
        <v>123</v>
      </c>
    </row>
    <row r="3081" customFormat="false" ht="12.8" hidden="false" customHeight="false" outlineLevel="0" collapsed="false">
      <c r="A3081" s="0" t="s">
        <v>5066</v>
      </c>
      <c r="B3081" s="0" t="n">
        <v>2486</v>
      </c>
      <c r="C3081" s="0" t="s">
        <v>5067</v>
      </c>
      <c r="D3081" s="0" t="s">
        <v>127</v>
      </c>
    </row>
    <row r="3082" customFormat="false" ht="12.8" hidden="false" customHeight="false" outlineLevel="0" collapsed="false">
      <c r="A3082" s="0" t="s">
        <v>5068</v>
      </c>
      <c r="B3082" s="0" t="n">
        <v>2487</v>
      </c>
      <c r="C3082" s="0" t="s">
        <v>5069</v>
      </c>
      <c r="D3082" s="0" t="s">
        <v>127</v>
      </c>
    </row>
    <row r="3083" customFormat="false" ht="12.8" hidden="false" customHeight="false" outlineLevel="0" collapsed="false">
      <c r="A3083" s="0" t="s">
        <v>5070</v>
      </c>
      <c r="B3083" s="0" t="n">
        <v>2488</v>
      </c>
      <c r="C3083" s="0" t="s">
        <v>5071</v>
      </c>
      <c r="D3083" s="0" t="s">
        <v>127</v>
      </c>
    </row>
    <row r="3084" customFormat="false" ht="12.8" hidden="false" customHeight="false" outlineLevel="0" collapsed="false">
      <c r="A3084" s="0" t="s">
        <v>5072</v>
      </c>
      <c r="B3084" s="0" t="n">
        <v>2490</v>
      </c>
      <c r="C3084" s="0" t="s">
        <v>5073</v>
      </c>
      <c r="D3084" s="0" t="s">
        <v>127</v>
      </c>
    </row>
    <row r="3085" customFormat="false" ht="12.8" hidden="false" customHeight="false" outlineLevel="0" collapsed="false">
      <c r="A3085" s="0" t="s">
        <v>5074</v>
      </c>
      <c r="B3085" s="0" t="n">
        <v>2489</v>
      </c>
      <c r="D3085" s="0" t="s">
        <v>127</v>
      </c>
    </row>
    <row r="3086" customFormat="false" ht="12.8" hidden="false" customHeight="false" outlineLevel="0" collapsed="false">
      <c r="A3086" s="0" t="s">
        <v>5075</v>
      </c>
      <c r="B3086" s="0" t="n">
        <v>23136</v>
      </c>
      <c r="C3086" s="0" t="s">
        <v>2575</v>
      </c>
      <c r="D3086" s="0" t="s">
        <v>123</v>
      </c>
    </row>
    <row r="3087" customFormat="false" ht="12.8" hidden="false" customHeight="false" outlineLevel="0" collapsed="false">
      <c r="A3087" s="0" t="s">
        <v>5076</v>
      </c>
      <c r="B3087" s="0" t="n">
        <v>33950</v>
      </c>
      <c r="C3087" s="0" t="s">
        <v>3442</v>
      </c>
      <c r="D3087" s="0" t="s">
        <v>287</v>
      </c>
    </row>
    <row r="3088" customFormat="false" ht="12.8" hidden="false" customHeight="false" outlineLevel="0" collapsed="false">
      <c r="A3088" s="0" t="s">
        <v>5077</v>
      </c>
      <c r="B3088" s="0" t="n">
        <v>34125</v>
      </c>
      <c r="C3088" s="0" t="s">
        <v>5078</v>
      </c>
      <c r="D3088" s="0" t="s">
        <v>127</v>
      </c>
    </row>
    <row r="3089" customFormat="false" ht="12.8" hidden="false" customHeight="false" outlineLevel="0" collapsed="false">
      <c r="A3089" s="0" t="s">
        <v>5079</v>
      </c>
      <c r="B3089" s="0" t="n">
        <v>33951</v>
      </c>
      <c r="C3089" s="0" t="s">
        <v>5080</v>
      </c>
      <c r="D3089" s="0" t="s">
        <v>123</v>
      </c>
    </row>
    <row r="3090" customFormat="false" ht="12.8" hidden="false" customHeight="false" outlineLevel="0" collapsed="false">
      <c r="A3090" s="0" t="s">
        <v>5081</v>
      </c>
      <c r="B3090" s="0" t="n">
        <v>31829</v>
      </c>
      <c r="C3090" s="0" t="s">
        <v>4512</v>
      </c>
      <c r="D3090" s="0" t="s">
        <v>127</v>
      </c>
    </row>
    <row r="3091" customFormat="false" ht="12.8" hidden="false" customHeight="false" outlineLevel="0" collapsed="false">
      <c r="A3091" s="0" t="s">
        <v>5082</v>
      </c>
      <c r="B3091" s="0" t="n">
        <v>35273</v>
      </c>
      <c r="C3091" s="0" t="s">
        <v>5083</v>
      </c>
      <c r="D3091" s="0" t="s">
        <v>199</v>
      </c>
    </row>
    <row r="3092" customFormat="false" ht="12.8" hidden="false" customHeight="false" outlineLevel="0" collapsed="false">
      <c r="A3092" s="0" t="s">
        <v>5084</v>
      </c>
      <c r="B3092" s="0" t="n">
        <v>30270</v>
      </c>
      <c r="C3092" s="0" t="s">
        <v>1253</v>
      </c>
      <c r="D3092" s="0" t="s">
        <v>199</v>
      </c>
    </row>
    <row r="3093" customFormat="false" ht="12.8" hidden="false" customHeight="false" outlineLevel="0" collapsed="false">
      <c r="A3093" s="0" t="s">
        <v>5085</v>
      </c>
      <c r="B3093" s="0" t="n">
        <v>30591</v>
      </c>
      <c r="C3093" s="0" t="s">
        <v>5086</v>
      </c>
      <c r="D3093" s="0" t="s">
        <v>123</v>
      </c>
    </row>
    <row r="3094" customFormat="false" ht="12.8" hidden="false" customHeight="false" outlineLevel="0" collapsed="false">
      <c r="A3094" s="0" t="s">
        <v>5087</v>
      </c>
      <c r="B3094" s="0" t="n">
        <v>30792</v>
      </c>
      <c r="C3094" s="0" t="s">
        <v>4037</v>
      </c>
      <c r="D3094" s="0" t="s">
        <v>127</v>
      </c>
    </row>
    <row r="3095" customFormat="false" ht="12.8" hidden="false" customHeight="false" outlineLevel="0" collapsed="false">
      <c r="A3095" s="0" t="s">
        <v>5088</v>
      </c>
      <c r="B3095" s="0" t="n">
        <v>21902</v>
      </c>
      <c r="C3095" s="0" t="s">
        <v>5089</v>
      </c>
      <c r="D3095" s="0" t="s">
        <v>123</v>
      </c>
    </row>
    <row r="3096" customFormat="false" ht="12.8" hidden="false" customHeight="false" outlineLevel="0" collapsed="false">
      <c r="A3096" s="0" t="s">
        <v>5090</v>
      </c>
      <c r="B3096" s="0" t="n">
        <v>21903</v>
      </c>
      <c r="C3096" s="0" t="s">
        <v>5089</v>
      </c>
      <c r="D3096" s="0" t="s">
        <v>127</v>
      </c>
    </row>
    <row r="3097" customFormat="false" ht="12.8" hidden="false" customHeight="false" outlineLevel="0" collapsed="false">
      <c r="A3097" s="0" t="s">
        <v>5091</v>
      </c>
      <c r="B3097" s="0" t="n">
        <v>23186</v>
      </c>
      <c r="C3097" s="0" t="s">
        <v>1334</v>
      </c>
      <c r="D3097" s="0" t="s">
        <v>123</v>
      </c>
    </row>
    <row r="3098" customFormat="false" ht="12.8" hidden="false" customHeight="false" outlineLevel="0" collapsed="false">
      <c r="A3098" s="0" t="s">
        <v>5092</v>
      </c>
      <c r="B3098" s="0" t="n">
        <v>23681</v>
      </c>
      <c r="C3098" s="0" t="s">
        <v>5093</v>
      </c>
      <c r="D3098" s="0" t="s">
        <v>123</v>
      </c>
    </row>
    <row r="3099" customFormat="false" ht="12.8" hidden="false" customHeight="false" outlineLevel="0" collapsed="false">
      <c r="A3099" s="0" t="s">
        <v>5094</v>
      </c>
      <c r="B3099" s="0" t="n">
        <v>24112</v>
      </c>
      <c r="C3099" s="0" t="s">
        <v>5095</v>
      </c>
      <c r="D3099" s="0" t="s">
        <v>127</v>
      </c>
    </row>
    <row r="3100" customFormat="false" ht="12.8" hidden="false" customHeight="false" outlineLevel="0" collapsed="false">
      <c r="A3100" s="0" t="s">
        <v>5096</v>
      </c>
      <c r="B3100" s="0" t="n">
        <v>4291</v>
      </c>
      <c r="C3100" s="0" t="s">
        <v>935</v>
      </c>
      <c r="D3100" s="0" t="s">
        <v>123</v>
      </c>
    </row>
    <row r="3101" customFormat="false" ht="12.8" hidden="false" customHeight="false" outlineLevel="0" collapsed="false">
      <c r="A3101" s="0" t="s">
        <v>5097</v>
      </c>
      <c r="B3101" s="0" t="n">
        <v>31096</v>
      </c>
      <c r="C3101" s="0" t="s">
        <v>950</v>
      </c>
      <c r="D3101" s="0" t="s">
        <v>127</v>
      </c>
    </row>
    <row r="3102" customFormat="false" ht="12.8" hidden="false" customHeight="false" outlineLevel="0" collapsed="false">
      <c r="A3102" s="0" t="s">
        <v>5098</v>
      </c>
      <c r="B3102" s="0" t="n">
        <v>4292</v>
      </c>
      <c r="C3102" s="0" t="s">
        <v>147</v>
      </c>
      <c r="D3102" s="0" t="s">
        <v>127</v>
      </c>
    </row>
    <row r="3103" customFormat="false" ht="12.8" hidden="false" customHeight="false" outlineLevel="0" collapsed="false">
      <c r="A3103" s="0" t="s">
        <v>5099</v>
      </c>
      <c r="B3103" s="0" t="n">
        <v>43894</v>
      </c>
      <c r="C3103" s="0" t="s">
        <v>976</v>
      </c>
      <c r="D3103" s="0" t="s">
        <v>127</v>
      </c>
    </row>
    <row r="3104" customFormat="false" ht="12.8" hidden="false" customHeight="false" outlineLevel="0" collapsed="false">
      <c r="A3104" s="0" t="s">
        <v>5100</v>
      </c>
      <c r="B3104" s="0" t="n">
        <v>4290</v>
      </c>
      <c r="C3104" s="0" t="s">
        <v>935</v>
      </c>
      <c r="D3104" s="0" t="s">
        <v>199</v>
      </c>
    </row>
    <row r="3105" customFormat="false" ht="12.8" hidden="false" customHeight="false" outlineLevel="0" collapsed="false">
      <c r="A3105" s="0" t="s">
        <v>5101</v>
      </c>
      <c r="B3105" s="0" t="n">
        <v>39566</v>
      </c>
      <c r="D3105" s="0" t="s">
        <v>287</v>
      </c>
    </row>
    <row r="3106" customFormat="false" ht="12.8" hidden="false" customHeight="false" outlineLevel="0" collapsed="false">
      <c r="A3106" s="0" t="s">
        <v>5102</v>
      </c>
      <c r="B3106" s="0" t="n">
        <v>25117</v>
      </c>
      <c r="D3106" s="0" t="s">
        <v>228</v>
      </c>
    </row>
    <row r="3107" customFormat="false" ht="12.8" hidden="false" customHeight="false" outlineLevel="0" collapsed="false">
      <c r="A3107" s="0" t="s">
        <v>5103</v>
      </c>
      <c r="B3107" s="0" t="n">
        <v>35750</v>
      </c>
      <c r="C3107" s="0" t="s">
        <v>5104</v>
      </c>
      <c r="D3107" s="0" t="s">
        <v>123</v>
      </c>
    </row>
    <row r="3108" customFormat="false" ht="12.8" hidden="false" customHeight="false" outlineLevel="0" collapsed="false">
      <c r="A3108" s="0" t="s">
        <v>5105</v>
      </c>
      <c r="B3108" s="0" t="n">
        <v>21904</v>
      </c>
      <c r="C3108" s="0" t="s">
        <v>5106</v>
      </c>
      <c r="D3108" s="0" t="s">
        <v>123</v>
      </c>
    </row>
    <row r="3109" customFormat="false" ht="12.8" hidden="false" customHeight="false" outlineLevel="0" collapsed="false">
      <c r="A3109" s="0" t="s">
        <v>5107</v>
      </c>
      <c r="B3109" s="0" t="n">
        <v>31140</v>
      </c>
      <c r="C3109" s="0" t="s">
        <v>5108</v>
      </c>
      <c r="D3109" s="0" t="s">
        <v>127</v>
      </c>
    </row>
    <row r="3110" customFormat="false" ht="12.8" hidden="false" customHeight="false" outlineLevel="0" collapsed="false">
      <c r="A3110" s="0" t="s">
        <v>5107</v>
      </c>
      <c r="B3110" s="0" t="n">
        <v>21905</v>
      </c>
      <c r="C3110" s="0" t="s">
        <v>5109</v>
      </c>
      <c r="D3110" s="0" t="s">
        <v>127</v>
      </c>
    </row>
    <row r="3111" customFormat="false" ht="12.8" hidden="false" customHeight="false" outlineLevel="0" collapsed="false">
      <c r="A3111" s="0" t="s">
        <v>5110</v>
      </c>
      <c r="B3111" s="0" t="n">
        <v>21906</v>
      </c>
      <c r="C3111" s="0" t="s">
        <v>5111</v>
      </c>
      <c r="D3111" s="0" t="s">
        <v>127</v>
      </c>
    </row>
    <row r="3112" customFormat="false" ht="12.8" hidden="false" customHeight="false" outlineLevel="0" collapsed="false">
      <c r="A3112" s="0" t="s">
        <v>5112</v>
      </c>
      <c r="B3112" s="0" t="n">
        <v>35126</v>
      </c>
      <c r="C3112" s="0" t="s">
        <v>5113</v>
      </c>
      <c r="D3112" s="0" t="s">
        <v>123</v>
      </c>
    </row>
    <row r="3113" customFormat="false" ht="12.8" hidden="false" customHeight="false" outlineLevel="0" collapsed="false">
      <c r="A3113" s="0" t="s">
        <v>5114</v>
      </c>
      <c r="B3113" s="0" t="n">
        <v>43456</v>
      </c>
      <c r="C3113" s="0" t="s">
        <v>5115</v>
      </c>
      <c r="D3113" s="0" t="s">
        <v>127</v>
      </c>
    </row>
    <row r="3114" customFormat="false" ht="12.8" hidden="false" customHeight="false" outlineLevel="0" collapsed="false">
      <c r="A3114" s="0" t="s">
        <v>5116</v>
      </c>
      <c r="B3114" s="0" t="n">
        <v>35708</v>
      </c>
      <c r="C3114" s="0" t="s">
        <v>5117</v>
      </c>
      <c r="D3114" s="0" t="s">
        <v>127</v>
      </c>
    </row>
    <row r="3115" customFormat="false" ht="12.8" hidden="false" customHeight="false" outlineLevel="0" collapsed="false">
      <c r="A3115" s="0" t="s">
        <v>5118</v>
      </c>
      <c r="B3115" s="0" t="n">
        <v>43895</v>
      </c>
      <c r="C3115" s="0" t="s">
        <v>2065</v>
      </c>
      <c r="D3115" s="0" t="s">
        <v>127</v>
      </c>
    </row>
    <row r="3116" customFormat="false" ht="12.8" hidden="false" customHeight="false" outlineLevel="0" collapsed="false">
      <c r="A3116" s="0" t="s">
        <v>5119</v>
      </c>
      <c r="B3116" s="0" t="n">
        <v>30771</v>
      </c>
      <c r="C3116" s="0" t="s">
        <v>1667</v>
      </c>
      <c r="D3116" s="0" t="s">
        <v>199</v>
      </c>
    </row>
    <row r="3117" customFormat="false" ht="12.8" hidden="false" customHeight="false" outlineLevel="0" collapsed="false">
      <c r="A3117" s="0" t="s">
        <v>5120</v>
      </c>
      <c r="B3117" s="0" t="n">
        <v>30601</v>
      </c>
      <c r="C3117" s="0" t="s">
        <v>5121</v>
      </c>
      <c r="D3117" s="0" t="s">
        <v>255</v>
      </c>
    </row>
    <row r="3118" customFormat="false" ht="12.8" hidden="false" customHeight="false" outlineLevel="0" collapsed="false">
      <c r="A3118" s="0" t="s">
        <v>5122</v>
      </c>
      <c r="B3118" s="0" t="n">
        <v>39561</v>
      </c>
      <c r="C3118" s="0" t="s">
        <v>5123</v>
      </c>
      <c r="D3118" s="0" t="s">
        <v>123</v>
      </c>
    </row>
    <row r="3119" customFormat="false" ht="12.8" hidden="false" customHeight="false" outlineLevel="0" collapsed="false">
      <c r="A3119" s="0" t="s">
        <v>5124</v>
      </c>
      <c r="B3119" s="0" t="n">
        <v>29647</v>
      </c>
      <c r="C3119" s="0" t="s">
        <v>5125</v>
      </c>
      <c r="D3119" s="0" t="s">
        <v>127</v>
      </c>
    </row>
    <row r="3120" customFormat="false" ht="12.8" hidden="false" customHeight="false" outlineLevel="0" collapsed="false">
      <c r="A3120" s="0" t="s">
        <v>5126</v>
      </c>
      <c r="B3120" s="0" t="n">
        <v>29313</v>
      </c>
      <c r="C3120" s="0" t="s">
        <v>5123</v>
      </c>
      <c r="D3120" s="0" t="s">
        <v>199</v>
      </c>
    </row>
    <row r="3121" customFormat="false" ht="12.8" hidden="false" customHeight="false" outlineLevel="0" collapsed="false">
      <c r="A3121" s="0" t="s">
        <v>5127</v>
      </c>
      <c r="B3121" s="0" t="n">
        <v>23682</v>
      </c>
      <c r="C3121" s="0" t="s">
        <v>5128</v>
      </c>
      <c r="D3121" s="0" t="s">
        <v>199</v>
      </c>
    </row>
    <row r="3122" customFormat="false" ht="12.8" hidden="false" customHeight="false" outlineLevel="0" collapsed="false">
      <c r="A3122" s="0" t="s">
        <v>5129</v>
      </c>
      <c r="B3122" s="0" t="n">
        <v>3711</v>
      </c>
      <c r="C3122" s="0" t="s">
        <v>5130</v>
      </c>
      <c r="D3122" s="0" t="s">
        <v>123</v>
      </c>
    </row>
    <row r="3123" customFormat="false" ht="12.8" hidden="false" customHeight="false" outlineLevel="0" collapsed="false">
      <c r="A3123" s="0" t="s">
        <v>5131</v>
      </c>
      <c r="B3123" s="0" t="n">
        <v>3712</v>
      </c>
      <c r="C3123" s="0" t="s">
        <v>5132</v>
      </c>
      <c r="D3123" s="0" t="s">
        <v>127</v>
      </c>
    </row>
    <row r="3124" customFormat="false" ht="12.8" hidden="false" customHeight="false" outlineLevel="0" collapsed="false">
      <c r="A3124" s="0" t="s">
        <v>5133</v>
      </c>
      <c r="B3124" s="0" t="n">
        <v>3713</v>
      </c>
      <c r="C3124" s="0" t="s">
        <v>5134</v>
      </c>
      <c r="D3124" s="0" t="s">
        <v>127</v>
      </c>
    </row>
    <row r="3125" customFormat="false" ht="12.8" hidden="false" customHeight="false" outlineLevel="0" collapsed="false">
      <c r="A3125" s="0" t="s">
        <v>5135</v>
      </c>
      <c r="B3125" s="0" t="n">
        <v>35351</v>
      </c>
      <c r="C3125" s="0" t="s">
        <v>4991</v>
      </c>
      <c r="D3125" s="0" t="s">
        <v>123</v>
      </c>
    </row>
    <row r="3126" customFormat="false" ht="12.8" hidden="false" customHeight="false" outlineLevel="0" collapsed="false">
      <c r="A3126" s="0" t="s">
        <v>5136</v>
      </c>
      <c r="B3126" s="0" t="n">
        <v>36017</v>
      </c>
      <c r="C3126" s="0" t="s">
        <v>4991</v>
      </c>
      <c r="D3126" s="0" t="s">
        <v>127</v>
      </c>
    </row>
    <row r="3127" customFormat="false" ht="12.8" hidden="false" customHeight="false" outlineLevel="0" collapsed="false">
      <c r="A3127" s="0" t="s">
        <v>5137</v>
      </c>
      <c r="B3127" s="0" t="n">
        <v>45344</v>
      </c>
      <c r="C3127" s="0" t="s">
        <v>5138</v>
      </c>
      <c r="D3127" s="0" t="s">
        <v>127</v>
      </c>
    </row>
    <row r="3128" customFormat="false" ht="12.8" hidden="false" customHeight="false" outlineLevel="0" collapsed="false">
      <c r="A3128" s="0" t="s">
        <v>5139</v>
      </c>
      <c r="B3128" s="0" t="n">
        <v>43139</v>
      </c>
      <c r="C3128" s="0" t="s">
        <v>5140</v>
      </c>
      <c r="D3128" s="0" t="s">
        <v>127</v>
      </c>
    </row>
    <row r="3129" customFormat="false" ht="12.8" hidden="false" customHeight="false" outlineLevel="0" collapsed="false">
      <c r="A3129" s="0" t="s">
        <v>5141</v>
      </c>
      <c r="B3129" s="0" t="n">
        <v>2795</v>
      </c>
      <c r="C3129" s="0" t="s">
        <v>5142</v>
      </c>
      <c r="D3129" s="0" t="s">
        <v>123</v>
      </c>
    </row>
    <row r="3130" customFormat="false" ht="12.8" hidden="false" customHeight="false" outlineLevel="0" collapsed="false">
      <c r="A3130" s="0" t="s">
        <v>5143</v>
      </c>
      <c r="B3130" s="0" t="n">
        <v>810</v>
      </c>
      <c r="D3130" s="0" t="s">
        <v>287</v>
      </c>
    </row>
    <row r="3131" customFormat="false" ht="12.8" hidden="false" customHeight="false" outlineLevel="0" collapsed="false">
      <c r="A3131" s="0" t="s">
        <v>5144</v>
      </c>
      <c r="B3131" s="0" t="n">
        <v>36020</v>
      </c>
      <c r="C3131" s="0" t="s">
        <v>4581</v>
      </c>
      <c r="D3131" s="0" t="s">
        <v>123</v>
      </c>
    </row>
    <row r="3132" customFormat="false" ht="12.8" hidden="false" customHeight="false" outlineLevel="0" collapsed="false">
      <c r="A3132" s="0" t="s">
        <v>5145</v>
      </c>
      <c r="B3132" s="0" t="n">
        <v>36322</v>
      </c>
      <c r="C3132" s="0" t="s">
        <v>5146</v>
      </c>
      <c r="D3132" s="0" t="s">
        <v>127</v>
      </c>
    </row>
    <row r="3133" customFormat="false" ht="12.8" hidden="false" customHeight="false" outlineLevel="0" collapsed="false">
      <c r="A3133" s="0" t="s">
        <v>5147</v>
      </c>
      <c r="B3133" s="0" t="n">
        <v>35576</v>
      </c>
      <c r="C3133" s="0" t="s">
        <v>5148</v>
      </c>
      <c r="D3133" s="0" t="s">
        <v>199</v>
      </c>
    </row>
    <row r="3134" customFormat="false" ht="12.8" hidden="false" customHeight="false" outlineLevel="0" collapsed="false">
      <c r="A3134" s="0" t="s">
        <v>5149</v>
      </c>
      <c r="B3134" s="0" t="n">
        <v>39527</v>
      </c>
      <c r="C3134" s="0" t="s">
        <v>5150</v>
      </c>
      <c r="D3134" s="0" t="s">
        <v>287</v>
      </c>
    </row>
    <row r="3135" customFormat="false" ht="12.8" hidden="false" customHeight="false" outlineLevel="0" collapsed="false">
      <c r="A3135" s="0" t="s">
        <v>5151</v>
      </c>
      <c r="B3135" s="0" t="n">
        <v>39450</v>
      </c>
      <c r="C3135" s="0" t="s">
        <v>5150</v>
      </c>
      <c r="D3135" s="0" t="s">
        <v>378</v>
      </c>
    </row>
    <row r="3136" customFormat="false" ht="12.8" hidden="false" customHeight="false" outlineLevel="0" collapsed="false">
      <c r="A3136" s="0" t="s">
        <v>5152</v>
      </c>
      <c r="B3136" s="0" t="n">
        <v>45483</v>
      </c>
      <c r="C3136" s="0" t="s">
        <v>3136</v>
      </c>
      <c r="D3136" s="0" t="s">
        <v>123</v>
      </c>
    </row>
    <row r="3137" customFormat="false" ht="12.8" hidden="false" customHeight="false" outlineLevel="0" collapsed="false">
      <c r="A3137" s="0" t="s">
        <v>5153</v>
      </c>
      <c r="B3137" s="0" t="n">
        <v>45731</v>
      </c>
      <c r="C3137" s="0" t="s">
        <v>5154</v>
      </c>
      <c r="D3137" s="0" t="s">
        <v>127</v>
      </c>
    </row>
    <row r="3138" customFormat="false" ht="12.8" hidden="false" customHeight="false" outlineLevel="0" collapsed="false">
      <c r="A3138" s="0" t="s">
        <v>5155</v>
      </c>
      <c r="B3138" s="0" t="n">
        <v>3707</v>
      </c>
      <c r="C3138" s="0" t="s">
        <v>4899</v>
      </c>
      <c r="D3138" s="0" t="s">
        <v>199</v>
      </c>
    </row>
    <row r="3139" customFormat="false" ht="12.8" hidden="false" customHeight="false" outlineLevel="0" collapsed="false">
      <c r="A3139" s="0" t="s">
        <v>5156</v>
      </c>
      <c r="B3139" s="0" t="n">
        <v>21907</v>
      </c>
      <c r="C3139" s="0" t="s">
        <v>606</v>
      </c>
      <c r="D3139" s="0" t="s">
        <v>123</v>
      </c>
    </row>
    <row r="3140" customFormat="false" ht="12.8" hidden="false" customHeight="false" outlineLevel="0" collapsed="false">
      <c r="A3140" s="0" t="s">
        <v>5157</v>
      </c>
      <c r="B3140" s="0" t="n">
        <v>21908</v>
      </c>
      <c r="C3140" s="0" t="s">
        <v>795</v>
      </c>
      <c r="D3140" s="0" t="s">
        <v>127</v>
      </c>
    </row>
    <row r="3141" customFormat="false" ht="12.8" hidden="false" customHeight="false" outlineLevel="0" collapsed="false">
      <c r="A3141" s="0" t="s">
        <v>5158</v>
      </c>
      <c r="B3141" s="0" t="n">
        <v>21909</v>
      </c>
      <c r="C3141" s="0" t="s">
        <v>582</v>
      </c>
      <c r="D3141" s="0" t="s">
        <v>127</v>
      </c>
    </row>
    <row r="3142" customFormat="false" ht="12.8" hidden="false" customHeight="false" outlineLevel="0" collapsed="false">
      <c r="A3142" s="0" t="s">
        <v>5159</v>
      </c>
      <c r="B3142" s="0" t="n">
        <v>21910</v>
      </c>
      <c r="C3142" s="0" t="s">
        <v>5160</v>
      </c>
      <c r="D3142" s="0" t="s">
        <v>127</v>
      </c>
    </row>
    <row r="3143" customFormat="false" ht="12.8" hidden="false" customHeight="false" outlineLevel="0" collapsed="false">
      <c r="A3143" s="0" t="s">
        <v>5161</v>
      </c>
      <c r="B3143" s="0" t="n">
        <v>4307</v>
      </c>
      <c r="C3143" s="0" t="s">
        <v>5162</v>
      </c>
      <c r="D3143" s="0" t="s">
        <v>199</v>
      </c>
    </row>
    <row r="3144" customFormat="false" ht="12.8" hidden="false" customHeight="false" outlineLevel="0" collapsed="false">
      <c r="A3144" s="0" t="s">
        <v>5163</v>
      </c>
      <c r="B3144" s="0" t="n">
        <v>23357</v>
      </c>
      <c r="C3144" s="0" t="s">
        <v>5164</v>
      </c>
      <c r="D3144" s="0" t="s">
        <v>123</v>
      </c>
    </row>
    <row r="3145" customFormat="false" ht="12.8" hidden="false" customHeight="false" outlineLevel="0" collapsed="false">
      <c r="A3145" s="0" t="s">
        <v>5165</v>
      </c>
      <c r="B3145" s="0" t="n">
        <v>23683</v>
      </c>
      <c r="C3145" s="0" t="s">
        <v>5166</v>
      </c>
      <c r="D3145" s="0" t="s">
        <v>127</v>
      </c>
    </row>
    <row r="3146" customFormat="false" ht="12.8" hidden="false" customHeight="false" outlineLevel="0" collapsed="false">
      <c r="A3146" s="0" t="s">
        <v>5167</v>
      </c>
      <c r="B3146" s="0" t="n">
        <v>35107</v>
      </c>
      <c r="C3146" s="0" t="s">
        <v>5168</v>
      </c>
      <c r="D3146" s="0" t="s">
        <v>127</v>
      </c>
    </row>
    <row r="3147" customFormat="false" ht="12.8" hidden="false" customHeight="false" outlineLevel="0" collapsed="false">
      <c r="A3147" s="0" t="s">
        <v>5169</v>
      </c>
      <c r="B3147" s="0" t="n">
        <v>23684</v>
      </c>
      <c r="C3147" s="0" t="s">
        <v>5170</v>
      </c>
      <c r="D3147" s="0" t="s">
        <v>127</v>
      </c>
    </row>
    <row r="3148" customFormat="false" ht="12.8" hidden="false" customHeight="false" outlineLevel="0" collapsed="false">
      <c r="A3148" s="0" t="s">
        <v>5171</v>
      </c>
      <c r="B3148" s="0" t="n">
        <v>38759</v>
      </c>
      <c r="C3148" s="0" t="s">
        <v>5172</v>
      </c>
      <c r="D3148" s="0" t="s">
        <v>127</v>
      </c>
    </row>
    <row r="3149" customFormat="false" ht="12.8" hidden="false" customHeight="false" outlineLevel="0" collapsed="false">
      <c r="A3149" s="0" t="s">
        <v>5173</v>
      </c>
      <c r="B3149" s="0" t="n">
        <v>30280</v>
      </c>
      <c r="C3149" s="0" t="s">
        <v>4716</v>
      </c>
      <c r="D3149" s="0" t="s">
        <v>127</v>
      </c>
    </row>
    <row r="3150" customFormat="false" ht="12.8" hidden="false" customHeight="false" outlineLevel="0" collapsed="false">
      <c r="A3150" s="0" t="s">
        <v>5174</v>
      </c>
      <c r="B3150" s="0" t="n">
        <v>23685</v>
      </c>
      <c r="C3150" s="0" t="s">
        <v>5175</v>
      </c>
      <c r="D3150" s="0" t="s">
        <v>127</v>
      </c>
    </row>
    <row r="3151" customFormat="false" ht="12.8" hidden="false" customHeight="false" outlineLevel="0" collapsed="false">
      <c r="A3151" s="0" t="s">
        <v>5176</v>
      </c>
      <c r="B3151" s="0" t="n">
        <v>23686</v>
      </c>
      <c r="C3151" s="0" t="s">
        <v>1361</v>
      </c>
      <c r="D3151" s="0" t="s">
        <v>127</v>
      </c>
    </row>
    <row r="3152" customFormat="false" ht="12.8" hidden="false" customHeight="false" outlineLevel="0" collapsed="false">
      <c r="A3152" s="0" t="s">
        <v>5177</v>
      </c>
      <c r="B3152" s="0" t="n">
        <v>30277</v>
      </c>
      <c r="C3152" s="0" t="s">
        <v>5178</v>
      </c>
      <c r="D3152" s="0" t="s">
        <v>127</v>
      </c>
    </row>
    <row r="3153" customFormat="false" ht="12.8" hidden="false" customHeight="false" outlineLevel="0" collapsed="false">
      <c r="A3153" s="0" t="s">
        <v>5179</v>
      </c>
      <c r="B3153" s="0" t="n">
        <v>45345</v>
      </c>
      <c r="C3153" s="0" t="s">
        <v>5180</v>
      </c>
      <c r="D3153" s="0" t="s">
        <v>127</v>
      </c>
    </row>
    <row r="3154" customFormat="false" ht="12.8" hidden="false" customHeight="false" outlineLevel="0" collapsed="false">
      <c r="A3154" s="0" t="s">
        <v>5181</v>
      </c>
      <c r="B3154" s="0" t="n">
        <v>31095</v>
      </c>
      <c r="C3154" s="0" t="s">
        <v>5182</v>
      </c>
      <c r="D3154" s="0" t="s">
        <v>123</v>
      </c>
    </row>
    <row r="3155" customFormat="false" ht="12.8" hidden="false" customHeight="false" outlineLevel="0" collapsed="false">
      <c r="A3155" s="0" t="s">
        <v>5183</v>
      </c>
      <c r="B3155" s="0" t="n">
        <v>31189</v>
      </c>
      <c r="C3155" s="0" t="s">
        <v>5184</v>
      </c>
      <c r="D3155" s="0" t="s">
        <v>127</v>
      </c>
    </row>
    <row r="3156" customFormat="false" ht="12.8" hidden="false" customHeight="false" outlineLevel="0" collapsed="false">
      <c r="A3156" s="0" t="s">
        <v>5185</v>
      </c>
      <c r="B3156" s="0" t="n">
        <v>21911</v>
      </c>
      <c r="D3156" s="0" t="s">
        <v>123</v>
      </c>
    </row>
    <row r="3157" customFormat="false" ht="12.8" hidden="false" customHeight="false" outlineLevel="0" collapsed="false">
      <c r="A3157" s="0" t="s">
        <v>5186</v>
      </c>
      <c r="B3157" s="0" t="n">
        <v>21912</v>
      </c>
      <c r="C3157" s="0" t="s">
        <v>5187</v>
      </c>
      <c r="D3157" s="0" t="s">
        <v>127</v>
      </c>
    </row>
    <row r="3158" customFormat="false" ht="12.8" hidden="false" customHeight="false" outlineLevel="0" collapsed="false">
      <c r="A3158" s="0" t="s">
        <v>5188</v>
      </c>
      <c r="B3158" s="0" t="n">
        <v>2924</v>
      </c>
      <c r="C3158" s="0" t="s">
        <v>5189</v>
      </c>
      <c r="D3158" s="0" t="s">
        <v>123</v>
      </c>
    </row>
    <row r="3159" customFormat="false" ht="12.8" hidden="false" customHeight="false" outlineLevel="0" collapsed="false">
      <c r="A3159" s="0" t="s">
        <v>5190</v>
      </c>
      <c r="B3159" s="0" t="n">
        <v>45934</v>
      </c>
      <c r="C3159" s="0" t="s">
        <v>4244</v>
      </c>
      <c r="D3159" s="0" t="s">
        <v>123</v>
      </c>
    </row>
    <row r="3160" customFormat="false" ht="12.8" hidden="false" customHeight="false" outlineLevel="0" collapsed="false">
      <c r="A3160" s="0" t="s">
        <v>5191</v>
      </c>
      <c r="B3160" s="0" t="n">
        <v>45978</v>
      </c>
      <c r="C3160" s="0" t="s">
        <v>4244</v>
      </c>
      <c r="D3160" s="0" t="s">
        <v>127</v>
      </c>
    </row>
    <row r="3161" customFormat="false" ht="12.8" hidden="false" customHeight="false" outlineLevel="0" collapsed="false">
      <c r="A3161" s="0" t="s">
        <v>5192</v>
      </c>
      <c r="B3161" s="0" t="n">
        <v>3121</v>
      </c>
      <c r="D3161" s="0" t="s">
        <v>287</v>
      </c>
    </row>
    <row r="3162" customFormat="false" ht="12.8" hidden="false" customHeight="false" outlineLevel="0" collapsed="false">
      <c r="A3162" s="0" t="s">
        <v>5193</v>
      </c>
      <c r="B3162" s="0" t="n">
        <v>758</v>
      </c>
      <c r="C3162" s="0" t="s">
        <v>3538</v>
      </c>
      <c r="D3162" s="0" t="s">
        <v>123</v>
      </c>
    </row>
    <row r="3163" customFormat="false" ht="12.8" hidden="false" customHeight="false" outlineLevel="0" collapsed="false">
      <c r="A3163" s="0" t="s">
        <v>5194</v>
      </c>
      <c r="B3163" s="0" t="n">
        <v>765</v>
      </c>
      <c r="C3163" s="0" t="s">
        <v>5195</v>
      </c>
      <c r="D3163" s="0" t="s">
        <v>123</v>
      </c>
    </row>
    <row r="3164" customFormat="false" ht="12.8" hidden="false" customHeight="false" outlineLevel="0" collapsed="false">
      <c r="A3164" s="0" t="s">
        <v>5196</v>
      </c>
      <c r="B3164" s="0" t="n">
        <v>2839</v>
      </c>
      <c r="C3164" s="0" t="s">
        <v>2869</v>
      </c>
      <c r="D3164" s="0" t="s">
        <v>123</v>
      </c>
    </row>
    <row r="3165" customFormat="false" ht="12.8" hidden="false" customHeight="false" outlineLevel="0" collapsed="false">
      <c r="A3165" s="0" t="s">
        <v>5197</v>
      </c>
      <c r="B3165" s="0" t="n">
        <v>2928</v>
      </c>
      <c r="C3165" s="0" t="s">
        <v>3572</v>
      </c>
      <c r="D3165" s="0" t="s">
        <v>123</v>
      </c>
    </row>
    <row r="3166" customFormat="false" ht="12.8" hidden="false" customHeight="false" outlineLevel="0" collapsed="false">
      <c r="A3166" s="0" t="s">
        <v>5198</v>
      </c>
      <c r="B3166" s="0" t="n">
        <v>26381</v>
      </c>
      <c r="C3166" s="0" t="s">
        <v>4043</v>
      </c>
      <c r="D3166" s="0" t="s">
        <v>255</v>
      </c>
    </row>
    <row r="3167" customFormat="false" ht="12.8" hidden="false" customHeight="false" outlineLevel="0" collapsed="false">
      <c r="A3167" s="0" t="s">
        <v>5199</v>
      </c>
      <c r="B3167" s="0" t="n">
        <v>132</v>
      </c>
      <c r="C3167" s="0" t="s">
        <v>1756</v>
      </c>
      <c r="D3167" s="0" t="s">
        <v>123</v>
      </c>
    </row>
    <row r="3168" customFormat="false" ht="12.8" hidden="false" customHeight="false" outlineLevel="0" collapsed="false">
      <c r="A3168" s="0" t="s">
        <v>5200</v>
      </c>
      <c r="B3168" s="0" t="n">
        <v>133</v>
      </c>
      <c r="C3168" s="0" t="s">
        <v>2553</v>
      </c>
      <c r="D3168" s="0" t="s">
        <v>127</v>
      </c>
    </row>
    <row r="3169" customFormat="false" ht="12.8" hidden="false" customHeight="false" outlineLevel="0" collapsed="false">
      <c r="A3169" s="0" t="s">
        <v>5201</v>
      </c>
      <c r="B3169" s="0" t="n">
        <v>134</v>
      </c>
      <c r="C3169" s="0" t="s">
        <v>5202</v>
      </c>
      <c r="D3169" s="0" t="s">
        <v>127</v>
      </c>
    </row>
    <row r="3170" customFormat="false" ht="12.8" hidden="false" customHeight="false" outlineLevel="0" collapsed="false">
      <c r="A3170" s="0" t="s">
        <v>5203</v>
      </c>
      <c r="B3170" s="0" t="n">
        <v>135</v>
      </c>
      <c r="C3170" s="0" t="s">
        <v>5204</v>
      </c>
      <c r="D3170" s="0" t="s">
        <v>127</v>
      </c>
    </row>
    <row r="3171" customFormat="false" ht="12.8" hidden="false" customHeight="false" outlineLevel="0" collapsed="false">
      <c r="A3171" s="0" t="s">
        <v>5205</v>
      </c>
      <c r="B3171" s="0" t="n">
        <v>38780</v>
      </c>
      <c r="C3171" s="0" t="s">
        <v>5206</v>
      </c>
      <c r="D3171" s="0" t="s">
        <v>199</v>
      </c>
    </row>
    <row r="3172" customFormat="false" ht="12.8" hidden="false" customHeight="false" outlineLevel="0" collapsed="false">
      <c r="A3172" s="0" t="s">
        <v>5207</v>
      </c>
      <c r="B3172" s="0" t="n">
        <v>4202</v>
      </c>
      <c r="C3172" s="0" t="s">
        <v>1130</v>
      </c>
      <c r="D3172" s="0" t="s">
        <v>123</v>
      </c>
    </row>
    <row r="3173" customFormat="false" ht="12.8" hidden="false" customHeight="false" outlineLevel="0" collapsed="false">
      <c r="A3173" s="0" t="s">
        <v>5208</v>
      </c>
      <c r="B3173" s="0" t="n">
        <v>21529</v>
      </c>
      <c r="C3173" s="0" t="s">
        <v>5209</v>
      </c>
      <c r="D3173" s="0" t="s">
        <v>127</v>
      </c>
    </row>
    <row r="3174" customFormat="false" ht="12.8" hidden="false" customHeight="false" outlineLevel="0" collapsed="false">
      <c r="A3174" s="0" t="s">
        <v>5210</v>
      </c>
      <c r="B3174" s="0" t="n">
        <v>5229</v>
      </c>
      <c r="C3174" s="0" t="s">
        <v>5211</v>
      </c>
      <c r="D3174" s="0" t="s">
        <v>127</v>
      </c>
    </row>
    <row r="3175" customFormat="false" ht="12.8" hidden="false" customHeight="false" outlineLevel="0" collapsed="false">
      <c r="A3175" s="0" t="s">
        <v>5212</v>
      </c>
      <c r="B3175" s="0" t="n">
        <v>42171</v>
      </c>
      <c r="C3175" s="0" t="s">
        <v>5213</v>
      </c>
      <c r="D3175" s="0" t="s">
        <v>123</v>
      </c>
    </row>
    <row r="3176" customFormat="false" ht="12.8" hidden="false" customHeight="false" outlineLevel="0" collapsed="false">
      <c r="A3176" s="0" t="s">
        <v>5214</v>
      </c>
      <c r="B3176" s="0" t="n">
        <v>41803</v>
      </c>
      <c r="C3176" s="0" t="s">
        <v>3572</v>
      </c>
      <c r="D3176" s="0" t="s">
        <v>123</v>
      </c>
    </row>
    <row r="3177" customFormat="false" ht="12.8" hidden="false" customHeight="false" outlineLevel="0" collapsed="false">
      <c r="A3177" s="0" t="s">
        <v>5215</v>
      </c>
      <c r="B3177" s="0" t="n">
        <v>21913</v>
      </c>
      <c r="C3177" s="0" t="s">
        <v>5216</v>
      </c>
      <c r="D3177" s="0" t="s">
        <v>123</v>
      </c>
    </row>
    <row r="3178" customFormat="false" ht="12.8" hidden="false" customHeight="false" outlineLevel="0" collapsed="false">
      <c r="A3178" s="0" t="s">
        <v>5217</v>
      </c>
      <c r="B3178" s="0" t="n">
        <v>21914</v>
      </c>
      <c r="C3178" s="0" t="s">
        <v>5216</v>
      </c>
      <c r="D3178" s="0" t="s">
        <v>127</v>
      </c>
    </row>
    <row r="3179" customFormat="false" ht="12.8" hidden="false" customHeight="false" outlineLevel="0" collapsed="false">
      <c r="A3179" s="0" t="s">
        <v>5218</v>
      </c>
      <c r="B3179" s="0" t="n">
        <v>21915</v>
      </c>
      <c r="C3179" s="0" t="s">
        <v>5219</v>
      </c>
      <c r="D3179" s="0" t="s">
        <v>123</v>
      </c>
    </row>
    <row r="3180" customFormat="false" ht="12.8" hidden="false" customHeight="false" outlineLevel="0" collapsed="false">
      <c r="A3180" s="0" t="s">
        <v>5220</v>
      </c>
      <c r="B3180" s="0" t="n">
        <v>21916</v>
      </c>
      <c r="C3180" s="0" t="s">
        <v>5221</v>
      </c>
      <c r="D3180" s="0" t="s">
        <v>127</v>
      </c>
    </row>
    <row r="3181" customFormat="false" ht="12.8" hidden="false" customHeight="false" outlineLevel="0" collapsed="false">
      <c r="A3181" s="0" t="s">
        <v>5222</v>
      </c>
      <c r="B3181" s="0" t="n">
        <v>21917</v>
      </c>
      <c r="C3181" s="0" t="s">
        <v>558</v>
      </c>
      <c r="D3181" s="0" t="s">
        <v>199</v>
      </c>
    </row>
    <row r="3182" customFormat="false" ht="12.8" hidden="false" customHeight="false" outlineLevel="0" collapsed="false">
      <c r="A3182" s="0" t="s">
        <v>5223</v>
      </c>
      <c r="B3182" s="0" t="n">
        <v>21918</v>
      </c>
      <c r="D3182" s="0" t="s">
        <v>378</v>
      </c>
    </row>
    <row r="3183" customFormat="false" ht="12.8" hidden="false" customHeight="false" outlineLevel="0" collapsed="false">
      <c r="A3183" s="0" t="s">
        <v>5224</v>
      </c>
      <c r="B3183" s="0" t="n">
        <v>2977</v>
      </c>
      <c r="C3183" s="0" t="s">
        <v>5225</v>
      </c>
      <c r="D3183" s="0" t="s">
        <v>123</v>
      </c>
    </row>
    <row r="3184" customFormat="false" ht="12.8" hidden="false" customHeight="false" outlineLevel="0" collapsed="false">
      <c r="A3184" s="0" t="s">
        <v>5226</v>
      </c>
      <c r="B3184" s="0" t="n">
        <v>2978</v>
      </c>
      <c r="C3184" s="0" t="s">
        <v>775</v>
      </c>
      <c r="D3184" s="0" t="s">
        <v>127</v>
      </c>
    </row>
    <row r="3185" customFormat="false" ht="12.8" hidden="false" customHeight="false" outlineLevel="0" collapsed="false">
      <c r="A3185" s="0" t="s">
        <v>5227</v>
      </c>
      <c r="B3185" s="0" t="n">
        <v>44343</v>
      </c>
      <c r="C3185" s="0" t="s">
        <v>5228</v>
      </c>
      <c r="D3185" s="0" t="s">
        <v>354</v>
      </c>
    </row>
    <row r="3186" customFormat="false" ht="12.8" hidden="false" customHeight="false" outlineLevel="0" collapsed="false">
      <c r="A3186" s="0" t="s">
        <v>5229</v>
      </c>
      <c r="B3186" s="0" t="n">
        <v>44344</v>
      </c>
      <c r="C3186" s="0" t="s">
        <v>5230</v>
      </c>
      <c r="D3186" s="0" t="s">
        <v>123</v>
      </c>
    </row>
    <row r="3187" customFormat="false" ht="12.8" hidden="false" customHeight="false" outlineLevel="0" collapsed="false">
      <c r="A3187" s="0" t="s">
        <v>5231</v>
      </c>
      <c r="B3187" s="0" t="n">
        <v>32572</v>
      </c>
      <c r="C3187" s="0" t="s">
        <v>5232</v>
      </c>
      <c r="D3187" s="0" t="s">
        <v>127</v>
      </c>
    </row>
    <row r="3188" customFormat="false" ht="12.8" hidden="false" customHeight="false" outlineLevel="0" collapsed="false">
      <c r="A3188" s="0" t="s">
        <v>5233</v>
      </c>
      <c r="B3188" s="0" t="n">
        <v>44345</v>
      </c>
      <c r="C3188" s="0" t="s">
        <v>5234</v>
      </c>
      <c r="D3188" s="0" t="s">
        <v>127</v>
      </c>
    </row>
    <row r="3189" customFormat="false" ht="12.8" hidden="false" customHeight="false" outlineLevel="0" collapsed="false">
      <c r="A3189" s="0" t="s">
        <v>5235</v>
      </c>
      <c r="B3189" s="0" t="n">
        <v>156</v>
      </c>
      <c r="C3189" s="0" t="s">
        <v>1327</v>
      </c>
      <c r="D3189" s="0" t="s">
        <v>123</v>
      </c>
    </row>
    <row r="3190" customFormat="false" ht="12.8" hidden="false" customHeight="false" outlineLevel="0" collapsed="false">
      <c r="A3190" s="0" t="s">
        <v>5236</v>
      </c>
      <c r="B3190" s="0" t="n">
        <v>157</v>
      </c>
      <c r="C3190" s="0" t="s">
        <v>5237</v>
      </c>
      <c r="D3190" s="0" t="s">
        <v>127</v>
      </c>
    </row>
    <row r="3191" customFormat="false" ht="12.8" hidden="false" customHeight="false" outlineLevel="0" collapsed="false">
      <c r="A3191" s="0" t="s">
        <v>5238</v>
      </c>
      <c r="B3191" s="0" t="n">
        <v>33849</v>
      </c>
      <c r="C3191" s="0" t="s">
        <v>2553</v>
      </c>
      <c r="D3191" s="0" t="s">
        <v>127</v>
      </c>
    </row>
    <row r="3192" customFormat="false" ht="12.8" hidden="false" customHeight="false" outlineLevel="0" collapsed="false">
      <c r="A3192" s="0" t="s">
        <v>5239</v>
      </c>
      <c r="B3192" s="0" t="n">
        <v>158</v>
      </c>
      <c r="C3192" s="0" t="s">
        <v>5240</v>
      </c>
      <c r="D3192" s="0" t="s">
        <v>127</v>
      </c>
    </row>
    <row r="3193" customFormat="false" ht="12.8" hidden="false" customHeight="false" outlineLevel="0" collapsed="false">
      <c r="A3193" s="0" t="s">
        <v>5241</v>
      </c>
      <c r="B3193" s="0" t="n">
        <v>21919</v>
      </c>
      <c r="C3193" s="0" t="s">
        <v>5242</v>
      </c>
      <c r="D3193" s="0" t="s">
        <v>123</v>
      </c>
    </row>
    <row r="3194" customFormat="false" ht="12.8" hidden="false" customHeight="false" outlineLevel="0" collapsed="false">
      <c r="A3194" s="0" t="s">
        <v>5243</v>
      </c>
      <c r="B3194" s="0" t="n">
        <v>21920</v>
      </c>
      <c r="C3194" s="0" t="s">
        <v>3799</v>
      </c>
      <c r="D3194" s="0" t="s">
        <v>127</v>
      </c>
    </row>
    <row r="3195" customFormat="false" ht="12.8" hidden="false" customHeight="false" outlineLevel="0" collapsed="false">
      <c r="A3195" s="0" t="s">
        <v>5244</v>
      </c>
      <c r="B3195" s="0" t="n">
        <v>25460</v>
      </c>
      <c r="C3195" s="0" t="s">
        <v>795</v>
      </c>
      <c r="D3195" s="0" t="s">
        <v>127</v>
      </c>
    </row>
    <row r="3196" customFormat="false" ht="12.8" hidden="false" customHeight="false" outlineLevel="0" collapsed="false">
      <c r="A3196" s="0" t="s">
        <v>5245</v>
      </c>
      <c r="B3196" s="0" t="n">
        <v>21921</v>
      </c>
      <c r="C3196" s="0" t="s">
        <v>5246</v>
      </c>
      <c r="D3196" s="0" t="s">
        <v>127</v>
      </c>
    </row>
    <row r="3197" customFormat="false" ht="12.8" hidden="false" customHeight="false" outlineLevel="0" collapsed="false">
      <c r="A3197" s="0" t="s">
        <v>5247</v>
      </c>
      <c r="B3197" s="0" t="n">
        <v>38267</v>
      </c>
      <c r="C3197" s="0" t="s">
        <v>5248</v>
      </c>
      <c r="D3197" s="0" t="s">
        <v>287</v>
      </c>
    </row>
    <row r="3198" customFormat="false" ht="12.8" hidden="false" customHeight="false" outlineLevel="0" collapsed="false">
      <c r="A3198" s="0" t="s">
        <v>5249</v>
      </c>
      <c r="B3198" s="0" t="n">
        <v>21922</v>
      </c>
      <c r="C3198" s="0" t="s">
        <v>5248</v>
      </c>
      <c r="D3198" s="0" t="s">
        <v>354</v>
      </c>
    </row>
    <row r="3199" customFormat="false" ht="12.8" hidden="false" customHeight="false" outlineLevel="0" collapsed="false">
      <c r="A3199" s="0" t="s">
        <v>5250</v>
      </c>
      <c r="B3199" s="0" t="n">
        <v>3905</v>
      </c>
      <c r="C3199" s="0" t="s">
        <v>3056</v>
      </c>
      <c r="D3199" s="0" t="s">
        <v>123</v>
      </c>
    </row>
    <row r="3200" customFormat="false" ht="12.8" hidden="false" customHeight="false" outlineLevel="0" collapsed="false">
      <c r="A3200" s="0" t="s">
        <v>5251</v>
      </c>
      <c r="B3200" s="0" t="n">
        <v>3906</v>
      </c>
      <c r="C3200" s="0" t="s">
        <v>5252</v>
      </c>
      <c r="D3200" s="0" t="s">
        <v>127</v>
      </c>
    </row>
    <row r="3201" customFormat="false" ht="12.8" hidden="false" customHeight="false" outlineLevel="0" collapsed="false">
      <c r="A3201" s="0" t="s">
        <v>5253</v>
      </c>
      <c r="B3201" s="0" t="n">
        <v>3902</v>
      </c>
      <c r="C3201" s="0" t="s">
        <v>5254</v>
      </c>
      <c r="D3201" s="0" t="s">
        <v>199</v>
      </c>
    </row>
    <row r="3202" customFormat="false" ht="12.8" hidden="false" customHeight="false" outlineLevel="0" collapsed="false">
      <c r="A3202" s="0" t="s">
        <v>5255</v>
      </c>
      <c r="B3202" s="0" t="n">
        <v>24623</v>
      </c>
      <c r="C3202" s="0" t="s">
        <v>3676</v>
      </c>
      <c r="D3202" s="0" t="s">
        <v>123</v>
      </c>
    </row>
    <row r="3203" customFormat="false" ht="12.8" hidden="false" customHeight="false" outlineLevel="0" collapsed="false">
      <c r="A3203" s="0" t="s">
        <v>5256</v>
      </c>
      <c r="B3203" s="0" t="n">
        <v>34127</v>
      </c>
      <c r="C3203" s="0" t="s">
        <v>5257</v>
      </c>
      <c r="D3203" s="0" t="s">
        <v>127</v>
      </c>
    </row>
    <row r="3204" customFormat="false" ht="12.8" hidden="false" customHeight="false" outlineLevel="0" collapsed="false">
      <c r="A3204" s="0" t="s">
        <v>5258</v>
      </c>
      <c r="B3204" s="0" t="n">
        <v>35226</v>
      </c>
      <c r="C3204" s="0" t="s">
        <v>5259</v>
      </c>
      <c r="D3204" s="0" t="s">
        <v>127</v>
      </c>
    </row>
    <row r="3205" customFormat="false" ht="12.8" hidden="false" customHeight="false" outlineLevel="0" collapsed="false">
      <c r="A3205" s="0" t="s">
        <v>5260</v>
      </c>
      <c r="B3205" s="0" t="n">
        <v>24958</v>
      </c>
      <c r="C3205" s="0" t="s">
        <v>5259</v>
      </c>
      <c r="D3205" s="0" t="s">
        <v>601</v>
      </c>
    </row>
    <row r="3206" customFormat="false" ht="12.8" hidden="false" customHeight="false" outlineLevel="0" collapsed="false">
      <c r="A3206" s="0" t="s">
        <v>5261</v>
      </c>
      <c r="B3206" s="0" t="n">
        <v>24959</v>
      </c>
      <c r="C3206" s="0" t="s">
        <v>5262</v>
      </c>
      <c r="D3206" s="0" t="s">
        <v>127</v>
      </c>
    </row>
    <row r="3207" customFormat="false" ht="12.8" hidden="false" customHeight="false" outlineLevel="0" collapsed="false">
      <c r="A3207" s="0" t="s">
        <v>5263</v>
      </c>
      <c r="B3207" s="0" t="n">
        <v>42040</v>
      </c>
      <c r="C3207" s="0" t="s">
        <v>5264</v>
      </c>
      <c r="D3207" s="0" t="s">
        <v>127</v>
      </c>
    </row>
    <row r="3208" customFormat="false" ht="12.8" hidden="false" customHeight="false" outlineLevel="0" collapsed="false">
      <c r="A3208" s="0" t="s">
        <v>5265</v>
      </c>
      <c r="B3208" s="0" t="n">
        <v>34128</v>
      </c>
      <c r="C3208" s="0" t="s">
        <v>5266</v>
      </c>
      <c r="D3208" s="0" t="s">
        <v>123</v>
      </c>
    </row>
    <row r="3209" customFormat="false" ht="12.8" hidden="false" customHeight="false" outlineLevel="0" collapsed="false">
      <c r="A3209" s="0" t="s">
        <v>5267</v>
      </c>
      <c r="B3209" s="0" t="n">
        <v>35257</v>
      </c>
      <c r="C3209" s="0" t="s">
        <v>5266</v>
      </c>
      <c r="D3209" s="0" t="s">
        <v>127</v>
      </c>
    </row>
    <row r="3210" customFormat="false" ht="12.8" hidden="false" customHeight="false" outlineLevel="0" collapsed="false">
      <c r="A3210" s="0" t="s">
        <v>5268</v>
      </c>
      <c r="B3210" s="0" t="n">
        <v>750</v>
      </c>
      <c r="C3210" s="0" t="s">
        <v>4110</v>
      </c>
      <c r="D3210" s="0" t="s">
        <v>123</v>
      </c>
    </row>
    <row r="3211" customFormat="false" ht="12.8" hidden="false" customHeight="false" outlineLevel="0" collapsed="false">
      <c r="A3211" s="0" t="s">
        <v>5269</v>
      </c>
      <c r="B3211" s="0" t="n">
        <v>2748</v>
      </c>
      <c r="C3211" s="0" t="s">
        <v>5270</v>
      </c>
      <c r="D3211" s="0" t="s">
        <v>127</v>
      </c>
    </row>
    <row r="3212" customFormat="false" ht="12.8" hidden="false" customHeight="false" outlineLevel="0" collapsed="false">
      <c r="A3212" s="0" t="s">
        <v>5271</v>
      </c>
      <c r="B3212" s="0" t="n">
        <v>29542</v>
      </c>
      <c r="C3212" s="0" t="s">
        <v>5272</v>
      </c>
      <c r="D3212" s="0" t="s">
        <v>123</v>
      </c>
    </row>
    <row r="3213" customFormat="false" ht="12.8" hidden="false" customHeight="false" outlineLevel="0" collapsed="false">
      <c r="A3213" s="0" t="s">
        <v>5273</v>
      </c>
      <c r="B3213" s="0" t="n">
        <v>29714</v>
      </c>
      <c r="C3213" s="0" t="s">
        <v>5274</v>
      </c>
      <c r="D3213" s="0" t="s">
        <v>127</v>
      </c>
    </row>
    <row r="3214" customFormat="false" ht="12.8" hidden="false" customHeight="false" outlineLevel="0" collapsed="false">
      <c r="A3214" s="0" t="s">
        <v>5275</v>
      </c>
      <c r="B3214" s="0" t="n">
        <v>30274</v>
      </c>
      <c r="C3214" s="0" t="s">
        <v>136</v>
      </c>
      <c r="D3214" s="0" t="s">
        <v>127</v>
      </c>
    </row>
    <row r="3215" customFormat="false" ht="12.8" hidden="false" customHeight="false" outlineLevel="0" collapsed="false">
      <c r="A3215" s="0" t="s">
        <v>5276</v>
      </c>
      <c r="B3215" s="0" t="n">
        <v>4507</v>
      </c>
      <c r="C3215" s="0" t="s">
        <v>5277</v>
      </c>
      <c r="D3215" s="0" t="s">
        <v>199</v>
      </c>
    </row>
    <row r="3216" customFormat="false" ht="12.8" hidden="false" customHeight="false" outlineLevel="0" collapsed="false">
      <c r="A3216" s="0" t="s">
        <v>5278</v>
      </c>
      <c r="B3216" s="0" t="n">
        <v>39719</v>
      </c>
      <c r="C3216" s="0" t="s">
        <v>5279</v>
      </c>
      <c r="D3216" s="0" t="s">
        <v>287</v>
      </c>
    </row>
    <row r="3217" customFormat="false" ht="12.8" hidden="false" customHeight="false" outlineLevel="0" collapsed="false">
      <c r="A3217" s="0" t="s">
        <v>5280</v>
      </c>
      <c r="B3217" s="0" t="n">
        <v>5164</v>
      </c>
      <c r="C3217" s="0" t="s">
        <v>5281</v>
      </c>
      <c r="D3217" s="0" t="s">
        <v>123</v>
      </c>
    </row>
    <row r="3218" customFormat="false" ht="12.8" hidden="false" customHeight="false" outlineLevel="0" collapsed="false">
      <c r="A3218" s="0" t="s">
        <v>5282</v>
      </c>
      <c r="B3218" s="0" t="n">
        <v>25918</v>
      </c>
      <c r="D3218" s="0" t="s">
        <v>127</v>
      </c>
    </row>
    <row r="3219" customFormat="false" ht="12.8" hidden="false" customHeight="false" outlineLevel="0" collapsed="false">
      <c r="A3219" s="0" t="s">
        <v>5283</v>
      </c>
      <c r="B3219" s="0" t="n">
        <v>20579</v>
      </c>
      <c r="C3219" s="0" t="s">
        <v>1774</v>
      </c>
      <c r="D3219" s="0" t="s">
        <v>127</v>
      </c>
    </row>
    <row r="3220" customFormat="false" ht="12.8" hidden="false" customHeight="false" outlineLevel="0" collapsed="false">
      <c r="A3220" s="0" t="s">
        <v>5284</v>
      </c>
      <c r="B3220" s="0" t="n">
        <v>25920</v>
      </c>
      <c r="D3220" s="0" t="s">
        <v>127</v>
      </c>
    </row>
    <row r="3221" customFormat="false" ht="12.8" hidden="false" customHeight="false" outlineLevel="0" collapsed="false">
      <c r="A3221" s="0" t="s">
        <v>5285</v>
      </c>
      <c r="B3221" s="0" t="n">
        <v>25917</v>
      </c>
      <c r="D3221" s="0" t="s">
        <v>127</v>
      </c>
    </row>
    <row r="3222" customFormat="false" ht="12.8" hidden="false" customHeight="false" outlineLevel="0" collapsed="false">
      <c r="A3222" s="0" t="s">
        <v>5286</v>
      </c>
      <c r="B3222" s="0" t="n">
        <v>25919</v>
      </c>
      <c r="D3222" s="0" t="s">
        <v>127</v>
      </c>
    </row>
    <row r="3223" customFormat="false" ht="12.8" hidden="false" customHeight="false" outlineLevel="0" collapsed="false">
      <c r="A3223" s="0" t="s">
        <v>5287</v>
      </c>
      <c r="B3223" s="0" t="n">
        <v>2307</v>
      </c>
      <c r="C3223" s="0" t="s">
        <v>5288</v>
      </c>
      <c r="D3223" s="0" t="s">
        <v>123</v>
      </c>
    </row>
    <row r="3224" customFormat="false" ht="12.8" hidden="false" customHeight="false" outlineLevel="0" collapsed="false">
      <c r="A3224" s="0" t="s">
        <v>5289</v>
      </c>
      <c r="B3224" s="0" t="n">
        <v>9775</v>
      </c>
      <c r="C3224" s="0" t="s">
        <v>5290</v>
      </c>
      <c r="D3224" s="0" t="s">
        <v>127</v>
      </c>
    </row>
    <row r="3225" customFormat="false" ht="12.8" hidden="false" customHeight="false" outlineLevel="0" collapsed="false">
      <c r="A3225" s="0" t="s">
        <v>5291</v>
      </c>
      <c r="B3225" s="0" t="n">
        <v>9778</v>
      </c>
      <c r="C3225" s="0" t="s">
        <v>4917</v>
      </c>
      <c r="D3225" s="0" t="s">
        <v>127</v>
      </c>
    </row>
    <row r="3226" customFormat="false" ht="12.8" hidden="false" customHeight="false" outlineLevel="0" collapsed="false">
      <c r="A3226" s="0" t="s">
        <v>5292</v>
      </c>
      <c r="B3226" s="0" t="n">
        <v>2308</v>
      </c>
      <c r="C3226" s="0" t="s">
        <v>655</v>
      </c>
      <c r="D3226" s="0" t="s">
        <v>127</v>
      </c>
    </row>
    <row r="3227" customFormat="false" ht="12.8" hidden="false" customHeight="false" outlineLevel="0" collapsed="false">
      <c r="A3227" s="0" t="s">
        <v>5293</v>
      </c>
      <c r="B3227" s="0" t="n">
        <v>2309</v>
      </c>
      <c r="C3227" s="0" t="s">
        <v>740</v>
      </c>
      <c r="D3227" s="0" t="s">
        <v>127</v>
      </c>
    </row>
    <row r="3228" customFormat="false" ht="12.8" hidden="false" customHeight="false" outlineLevel="0" collapsed="false">
      <c r="A3228" s="0" t="s">
        <v>5294</v>
      </c>
      <c r="B3228" s="0" t="n">
        <v>41659</v>
      </c>
      <c r="C3228" s="0" t="s">
        <v>5295</v>
      </c>
      <c r="D3228" s="0" t="s">
        <v>123</v>
      </c>
    </row>
    <row r="3229" customFormat="false" ht="12.8" hidden="false" customHeight="false" outlineLevel="0" collapsed="false">
      <c r="A3229" s="0" t="s">
        <v>5296</v>
      </c>
      <c r="B3229" s="0" t="n">
        <v>41728</v>
      </c>
      <c r="C3229" s="0" t="s">
        <v>420</v>
      </c>
      <c r="D3229" s="0" t="s">
        <v>127</v>
      </c>
    </row>
    <row r="3230" customFormat="false" ht="12.8" hidden="false" customHeight="false" outlineLevel="0" collapsed="false">
      <c r="A3230" s="0" t="s">
        <v>5297</v>
      </c>
      <c r="B3230" s="0" t="n">
        <v>41556</v>
      </c>
      <c r="C3230" s="0" t="s">
        <v>5298</v>
      </c>
      <c r="D3230" s="0" t="s">
        <v>199</v>
      </c>
    </row>
    <row r="3231" customFormat="false" ht="12.8" hidden="false" customHeight="false" outlineLevel="0" collapsed="false">
      <c r="A3231" s="0" t="s">
        <v>5299</v>
      </c>
      <c r="B3231" s="0" t="n">
        <v>24115</v>
      </c>
      <c r="C3231" s="0" t="s">
        <v>5300</v>
      </c>
      <c r="D3231" s="0" t="s">
        <v>123</v>
      </c>
    </row>
    <row r="3232" customFormat="false" ht="12.8" hidden="false" customHeight="false" outlineLevel="0" collapsed="false">
      <c r="A3232" s="0" t="s">
        <v>5301</v>
      </c>
      <c r="B3232" s="0" t="n">
        <v>24624</v>
      </c>
      <c r="C3232" s="0" t="s">
        <v>5302</v>
      </c>
      <c r="D3232" s="0" t="s">
        <v>127</v>
      </c>
    </row>
    <row r="3233" customFormat="false" ht="12.8" hidden="false" customHeight="false" outlineLevel="0" collapsed="false">
      <c r="A3233" s="0" t="s">
        <v>5303</v>
      </c>
      <c r="B3233" s="0" t="n">
        <v>31307</v>
      </c>
      <c r="C3233" s="0" t="s">
        <v>5304</v>
      </c>
      <c r="D3233" s="0" t="s">
        <v>127</v>
      </c>
    </row>
    <row r="3234" customFormat="false" ht="12.8" hidden="false" customHeight="false" outlineLevel="0" collapsed="false">
      <c r="A3234" s="0" t="s">
        <v>5305</v>
      </c>
      <c r="B3234" s="0" t="n">
        <v>2806</v>
      </c>
      <c r="C3234" s="0" t="s">
        <v>5306</v>
      </c>
      <c r="D3234" s="0" t="s">
        <v>123</v>
      </c>
    </row>
    <row r="3235" customFormat="false" ht="12.8" hidden="false" customHeight="false" outlineLevel="0" collapsed="false">
      <c r="A3235" s="0" t="s">
        <v>5307</v>
      </c>
      <c r="B3235" s="0" t="n">
        <v>21923</v>
      </c>
      <c r="C3235" s="0" t="s">
        <v>5308</v>
      </c>
      <c r="D3235" s="0" t="s">
        <v>123</v>
      </c>
    </row>
    <row r="3236" customFormat="false" ht="12.8" hidden="false" customHeight="false" outlineLevel="0" collapsed="false">
      <c r="A3236" s="0" t="s">
        <v>5309</v>
      </c>
      <c r="B3236" s="0" t="n">
        <v>21924</v>
      </c>
      <c r="C3236" s="0" t="s">
        <v>1959</v>
      </c>
      <c r="D3236" s="0" t="s">
        <v>127</v>
      </c>
    </row>
    <row r="3237" customFormat="false" ht="12.8" hidden="false" customHeight="false" outlineLevel="0" collapsed="false">
      <c r="A3237" s="0" t="s">
        <v>5310</v>
      </c>
      <c r="B3237" s="0" t="n">
        <v>21925</v>
      </c>
      <c r="C3237" s="0" t="s">
        <v>5311</v>
      </c>
      <c r="D3237" s="0" t="s">
        <v>127</v>
      </c>
    </row>
    <row r="3238" customFormat="false" ht="12.8" hidden="false" customHeight="false" outlineLevel="0" collapsed="false">
      <c r="A3238" s="0" t="s">
        <v>5312</v>
      </c>
      <c r="B3238" s="0" t="n">
        <v>21926</v>
      </c>
      <c r="C3238" s="0" t="s">
        <v>5313</v>
      </c>
      <c r="D3238" s="0" t="s">
        <v>123</v>
      </c>
    </row>
    <row r="3239" customFormat="false" ht="12.8" hidden="false" customHeight="false" outlineLevel="0" collapsed="false">
      <c r="A3239" s="0" t="s">
        <v>5314</v>
      </c>
      <c r="B3239" s="0" t="n">
        <v>21927</v>
      </c>
      <c r="C3239" s="0" t="s">
        <v>5315</v>
      </c>
      <c r="D3239" s="0" t="s">
        <v>127</v>
      </c>
    </row>
    <row r="3240" customFormat="false" ht="12.8" hidden="false" customHeight="false" outlineLevel="0" collapsed="false">
      <c r="A3240" s="0" t="s">
        <v>5316</v>
      </c>
      <c r="B3240" s="0" t="n">
        <v>21928</v>
      </c>
      <c r="C3240" s="0" t="s">
        <v>151</v>
      </c>
      <c r="D3240" s="0" t="s">
        <v>127</v>
      </c>
    </row>
    <row r="3241" customFormat="false" ht="12.8" hidden="false" customHeight="false" outlineLevel="0" collapsed="false">
      <c r="A3241" s="0" t="s">
        <v>5317</v>
      </c>
      <c r="B3241" s="0" t="n">
        <v>24116</v>
      </c>
      <c r="C3241" s="0" t="s">
        <v>167</v>
      </c>
      <c r="D3241" s="0" t="s">
        <v>127</v>
      </c>
    </row>
    <row r="3242" customFormat="false" ht="12.8" hidden="false" customHeight="false" outlineLevel="0" collapsed="false">
      <c r="A3242" s="0" t="s">
        <v>5318</v>
      </c>
      <c r="B3242" s="0" t="n">
        <v>43897</v>
      </c>
      <c r="C3242" s="0" t="s">
        <v>4244</v>
      </c>
      <c r="D3242" s="0" t="s">
        <v>123</v>
      </c>
    </row>
    <row r="3243" customFormat="false" ht="12.8" hidden="false" customHeight="false" outlineLevel="0" collapsed="false">
      <c r="A3243" s="0" t="s">
        <v>5319</v>
      </c>
      <c r="B3243" s="0" t="n">
        <v>45734</v>
      </c>
      <c r="C3243" s="0" t="s">
        <v>136</v>
      </c>
      <c r="D3243" s="0" t="s">
        <v>127</v>
      </c>
    </row>
    <row r="3244" customFormat="false" ht="12.8" hidden="false" customHeight="false" outlineLevel="0" collapsed="false">
      <c r="A3244" s="0" t="s">
        <v>5320</v>
      </c>
      <c r="B3244" s="0" t="n">
        <v>19187</v>
      </c>
      <c r="D3244" s="0" t="s">
        <v>123</v>
      </c>
    </row>
    <row r="3245" customFormat="false" ht="12.8" hidden="false" customHeight="false" outlineLevel="0" collapsed="false">
      <c r="A3245" s="0" t="s">
        <v>5321</v>
      </c>
      <c r="B3245" s="0" t="n">
        <v>21929</v>
      </c>
      <c r="C3245" s="0" t="s">
        <v>5322</v>
      </c>
      <c r="D3245" s="0" t="s">
        <v>255</v>
      </c>
    </row>
    <row r="3246" customFormat="false" ht="12.8" hidden="false" customHeight="false" outlineLevel="0" collapsed="false">
      <c r="A3246" s="0" t="s">
        <v>5323</v>
      </c>
      <c r="B3246" s="0" t="n">
        <v>22921</v>
      </c>
      <c r="C3246" s="0" t="s">
        <v>5324</v>
      </c>
      <c r="D3246" s="0" t="s">
        <v>123</v>
      </c>
    </row>
    <row r="3247" customFormat="false" ht="12.8" hidden="false" customHeight="false" outlineLevel="0" collapsed="false">
      <c r="A3247" s="0" t="s">
        <v>5325</v>
      </c>
      <c r="B3247" s="0" t="n">
        <v>43016</v>
      </c>
      <c r="C3247" s="0" t="s">
        <v>5326</v>
      </c>
      <c r="D3247" s="0" t="s">
        <v>127</v>
      </c>
    </row>
    <row r="3248" customFormat="false" ht="12.8" hidden="false" customHeight="false" outlineLevel="0" collapsed="false">
      <c r="A3248" s="0" t="s">
        <v>5327</v>
      </c>
      <c r="B3248" s="0" t="n">
        <v>26380</v>
      </c>
      <c r="C3248" s="0" t="s">
        <v>3273</v>
      </c>
      <c r="D3248" s="0" t="s">
        <v>127</v>
      </c>
    </row>
    <row r="3249" customFormat="false" ht="12.8" hidden="false" customHeight="false" outlineLevel="0" collapsed="false">
      <c r="A3249" s="0" t="s">
        <v>5328</v>
      </c>
      <c r="B3249" s="0" t="n">
        <v>23435</v>
      </c>
      <c r="C3249" s="0" t="s">
        <v>5329</v>
      </c>
      <c r="D3249" s="0" t="s">
        <v>127</v>
      </c>
    </row>
    <row r="3250" customFormat="false" ht="12.8" hidden="false" customHeight="false" outlineLevel="0" collapsed="false">
      <c r="A3250" s="0" t="s">
        <v>5330</v>
      </c>
      <c r="B3250" s="0" t="n">
        <v>23436</v>
      </c>
      <c r="C3250" s="0" t="s">
        <v>4991</v>
      </c>
      <c r="D3250" s="0" t="s">
        <v>127</v>
      </c>
    </row>
    <row r="3251" customFormat="false" ht="12.8" hidden="false" customHeight="false" outlineLevel="0" collapsed="false">
      <c r="A3251" s="0" t="s">
        <v>5331</v>
      </c>
      <c r="B3251" s="0" t="n">
        <v>26379</v>
      </c>
      <c r="C3251" s="0" t="s">
        <v>5332</v>
      </c>
      <c r="D3251" s="0" t="s">
        <v>127</v>
      </c>
    </row>
    <row r="3252" customFormat="false" ht="12.8" hidden="false" customHeight="false" outlineLevel="0" collapsed="false">
      <c r="A3252" s="0" t="s">
        <v>5333</v>
      </c>
      <c r="B3252" s="0" t="n">
        <v>23437</v>
      </c>
      <c r="C3252" s="0" t="s">
        <v>5334</v>
      </c>
      <c r="D3252" s="0" t="s">
        <v>127</v>
      </c>
    </row>
    <row r="3253" customFormat="false" ht="12.8" hidden="false" customHeight="false" outlineLevel="0" collapsed="false">
      <c r="A3253" s="0" t="s">
        <v>5335</v>
      </c>
      <c r="B3253" s="0" t="n">
        <v>39807</v>
      </c>
      <c r="C3253" s="0" t="s">
        <v>2046</v>
      </c>
      <c r="D3253" s="0" t="s">
        <v>123</v>
      </c>
    </row>
    <row r="3254" customFormat="false" ht="12.8" hidden="false" customHeight="false" outlineLevel="0" collapsed="false">
      <c r="A3254" s="0" t="s">
        <v>5336</v>
      </c>
      <c r="B3254" s="0" t="n">
        <v>35990</v>
      </c>
      <c r="C3254" s="0" t="s">
        <v>569</v>
      </c>
      <c r="D3254" s="0" t="s">
        <v>127</v>
      </c>
    </row>
    <row r="3255" customFormat="false" ht="12.8" hidden="false" customHeight="false" outlineLevel="0" collapsed="false">
      <c r="A3255" s="0" t="s">
        <v>5337</v>
      </c>
      <c r="B3255" s="0" t="n">
        <v>42041</v>
      </c>
      <c r="C3255" s="0" t="s">
        <v>5338</v>
      </c>
      <c r="D3255" s="0" t="s">
        <v>127</v>
      </c>
    </row>
    <row r="3256" customFormat="false" ht="12.8" hidden="false" customHeight="false" outlineLevel="0" collapsed="false">
      <c r="A3256" s="0" t="s">
        <v>5339</v>
      </c>
      <c r="B3256" s="0" t="n">
        <v>42042</v>
      </c>
      <c r="C3256" s="0" t="s">
        <v>5340</v>
      </c>
      <c r="D3256" s="0" t="s">
        <v>127</v>
      </c>
    </row>
    <row r="3257" customFormat="false" ht="12.8" hidden="false" customHeight="false" outlineLevel="0" collapsed="false">
      <c r="A3257" s="0" t="s">
        <v>5341</v>
      </c>
      <c r="B3257" s="0" t="n">
        <v>41155</v>
      </c>
      <c r="C3257" s="0" t="s">
        <v>5342</v>
      </c>
      <c r="D3257" s="0" t="s">
        <v>127</v>
      </c>
    </row>
    <row r="3258" customFormat="false" ht="12.8" hidden="false" customHeight="false" outlineLevel="0" collapsed="false">
      <c r="A3258" s="0" t="s">
        <v>5343</v>
      </c>
      <c r="B3258" s="0" t="n">
        <v>42043</v>
      </c>
      <c r="C3258" s="0" t="s">
        <v>5344</v>
      </c>
      <c r="D3258" s="0" t="s">
        <v>127</v>
      </c>
    </row>
    <row r="3259" customFormat="false" ht="12.8" hidden="false" customHeight="false" outlineLevel="0" collapsed="false">
      <c r="A3259" s="0" t="s">
        <v>5345</v>
      </c>
      <c r="B3259" s="0" t="n">
        <v>43092</v>
      </c>
      <c r="C3259" s="0" t="s">
        <v>5346</v>
      </c>
      <c r="D3259" s="0" t="s">
        <v>127</v>
      </c>
    </row>
    <row r="3260" customFormat="false" ht="12.8" hidden="false" customHeight="false" outlineLevel="0" collapsed="false">
      <c r="A3260" s="0" t="s">
        <v>5347</v>
      </c>
      <c r="B3260" s="0" t="n">
        <v>44280</v>
      </c>
      <c r="C3260" s="0" t="s">
        <v>5342</v>
      </c>
      <c r="D3260" s="0" t="s">
        <v>127</v>
      </c>
    </row>
    <row r="3261" customFormat="false" ht="12.8" hidden="false" customHeight="false" outlineLevel="0" collapsed="false">
      <c r="A3261" s="0" t="s">
        <v>5348</v>
      </c>
      <c r="B3261" s="0" t="n">
        <v>41877</v>
      </c>
      <c r="C3261" s="0" t="s">
        <v>205</v>
      </c>
      <c r="D3261" s="0" t="s">
        <v>127</v>
      </c>
    </row>
    <row r="3262" customFormat="false" ht="12.8" hidden="false" customHeight="false" outlineLevel="0" collapsed="false">
      <c r="A3262" s="0" t="s">
        <v>5349</v>
      </c>
      <c r="B3262" s="0" t="n">
        <v>43457</v>
      </c>
      <c r="C3262" s="0" t="s">
        <v>5350</v>
      </c>
      <c r="D3262" s="0" t="s">
        <v>127</v>
      </c>
    </row>
    <row r="3263" customFormat="false" ht="12.8" hidden="false" customHeight="false" outlineLevel="0" collapsed="false">
      <c r="A3263" s="0" t="s">
        <v>5351</v>
      </c>
      <c r="B3263" s="0" t="n">
        <v>43093</v>
      </c>
      <c r="C3263" s="0" t="s">
        <v>205</v>
      </c>
      <c r="D3263" s="0" t="s">
        <v>127</v>
      </c>
    </row>
    <row r="3264" customFormat="false" ht="12.8" hidden="false" customHeight="false" outlineLevel="0" collapsed="false">
      <c r="A3264" s="0" t="s">
        <v>5352</v>
      </c>
      <c r="B3264" s="0" t="n">
        <v>42044</v>
      </c>
      <c r="C3264" s="0" t="s">
        <v>5353</v>
      </c>
      <c r="D3264" s="0" t="s">
        <v>127</v>
      </c>
    </row>
    <row r="3265" customFormat="false" ht="12.8" hidden="false" customHeight="false" outlineLevel="0" collapsed="false">
      <c r="A3265" s="0" t="s">
        <v>5354</v>
      </c>
      <c r="B3265" s="0" t="n">
        <v>746</v>
      </c>
      <c r="C3265" s="0" t="s">
        <v>4230</v>
      </c>
      <c r="D3265" s="0" t="s">
        <v>255</v>
      </c>
    </row>
    <row r="3266" customFormat="false" ht="12.8" hidden="false" customHeight="false" outlineLevel="0" collapsed="false">
      <c r="A3266" s="0" t="s">
        <v>5355</v>
      </c>
      <c r="B3266" s="0" t="n">
        <v>4423</v>
      </c>
      <c r="C3266" s="0" t="s">
        <v>5356</v>
      </c>
      <c r="D3266" s="0" t="s">
        <v>123</v>
      </c>
    </row>
    <row r="3267" customFormat="false" ht="12.8" hidden="false" customHeight="false" outlineLevel="0" collapsed="false">
      <c r="A3267" s="0" t="s">
        <v>5357</v>
      </c>
      <c r="B3267" s="0" t="n">
        <v>4424</v>
      </c>
      <c r="C3267" s="0" t="s">
        <v>5358</v>
      </c>
      <c r="D3267" s="0" t="s">
        <v>127</v>
      </c>
    </row>
    <row r="3268" customFormat="false" ht="12.8" hidden="false" customHeight="false" outlineLevel="0" collapsed="false">
      <c r="A3268" s="0" t="s">
        <v>5359</v>
      </c>
      <c r="B3268" s="0" t="n">
        <v>4425</v>
      </c>
      <c r="C3268" s="0" t="s">
        <v>5360</v>
      </c>
      <c r="D3268" s="0" t="s">
        <v>127</v>
      </c>
    </row>
    <row r="3269" customFormat="false" ht="12.8" hidden="false" customHeight="false" outlineLevel="0" collapsed="false">
      <c r="A3269" s="0" t="s">
        <v>5361</v>
      </c>
      <c r="B3269" s="0" t="n">
        <v>30297</v>
      </c>
      <c r="C3269" s="0" t="s">
        <v>3617</v>
      </c>
      <c r="D3269" s="0" t="s">
        <v>123</v>
      </c>
    </row>
    <row r="3270" customFormat="false" ht="12.8" hidden="false" customHeight="false" outlineLevel="0" collapsed="false">
      <c r="A3270" s="0" t="s">
        <v>5362</v>
      </c>
      <c r="B3270" s="0" t="n">
        <v>30611</v>
      </c>
      <c r="C3270" s="0" t="s">
        <v>5363</v>
      </c>
      <c r="D3270" s="0" t="s">
        <v>127</v>
      </c>
    </row>
    <row r="3271" customFormat="false" ht="12.8" hidden="false" customHeight="false" outlineLevel="0" collapsed="false">
      <c r="A3271" s="0" t="s">
        <v>5364</v>
      </c>
      <c r="B3271" s="0" t="n">
        <v>26378</v>
      </c>
      <c r="C3271" s="0" t="s">
        <v>5365</v>
      </c>
      <c r="D3271" s="0" t="s">
        <v>199</v>
      </c>
    </row>
    <row r="3272" customFormat="false" ht="12.8" hidden="false" customHeight="false" outlineLevel="0" collapsed="false">
      <c r="A3272" s="0" t="s">
        <v>5366</v>
      </c>
      <c r="B3272" s="0" t="n">
        <v>29233</v>
      </c>
      <c r="C3272" s="0" t="s">
        <v>5367</v>
      </c>
      <c r="D3272" s="0" t="s">
        <v>123</v>
      </c>
    </row>
    <row r="3273" customFormat="false" ht="12.8" hidden="false" customHeight="false" outlineLevel="0" collapsed="false">
      <c r="A3273" s="0" t="s">
        <v>5368</v>
      </c>
      <c r="B3273" s="0" t="n">
        <v>39718</v>
      </c>
      <c r="D3273" s="0" t="s">
        <v>251</v>
      </c>
    </row>
    <row r="3274" customFormat="false" ht="12.8" hidden="false" customHeight="false" outlineLevel="0" collapsed="false">
      <c r="A3274" s="0" t="s">
        <v>5369</v>
      </c>
      <c r="B3274" s="0" t="n">
        <v>23192</v>
      </c>
      <c r="D3274" s="0" t="s">
        <v>327</v>
      </c>
    </row>
    <row r="3275" customFormat="false" ht="12.8" hidden="false" customHeight="false" outlineLevel="0" collapsed="false">
      <c r="A3275" s="0" t="s">
        <v>5370</v>
      </c>
      <c r="B3275" s="0" t="n">
        <v>44550</v>
      </c>
      <c r="C3275" s="0" t="s">
        <v>3062</v>
      </c>
      <c r="D3275" s="0" t="s">
        <v>199</v>
      </c>
    </row>
    <row r="3276" customFormat="false" ht="12.8" hidden="false" customHeight="false" outlineLevel="0" collapsed="false">
      <c r="A3276" s="0" t="s">
        <v>5371</v>
      </c>
      <c r="B3276" s="0" t="n">
        <v>38816</v>
      </c>
      <c r="C3276" s="0" t="s">
        <v>2927</v>
      </c>
      <c r="D3276" s="0" t="s">
        <v>123</v>
      </c>
    </row>
    <row r="3277" customFormat="false" ht="12.8" hidden="false" customHeight="false" outlineLevel="0" collapsed="false">
      <c r="A3277" s="0" t="s">
        <v>5372</v>
      </c>
      <c r="B3277" s="0" t="n">
        <v>38839</v>
      </c>
      <c r="C3277" s="0" t="s">
        <v>5373</v>
      </c>
      <c r="D3277" s="0" t="s">
        <v>127</v>
      </c>
    </row>
    <row r="3278" customFormat="false" ht="12.8" hidden="false" customHeight="false" outlineLevel="0" collapsed="false">
      <c r="A3278" s="0" t="s">
        <v>5374</v>
      </c>
      <c r="B3278" s="0" t="n">
        <v>21930</v>
      </c>
      <c r="C3278" s="0" t="s">
        <v>1702</v>
      </c>
      <c r="D3278" s="0" t="s">
        <v>123</v>
      </c>
    </row>
    <row r="3279" customFormat="false" ht="12.8" hidden="false" customHeight="false" outlineLevel="0" collapsed="false">
      <c r="A3279" s="0" t="s">
        <v>5375</v>
      </c>
      <c r="B3279" s="0" t="n">
        <v>21931</v>
      </c>
      <c r="C3279" s="0" t="s">
        <v>420</v>
      </c>
      <c r="D3279" s="0" t="s">
        <v>127</v>
      </c>
    </row>
    <row r="3280" customFormat="false" ht="12.8" hidden="false" customHeight="false" outlineLevel="0" collapsed="false">
      <c r="A3280" s="0" t="s">
        <v>5376</v>
      </c>
      <c r="B3280" s="0" t="n">
        <v>21932</v>
      </c>
      <c r="C3280" s="0" t="s">
        <v>5377</v>
      </c>
      <c r="D3280" s="0" t="s">
        <v>127</v>
      </c>
    </row>
    <row r="3281" customFormat="false" ht="12.8" hidden="false" customHeight="false" outlineLevel="0" collapsed="false">
      <c r="A3281" s="0" t="s">
        <v>5378</v>
      </c>
      <c r="B3281" s="0" t="n">
        <v>23368</v>
      </c>
      <c r="C3281" s="0" t="s">
        <v>5379</v>
      </c>
      <c r="D3281" s="0" t="s">
        <v>123</v>
      </c>
    </row>
    <row r="3282" customFormat="false" ht="12.8" hidden="false" customHeight="false" outlineLevel="0" collapsed="false">
      <c r="A3282" s="0" t="s">
        <v>5380</v>
      </c>
      <c r="B3282" s="0" t="n">
        <v>23690</v>
      </c>
      <c r="C3282" s="0" t="s">
        <v>5381</v>
      </c>
      <c r="D3282" s="0" t="s">
        <v>127</v>
      </c>
    </row>
    <row r="3283" customFormat="false" ht="12.8" hidden="false" customHeight="false" outlineLevel="0" collapsed="false">
      <c r="A3283" s="0" t="s">
        <v>5382</v>
      </c>
      <c r="B3283" s="0" t="n">
        <v>23396</v>
      </c>
      <c r="C3283" s="0" t="s">
        <v>5383</v>
      </c>
      <c r="D3283" s="0" t="s">
        <v>123</v>
      </c>
    </row>
    <row r="3284" customFormat="false" ht="12.8" hidden="false" customHeight="false" outlineLevel="0" collapsed="false">
      <c r="A3284" s="0" t="s">
        <v>5384</v>
      </c>
      <c r="B3284" s="0" t="n">
        <v>23691</v>
      </c>
      <c r="D3284" s="0" t="s">
        <v>127</v>
      </c>
    </row>
    <row r="3285" customFormat="false" ht="12.8" hidden="false" customHeight="false" outlineLevel="0" collapsed="false">
      <c r="A3285" s="0" t="s">
        <v>5385</v>
      </c>
      <c r="B3285" s="0" t="n">
        <v>24626</v>
      </c>
      <c r="C3285" s="0" t="s">
        <v>5386</v>
      </c>
      <c r="D3285" s="0" t="s">
        <v>127</v>
      </c>
    </row>
    <row r="3286" customFormat="false" ht="12.8" hidden="false" customHeight="false" outlineLevel="0" collapsed="false">
      <c r="A3286" s="0" t="s">
        <v>5387</v>
      </c>
      <c r="B3286" s="0" t="n">
        <v>136</v>
      </c>
      <c r="C3286" s="0" t="s">
        <v>2108</v>
      </c>
      <c r="D3286" s="0" t="s">
        <v>123</v>
      </c>
    </row>
    <row r="3287" customFormat="false" ht="12.8" hidden="false" customHeight="false" outlineLevel="0" collapsed="false">
      <c r="A3287" s="0" t="s">
        <v>5388</v>
      </c>
      <c r="B3287" s="0" t="n">
        <v>137</v>
      </c>
      <c r="C3287" s="0" t="s">
        <v>136</v>
      </c>
      <c r="D3287" s="0" t="s">
        <v>127</v>
      </c>
    </row>
    <row r="3288" customFormat="false" ht="12.8" hidden="false" customHeight="false" outlineLevel="0" collapsed="false">
      <c r="A3288" s="0" t="s">
        <v>5389</v>
      </c>
      <c r="B3288" s="0" t="n">
        <v>21933</v>
      </c>
      <c r="C3288" s="0" t="s">
        <v>5390</v>
      </c>
      <c r="D3288" s="0" t="s">
        <v>123</v>
      </c>
    </row>
    <row r="3289" customFormat="false" ht="12.8" hidden="false" customHeight="false" outlineLevel="0" collapsed="false">
      <c r="A3289" s="0" t="s">
        <v>5391</v>
      </c>
      <c r="B3289" s="0" t="n">
        <v>21934</v>
      </c>
      <c r="C3289" s="0" t="s">
        <v>530</v>
      </c>
      <c r="D3289" s="0" t="s">
        <v>127</v>
      </c>
    </row>
    <row r="3290" customFormat="false" ht="12.8" hidden="false" customHeight="false" outlineLevel="0" collapsed="false">
      <c r="A3290" s="0" t="s">
        <v>5392</v>
      </c>
      <c r="B3290" s="0" t="n">
        <v>40540</v>
      </c>
      <c r="C3290" s="0" t="s">
        <v>5393</v>
      </c>
      <c r="D3290" s="0" t="s">
        <v>123</v>
      </c>
    </row>
    <row r="3291" customFormat="false" ht="12.8" hidden="false" customHeight="false" outlineLevel="0" collapsed="false">
      <c r="A3291" s="0" t="s">
        <v>5394</v>
      </c>
      <c r="B3291" s="0" t="n">
        <v>40947</v>
      </c>
      <c r="C3291" s="0" t="s">
        <v>5395</v>
      </c>
      <c r="D3291" s="0" t="s">
        <v>127</v>
      </c>
    </row>
    <row r="3292" customFormat="false" ht="12.8" hidden="false" customHeight="false" outlineLevel="0" collapsed="false">
      <c r="A3292" s="0" t="s">
        <v>5396</v>
      </c>
      <c r="B3292" s="0" t="n">
        <v>794</v>
      </c>
      <c r="C3292" s="0" t="s">
        <v>537</v>
      </c>
      <c r="D3292" s="0" t="s">
        <v>123</v>
      </c>
    </row>
    <row r="3293" customFormat="false" ht="12.8" hidden="false" customHeight="false" outlineLevel="0" collapsed="false">
      <c r="A3293" s="0" t="s">
        <v>5397</v>
      </c>
      <c r="B3293" s="0" t="n">
        <v>795</v>
      </c>
      <c r="C3293" s="0" t="s">
        <v>5398</v>
      </c>
      <c r="D3293" s="0" t="s">
        <v>123</v>
      </c>
    </row>
    <row r="3294" customFormat="false" ht="12.8" hidden="false" customHeight="false" outlineLevel="0" collapsed="false">
      <c r="A3294" s="0" t="s">
        <v>5399</v>
      </c>
      <c r="B3294" s="0" t="n">
        <v>793</v>
      </c>
      <c r="D3294" s="0" t="s">
        <v>199</v>
      </c>
    </row>
    <row r="3295" customFormat="false" ht="12.8" hidden="false" customHeight="false" outlineLevel="0" collapsed="false">
      <c r="A3295" s="0" t="s">
        <v>5400</v>
      </c>
      <c r="B3295" s="0" t="n">
        <v>19196</v>
      </c>
      <c r="D3295" s="0" t="s">
        <v>123</v>
      </c>
    </row>
    <row r="3296" customFormat="false" ht="12.8" hidden="false" customHeight="false" outlineLevel="0" collapsed="false">
      <c r="A3296" s="0" t="s">
        <v>5401</v>
      </c>
      <c r="B3296" s="0" t="n">
        <v>27423</v>
      </c>
      <c r="C3296" s="0" t="s">
        <v>5402</v>
      </c>
      <c r="D3296" s="0" t="s">
        <v>228</v>
      </c>
    </row>
    <row r="3297" customFormat="false" ht="12.8" hidden="false" customHeight="false" outlineLevel="0" collapsed="false">
      <c r="A3297" s="0" t="s">
        <v>5403</v>
      </c>
      <c r="B3297" s="0" t="n">
        <v>30078</v>
      </c>
      <c r="C3297" s="0" t="s">
        <v>5404</v>
      </c>
      <c r="D3297" s="0" t="s">
        <v>123</v>
      </c>
    </row>
    <row r="3298" customFormat="false" ht="12.8" hidden="false" customHeight="false" outlineLevel="0" collapsed="false">
      <c r="A3298" s="0" t="s">
        <v>5405</v>
      </c>
      <c r="B3298" s="0" t="n">
        <v>43009</v>
      </c>
      <c r="C3298" s="0" t="s">
        <v>1085</v>
      </c>
      <c r="D3298" s="0" t="s">
        <v>127</v>
      </c>
    </row>
    <row r="3299" customFormat="false" ht="12.8" hidden="false" customHeight="false" outlineLevel="0" collapsed="false">
      <c r="A3299" s="0" t="s">
        <v>5406</v>
      </c>
      <c r="B3299" s="0" t="n">
        <v>30282</v>
      </c>
      <c r="C3299" s="0" t="s">
        <v>5407</v>
      </c>
      <c r="D3299" s="0" t="s">
        <v>127</v>
      </c>
    </row>
    <row r="3300" customFormat="false" ht="12.8" hidden="false" customHeight="false" outlineLevel="0" collapsed="false">
      <c r="A3300" s="0" t="s">
        <v>5408</v>
      </c>
      <c r="B3300" s="0" t="n">
        <v>19210</v>
      </c>
      <c r="D3300" s="0" t="s">
        <v>123</v>
      </c>
    </row>
    <row r="3301" customFormat="false" ht="12.8" hidden="false" customHeight="false" outlineLevel="0" collapsed="false">
      <c r="A3301" s="0" t="s">
        <v>5409</v>
      </c>
      <c r="B3301" s="0" t="n">
        <v>21935</v>
      </c>
      <c r="C3301" s="0" t="s">
        <v>675</v>
      </c>
      <c r="D3301" s="0" t="s">
        <v>123</v>
      </c>
    </row>
    <row r="3302" customFormat="false" ht="12.8" hidden="false" customHeight="false" outlineLevel="0" collapsed="false">
      <c r="A3302" s="0" t="s">
        <v>5410</v>
      </c>
      <c r="B3302" s="0" t="n">
        <v>21936</v>
      </c>
      <c r="C3302" s="0" t="s">
        <v>5411</v>
      </c>
      <c r="D3302" s="0" t="s">
        <v>127</v>
      </c>
    </row>
    <row r="3303" customFormat="false" ht="12.8" hidden="false" customHeight="false" outlineLevel="0" collapsed="false">
      <c r="A3303" s="0" t="s">
        <v>5412</v>
      </c>
      <c r="B3303" s="0" t="n">
        <v>21937</v>
      </c>
      <c r="C3303" s="0" t="s">
        <v>5413</v>
      </c>
      <c r="D3303" s="0" t="s">
        <v>287</v>
      </c>
    </row>
    <row r="3304" customFormat="false" ht="12.8" hidden="false" customHeight="false" outlineLevel="0" collapsed="false">
      <c r="A3304" s="0" t="s">
        <v>5414</v>
      </c>
      <c r="B3304" s="0" t="n">
        <v>833</v>
      </c>
      <c r="C3304" s="0" t="s">
        <v>3783</v>
      </c>
      <c r="D3304" s="0" t="s">
        <v>123</v>
      </c>
    </row>
    <row r="3305" customFormat="false" ht="12.8" hidden="false" customHeight="false" outlineLevel="0" collapsed="false">
      <c r="A3305" s="0" t="s">
        <v>5415</v>
      </c>
      <c r="B3305" s="0" t="n">
        <v>2840</v>
      </c>
      <c r="D3305" s="0" t="s">
        <v>123</v>
      </c>
    </row>
    <row r="3306" customFormat="false" ht="12.8" hidden="false" customHeight="false" outlineLevel="0" collapsed="false">
      <c r="A3306" s="0" t="s">
        <v>5416</v>
      </c>
      <c r="B3306" s="0" t="n">
        <v>2754</v>
      </c>
      <c r="C3306" s="0" t="s">
        <v>5417</v>
      </c>
      <c r="D3306" s="0" t="s">
        <v>123</v>
      </c>
    </row>
    <row r="3307" customFormat="false" ht="12.8" hidden="false" customHeight="false" outlineLevel="0" collapsed="false">
      <c r="A3307" s="0" t="s">
        <v>5418</v>
      </c>
      <c r="B3307" s="0" t="n">
        <v>2755</v>
      </c>
      <c r="C3307" s="0" t="s">
        <v>5419</v>
      </c>
      <c r="D3307" s="0" t="s">
        <v>127</v>
      </c>
    </row>
    <row r="3308" customFormat="false" ht="12.8" hidden="false" customHeight="false" outlineLevel="0" collapsed="false">
      <c r="A3308" s="0" t="s">
        <v>5420</v>
      </c>
      <c r="B3308" s="0" t="n">
        <v>836</v>
      </c>
      <c r="D3308" s="0" t="s">
        <v>199</v>
      </c>
    </row>
    <row r="3309" customFormat="false" ht="12.8" hidden="false" customHeight="false" outlineLevel="0" collapsed="false">
      <c r="A3309" s="0" t="s">
        <v>5421</v>
      </c>
      <c r="B3309" s="0" t="n">
        <v>2886</v>
      </c>
      <c r="C3309" s="0" t="s">
        <v>5422</v>
      </c>
      <c r="D3309" s="0" t="s">
        <v>123</v>
      </c>
    </row>
    <row r="3310" customFormat="false" ht="12.8" hidden="false" customHeight="false" outlineLevel="0" collapsed="false">
      <c r="A3310" s="0" t="s">
        <v>5423</v>
      </c>
      <c r="B3310" s="0" t="n">
        <v>645</v>
      </c>
      <c r="D3310" s="0" t="s">
        <v>123</v>
      </c>
    </row>
    <row r="3311" customFormat="false" ht="12.8" hidden="false" customHeight="false" outlineLevel="0" collapsed="false">
      <c r="A3311" s="0" t="s">
        <v>5424</v>
      </c>
      <c r="B3311" s="0" t="n">
        <v>4192</v>
      </c>
      <c r="C3311" s="0" t="s">
        <v>3478</v>
      </c>
      <c r="D3311" s="0" t="s">
        <v>199</v>
      </c>
    </row>
    <row r="3312" customFormat="false" ht="12.8" hidden="false" customHeight="false" outlineLevel="0" collapsed="false">
      <c r="A3312" s="0" t="s">
        <v>5425</v>
      </c>
      <c r="B3312" s="0" t="n">
        <v>3209</v>
      </c>
      <c r="D3312" s="0" t="s">
        <v>287</v>
      </c>
    </row>
    <row r="3313" customFormat="false" ht="12.8" hidden="false" customHeight="false" outlineLevel="0" collapsed="false">
      <c r="A3313" s="0" t="s">
        <v>5426</v>
      </c>
      <c r="B3313" s="0" t="n">
        <v>25762</v>
      </c>
      <c r="C3313" s="0" t="s">
        <v>675</v>
      </c>
      <c r="D3313" s="0" t="s">
        <v>123</v>
      </c>
    </row>
    <row r="3314" customFormat="false" ht="12.8" hidden="false" customHeight="false" outlineLevel="0" collapsed="false">
      <c r="A3314" s="0" t="s">
        <v>5427</v>
      </c>
      <c r="B3314" s="0" t="n">
        <v>24117</v>
      </c>
      <c r="C3314" s="0" t="s">
        <v>2012</v>
      </c>
      <c r="D3314" s="0" t="s">
        <v>127</v>
      </c>
    </row>
    <row r="3315" customFormat="false" ht="12.8" hidden="false" customHeight="false" outlineLevel="0" collapsed="false">
      <c r="A3315" s="0" t="s">
        <v>5428</v>
      </c>
      <c r="B3315" s="0" t="n">
        <v>4194</v>
      </c>
      <c r="C3315" s="0" t="s">
        <v>795</v>
      </c>
      <c r="D3315" s="0" t="s">
        <v>123</v>
      </c>
    </row>
    <row r="3316" customFormat="false" ht="12.8" hidden="false" customHeight="false" outlineLevel="0" collapsed="false">
      <c r="A3316" s="0" t="s">
        <v>5429</v>
      </c>
      <c r="B3316" s="0" t="n">
        <v>23195</v>
      </c>
      <c r="C3316" s="0" t="s">
        <v>795</v>
      </c>
      <c r="D3316" s="0" t="s">
        <v>127</v>
      </c>
    </row>
    <row r="3317" customFormat="false" ht="12.8" hidden="false" customHeight="false" outlineLevel="0" collapsed="false">
      <c r="A3317" s="0" t="s">
        <v>5430</v>
      </c>
      <c r="B3317" s="0" t="n">
        <v>4193</v>
      </c>
      <c r="C3317" s="0" t="s">
        <v>2012</v>
      </c>
      <c r="D3317" s="0" t="s">
        <v>127</v>
      </c>
    </row>
    <row r="3318" customFormat="false" ht="12.8" hidden="false" customHeight="false" outlineLevel="0" collapsed="false">
      <c r="A3318" s="0" t="s">
        <v>5431</v>
      </c>
      <c r="B3318" s="0" t="n">
        <v>23196</v>
      </c>
      <c r="C3318" s="0" t="s">
        <v>223</v>
      </c>
      <c r="D3318" s="0" t="s">
        <v>127</v>
      </c>
    </row>
    <row r="3319" customFormat="false" ht="12.8" hidden="false" customHeight="false" outlineLevel="0" collapsed="false">
      <c r="A3319" s="0" t="s">
        <v>5432</v>
      </c>
      <c r="B3319" s="0" t="n">
        <v>4195</v>
      </c>
      <c r="C3319" s="0" t="s">
        <v>136</v>
      </c>
      <c r="D3319" s="0" t="s">
        <v>127</v>
      </c>
    </row>
    <row r="3320" customFormat="false" ht="12.8" hidden="false" customHeight="false" outlineLevel="0" collapsed="false">
      <c r="A3320" s="0" t="s">
        <v>5433</v>
      </c>
      <c r="B3320" s="0" t="n">
        <v>23645</v>
      </c>
      <c r="C3320" s="0" t="s">
        <v>5434</v>
      </c>
      <c r="D3320" s="0" t="s">
        <v>127</v>
      </c>
    </row>
    <row r="3321" customFormat="false" ht="12.8" hidden="false" customHeight="false" outlineLevel="0" collapsed="false">
      <c r="A3321" s="0" t="s">
        <v>5435</v>
      </c>
      <c r="B3321" s="0" t="n">
        <v>4196</v>
      </c>
      <c r="C3321" s="0" t="s">
        <v>1676</v>
      </c>
      <c r="D3321" s="0" t="s">
        <v>127</v>
      </c>
    </row>
    <row r="3322" customFormat="false" ht="12.8" hidden="false" customHeight="false" outlineLevel="0" collapsed="false">
      <c r="A3322" s="0" t="s">
        <v>5436</v>
      </c>
      <c r="B3322" s="0" t="n">
        <v>4197</v>
      </c>
      <c r="C3322" s="0" t="s">
        <v>5437</v>
      </c>
      <c r="D3322" s="0" t="s">
        <v>127</v>
      </c>
    </row>
    <row r="3323" customFormat="false" ht="12.8" hidden="false" customHeight="false" outlineLevel="0" collapsed="false">
      <c r="A3323" s="0" t="s">
        <v>5438</v>
      </c>
      <c r="B3323" s="0" t="n">
        <v>19209</v>
      </c>
      <c r="D3323" s="0" t="s">
        <v>123</v>
      </c>
    </row>
    <row r="3324" customFormat="false" ht="12.8" hidden="false" customHeight="false" outlineLevel="0" collapsed="false">
      <c r="A3324" s="0" t="s">
        <v>5439</v>
      </c>
      <c r="B3324" s="0" t="n">
        <v>40539</v>
      </c>
      <c r="C3324" s="0" t="s">
        <v>397</v>
      </c>
      <c r="D3324" s="0" t="s">
        <v>327</v>
      </c>
    </row>
    <row r="3325" customFormat="false" ht="12.8" hidden="false" customHeight="false" outlineLevel="0" collapsed="false">
      <c r="A3325" s="0" t="s">
        <v>5440</v>
      </c>
      <c r="B3325" s="0" t="n">
        <v>24627</v>
      </c>
      <c r="C3325" s="0" t="s">
        <v>492</v>
      </c>
      <c r="D3325" s="0" t="s">
        <v>199</v>
      </c>
    </row>
    <row r="3326" customFormat="false" ht="12.8" hidden="false" customHeight="false" outlineLevel="0" collapsed="false">
      <c r="A3326" s="0" t="s">
        <v>5441</v>
      </c>
      <c r="B3326" s="0" t="n">
        <v>24118</v>
      </c>
      <c r="C3326" s="0" t="s">
        <v>492</v>
      </c>
      <c r="D3326" s="0" t="s">
        <v>378</v>
      </c>
    </row>
    <row r="3327" customFormat="false" ht="12.8" hidden="false" customHeight="false" outlineLevel="0" collapsed="false">
      <c r="A3327" s="0" t="s">
        <v>5442</v>
      </c>
      <c r="B3327" s="0" t="n">
        <v>30652</v>
      </c>
      <c r="C3327" s="0" t="s">
        <v>3347</v>
      </c>
      <c r="D3327" s="0" t="s">
        <v>199</v>
      </c>
    </row>
    <row r="3328" customFormat="false" ht="12.8" hidden="false" customHeight="false" outlineLevel="0" collapsed="false">
      <c r="A3328" s="0" t="s">
        <v>5443</v>
      </c>
      <c r="B3328" s="0" t="n">
        <v>30298</v>
      </c>
      <c r="C3328" s="0" t="s">
        <v>3347</v>
      </c>
      <c r="D3328" s="0" t="s">
        <v>378</v>
      </c>
    </row>
    <row r="3329" customFormat="false" ht="12.8" hidden="false" customHeight="false" outlineLevel="0" collapsed="false">
      <c r="A3329" s="0" t="s">
        <v>5444</v>
      </c>
      <c r="B3329" s="0" t="n">
        <v>25119</v>
      </c>
      <c r="C3329" s="0" t="s">
        <v>5445</v>
      </c>
      <c r="D3329" s="0" t="s">
        <v>123</v>
      </c>
    </row>
    <row r="3330" customFormat="false" ht="12.8" hidden="false" customHeight="false" outlineLevel="0" collapsed="false">
      <c r="A3330" s="0" t="s">
        <v>5446</v>
      </c>
      <c r="B3330" s="0" t="n">
        <v>31188</v>
      </c>
      <c r="C3330" s="0" t="s">
        <v>5447</v>
      </c>
      <c r="D3330" s="0" t="s">
        <v>127</v>
      </c>
    </row>
    <row r="3331" customFormat="false" ht="12.8" hidden="false" customHeight="false" outlineLevel="0" collapsed="false">
      <c r="A3331" s="0" t="s">
        <v>5448</v>
      </c>
      <c r="B3331" s="0" t="n">
        <v>26377</v>
      </c>
      <c r="C3331" s="0" t="s">
        <v>795</v>
      </c>
      <c r="D3331" s="0" t="s">
        <v>127</v>
      </c>
    </row>
    <row r="3332" customFormat="false" ht="12.8" hidden="false" customHeight="false" outlineLevel="0" collapsed="false">
      <c r="A3332" s="0" t="s">
        <v>5449</v>
      </c>
      <c r="B3332" s="0" t="n">
        <v>25462</v>
      </c>
      <c r="C3332" s="0" t="s">
        <v>5450</v>
      </c>
      <c r="D3332" s="0" t="s">
        <v>123</v>
      </c>
    </row>
    <row r="3333" customFormat="false" ht="12.8" hidden="false" customHeight="false" outlineLevel="0" collapsed="false">
      <c r="A3333" s="0" t="s">
        <v>5451</v>
      </c>
      <c r="B3333" s="0" t="n">
        <v>26376</v>
      </c>
      <c r="C3333" s="0" t="s">
        <v>5452</v>
      </c>
      <c r="D3333" s="0" t="s">
        <v>127</v>
      </c>
    </row>
    <row r="3334" customFormat="false" ht="12.8" hidden="false" customHeight="false" outlineLevel="0" collapsed="false">
      <c r="A3334" s="0" t="s">
        <v>5453</v>
      </c>
      <c r="B3334" s="0" t="n">
        <v>24119</v>
      </c>
      <c r="C3334" s="0" t="s">
        <v>3442</v>
      </c>
      <c r="D3334" s="0" t="s">
        <v>199</v>
      </c>
    </row>
    <row r="3335" customFormat="false" ht="12.8" hidden="false" customHeight="false" outlineLevel="0" collapsed="false">
      <c r="A3335" s="0" t="s">
        <v>5454</v>
      </c>
      <c r="B3335" s="0" t="n">
        <v>953</v>
      </c>
      <c r="D3335" s="0" t="s">
        <v>199</v>
      </c>
    </row>
    <row r="3336" customFormat="false" ht="12.8" hidden="false" customHeight="false" outlineLevel="0" collapsed="false">
      <c r="A3336" s="0" t="s">
        <v>5455</v>
      </c>
      <c r="B3336" s="0" t="n">
        <v>20022</v>
      </c>
      <c r="D3336" s="0" t="s">
        <v>199</v>
      </c>
    </row>
    <row r="3337" customFormat="false" ht="12.8" hidden="false" customHeight="false" outlineLevel="0" collapsed="false">
      <c r="A3337" s="0" t="s">
        <v>5456</v>
      </c>
      <c r="B3337" s="0" t="n">
        <v>2996</v>
      </c>
      <c r="C3337" s="0" t="s">
        <v>5457</v>
      </c>
      <c r="D3337" s="0" t="s">
        <v>123</v>
      </c>
    </row>
    <row r="3338" customFormat="false" ht="12.8" hidden="false" customHeight="false" outlineLevel="0" collapsed="false">
      <c r="A3338" s="0" t="s">
        <v>5458</v>
      </c>
      <c r="B3338" s="0" t="n">
        <v>19360</v>
      </c>
      <c r="C3338" s="0" t="s">
        <v>5457</v>
      </c>
      <c r="D3338" s="0" t="s">
        <v>127</v>
      </c>
    </row>
    <row r="3339" customFormat="false" ht="12.8" hidden="false" customHeight="false" outlineLevel="0" collapsed="false">
      <c r="A3339" s="0" t="s">
        <v>5459</v>
      </c>
      <c r="B3339" s="0" t="n">
        <v>38250</v>
      </c>
      <c r="C3339" s="0" t="s">
        <v>5460</v>
      </c>
      <c r="D3339" s="0" t="s">
        <v>123</v>
      </c>
    </row>
    <row r="3340" customFormat="false" ht="12.8" hidden="false" customHeight="false" outlineLevel="0" collapsed="false">
      <c r="A3340" s="0" t="s">
        <v>5461</v>
      </c>
      <c r="B3340" s="0" t="n">
        <v>38251</v>
      </c>
      <c r="C3340" s="0" t="s">
        <v>5462</v>
      </c>
      <c r="D3340" s="0" t="s">
        <v>127</v>
      </c>
    </row>
    <row r="3341" customFormat="false" ht="12.8" hidden="false" customHeight="false" outlineLevel="0" collapsed="false">
      <c r="A3341" s="0" t="s">
        <v>5463</v>
      </c>
      <c r="B3341" s="0" t="n">
        <v>4582</v>
      </c>
      <c r="C3341" s="0" t="s">
        <v>3418</v>
      </c>
      <c r="D3341" s="0" t="s">
        <v>123</v>
      </c>
    </row>
    <row r="3342" customFormat="false" ht="12.8" hidden="false" customHeight="false" outlineLevel="0" collapsed="false">
      <c r="A3342" s="0" t="s">
        <v>5464</v>
      </c>
      <c r="B3342" s="0" t="n">
        <v>40538</v>
      </c>
      <c r="C3342" s="0" t="s">
        <v>5465</v>
      </c>
      <c r="D3342" s="0" t="s">
        <v>127</v>
      </c>
    </row>
    <row r="3343" customFormat="false" ht="12.8" hidden="false" customHeight="false" outlineLevel="0" collapsed="false">
      <c r="A3343" s="0" t="s">
        <v>5466</v>
      </c>
      <c r="B3343" s="0" t="n">
        <v>21938</v>
      </c>
      <c r="C3343" s="0" t="s">
        <v>1800</v>
      </c>
      <c r="D3343" s="0" t="s">
        <v>127</v>
      </c>
    </row>
    <row r="3344" customFormat="false" ht="12.8" hidden="false" customHeight="false" outlineLevel="0" collapsed="false">
      <c r="A3344" s="0" t="s">
        <v>5467</v>
      </c>
      <c r="B3344" s="0" t="n">
        <v>21939</v>
      </c>
      <c r="C3344" s="0" t="s">
        <v>5468</v>
      </c>
      <c r="D3344" s="0" t="s">
        <v>127</v>
      </c>
    </row>
    <row r="3345" customFormat="false" ht="12.8" hidden="false" customHeight="false" outlineLevel="0" collapsed="false">
      <c r="A3345" s="0" t="s">
        <v>5469</v>
      </c>
      <c r="B3345" s="0" t="n">
        <v>4583</v>
      </c>
      <c r="C3345" s="0" t="s">
        <v>136</v>
      </c>
      <c r="D3345" s="0" t="s">
        <v>127</v>
      </c>
    </row>
    <row r="3346" customFormat="false" ht="12.8" hidden="false" customHeight="false" outlineLevel="0" collapsed="false">
      <c r="A3346" s="0" t="s">
        <v>5470</v>
      </c>
      <c r="B3346" s="0" t="n">
        <v>24628</v>
      </c>
      <c r="C3346" s="0" t="s">
        <v>5471</v>
      </c>
      <c r="D3346" s="0" t="s">
        <v>127</v>
      </c>
    </row>
    <row r="3347" customFormat="false" ht="12.8" hidden="false" customHeight="false" outlineLevel="0" collapsed="false">
      <c r="A3347" s="0" t="s">
        <v>5472</v>
      </c>
      <c r="B3347" s="0" t="n">
        <v>24629</v>
      </c>
      <c r="C3347" s="0" t="s">
        <v>136</v>
      </c>
      <c r="D3347" s="0" t="s">
        <v>127</v>
      </c>
    </row>
    <row r="3348" customFormat="false" ht="12.8" hidden="false" customHeight="false" outlineLevel="0" collapsed="false">
      <c r="A3348" s="0" t="s">
        <v>5473</v>
      </c>
      <c r="B3348" s="0" t="n">
        <v>31302</v>
      </c>
      <c r="C3348" s="0" t="s">
        <v>5474</v>
      </c>
      <c r="D3348" s="0" t="s">
        <v>127</v>
      </c>
    </row>
    <row r="3349" customFormat="false" ht="12.8" hidden="false" customHeight="false" outlineLevel="0" collapsed="false">
      <c r="A3349" s="0" t="s">
        <v>5475</v>
      </c>
      <c r="B3349" s="0" t="n">
        <v>21940</v>
      </c>
      <c r="C3349" s="0" t="s">
        <v>5476</v>
      </c>
      <c r="D3349" s="0" t="s">
        <v>287</v>
      </c>
    </row>
    <row r="3350" customFormat="false" ht="12.8" hidden="false" customHeight="false" outlineLevel="0" collapsed="false">
      <c r="A3350" s="0" t="s">
        <v>5477</v>
      </c>
      <c r="B3350" s="0" t="n">
        <v>26375</v>
      </c>
      <c r="C3350" s="0" t="s">
        <v>4950</v>
      </c>
      <c r="D3350" s="0" t="s">
        <v>199</v>
      </c>
    </row>
    <row r="3351" customFormat="false" ht="12.8" hidden="false" customHeight="false" outlineLevel="0" collapsed="false">
      <c r="A3351" s="0" t="s">
        <v>5478</v>
      </c>
      <c r="B3351" s="0" t="n">
        <v>29212</v>
      </c>
      <c r="C3351" s="0" t="s">
        <v>416</v>
      </c>
      <c r="D3351" s="0" t="s">
        <v>123</v>
      </c>
    </row>
    <row r="3352" customFormat="false" ht="12.8" hidden="false" customHeight="false" outlineLevel="0" collapsed="false">
      <c r="A3352" s="0" t="s">
        <v>5479</v>
      </c>
      <c r="B3352" s="0" t="n">
        <v>29548</v>
      </c>
      <c r="C3352" s="0" t="s">
        <v>819</v>
      </c>
      <c r="D3352" s="0" t="s">
        <v>127</v>
      </c>
    </row>
    <row r="3353" customFormat="false" ht="12.8" hidden="false" customHeight="false" outlineLevel="0" collapsed="false">
      <c r="A3353" s="0" t="s">
        <v>5480</v>
      </c>
      <c r="B3353" s="0" t="n">
        <v>33953</v>
      </c>
      <c r="C3353" s="0" t="s">
        <v>5481</v>
      </c>
      <c r="D3353" s="0" t="s">
        <v>127</v>
      </c>
    </row>
    <row r="3354" customFormat="false" ht="12.8" hidden="false" customHeight="false" outlineLevel="0" collapsed="false">
      <c r="A3354" s="0" t="s">
        <v>5482</v>
      </c>
      <c r="B3354" s="0" t="n">
        <v>1046</v>
      </c>
      <c r="C3354" s="0" t="s">
        <v>5483</v>
      </c>
      <c r="D3354" s="0" t="s">
        <v>123</v>
      </c>
    </row>
    <row r="3355" customFormat="false" ht="12.8" hidden="false" customHeight="false" outlineLevel="0" collapsed="false">
      <c r="A3355" s="0" t="s">
        <v>5484</v>
      </c>
      <c r="B3355" s="0" t="n">
        <v>41804</v>
      </c>
      <c r="C3355" s="0" t="s">
        <v>5485</v>
      </c>
      <c r="D3355" s="0" t="s">
        <v>127</v>
      </c>
    </row>
    <row r="3356" customFormat="false" ht="12.8" hidden="false" customHeight="false" outlineLevel="0" collapsed="false">
      <c r="A3356" s="0" t="s">
        <v>5486</v>
      </c>
      <c r="B3356" s="0" t="n">
        <v>1047</v>
      </c>
      <c r="C3356" s="0" t="s">
        <v>4381</v>
      </c>
      <c r="D3356" s="0" t="s">
        <v>127</v>
      </c>
    </row>
    <row r="3357" customFormat="false" ht="12.8" hidden="false" customHeight="false" outlineLevel="0" collapsed="false">
      <c r="A3357" s="0" t="s">
        <v>5487</v>
      </c>
      <c r="B3357" s="0" t="n">
        <v>20619</v>
      </c>
      <c r="D3357" s="0" t="s">
        <v>378</v>
      </c>
    </row>
    <row r="3358" customFormat="false" ht="12.8" hidden="false" customHeight="false" outlineLevel="0" collapsed="false">
      <c r="A3358" s="0" t="s">
        <v>5488</v>
      </c>
      <c r="B3358" s="0" t="n">
        <v>1045</v>
      </c>
      <c r="C3358" s="0" t="s">
        <v>2025</v>
      </c>
      <c r="D3358" s="0" t="s">
        <v>199</v>
      </c>
    </row>
    <row r="3359" customFormat="false" ht="12.8" hidden="false" customHeight="false" outlineLevel="0" collapsed="false">
      <c r="A3359" s="0" t="s">
        <v>5489</v>
      </c>
      <c r="B3359" s="0" t="n">
        <v>41557</v>
      </c>
      <c r="C3359" s="0" t="s">
        <v>2025</v>
      </c>
      <c r="D3359" s="0" t="s">
        <v>378</v>
      </c>
    </row>
    <row r="3360" customFormat="false" ht="12.8" hidden="false" customHeight="false" outlineLevel="0" collapsed="false">
      <c r="A3360" s="0" t="s">
        <v>5490</v>
      </c>
      <c r="B3360" s="0" t="n">
        <v>36031</v>
      </c>
      <c r="D3360" s="0" t="s">
        <v>199</v>
      </c>
    </row>
    <row r="3361" customFormat="false" ht="12.8" hidden="false" customHeight="false" outlineLevel="0" collapsed="false">
      <c r="A3361" s="0" t="s">
        <v>5491</v>
      </c>
      <c r="B3361" s="0" t="n">
        <v>21941</v>
      </c>
      <c r="C3361" s="0" t="s">
        <v>5492</v>
      </c>
      <c r="D3361" s="0" t="s">
        <v>123</v>
      </c>
    </row>
    <row r="3362" customFormat="false" ht="12.8" hidden="false" customHeight="false" outlineLevel="0" collapsed="false">
      <c r="A3362" s="0" t="s">
        <v>5493</v>
      </c>
      <c r="B3362" s="0" t="n">
        <v>21942</v>
      </c>
      <c r="C3362" s="0" t="s">
        <v>5494</v>
      </c>
      <c r="D3362" s="0" t="s">
        <v>127</v>
      </c>
    </row>
    <row r="3363" customFormat="false" ht="12.8" hidden="false" customHeight="false" outlineLevel="0" collapsed="false">
      <c r="A3363" s="0" t="s">
        <v>5495</v>
      </c>
      <c r="B3363" s="0" t="n">
        <v>21943</v>
      </c>
      <c r="C3363" s="0" t="s">
        <v>5496</v>
      </c>
      <c r="D3363" s="0" t="s">
        <v>127</v>
      </c>
    </row>
    <row r="3364" customFormat="false" ht="12.8" hidden="false" customHeight="false" outlineLevel="0" collapsed="false">
      <c r="A3364" s="0" t="s">
        <v>5497</v>
      </c>
      <c r="B3364" s="0" t="n">
        <v>39552</v>
      </c>
      <c r="C3364" s="0" t="s">
        <v>5498</v>
      </c>
      <c r="D3364" s="0" t="s">
        <v>199</v>
      </c>
    </row>
    <row r="3365" customFormat="false" ht="12.8" hidden="false" customHeight="false" outlineLevel="0" collapsed="false">
      <c r="A3365" s="0" t="s">
        <v>5499</v>
      </c>
      <c r="B3365" s="0" t="n">
        <v>30276</v>
      </c>
      <c r="D3365" s="0" t="s">
        <v>287</v>
      </c>
    </row>
    <row r="3366" customFormat="false" ht="12.8" hidden="false" customHeight="false" outlineLevel="0" collapsed="false">
      <c r="A3366" s="0" t="s">
        <v>5500</v>
      </c>
      <c r="B3366" s="0" t="n">
        <v>24631</v>
      </c>
      <c r="C3366" s="0" t="s">
        <v>4991</v>
      </c>
      <c r="D3366" s="0" t="s">
        <v>123</v>
      </c>
    </row>
    <row r="3367" customFormat="false" ht="12.8" hidden="false" customHeight="false" outlineLevel="0" collapsed="false">
      <c r="A3367" s="0" t="s">
        <v>5501</v>
      </c>
      <c r="B3367" s="0" t="n">
        <v>25122</v>
      </c>
      <c r="C3367" s="0" t="s">
        <v>1653</v>
      </c>
      <c r="D3367" s="0" t="s">
        <v>127</v>
      </c>
    </row>
    <row r="3368" customFormat="false" ht="12.8" hidden="false" customHeight="false" outlineLevel="0" collapsed="false">
      <c r="A3368" s="0" t="s">
        <v>5502</v>
      </c>
      <c r="B3368" s="0" t="n">
        <v>3965</v>
      </c>
      <c r="C3368" s="0" t="s">
        <v>777</v>
      </c>
      <c r="D3368" s="0" t="s">
        <v>123</v>
      </c>
    </row>
    <row r="3369" customFormat="false" ht="12.8" hidden="false" customHeight="false" outlineLevel="0" collapsed="false">
      <c r="A3369" s="0" t="s">
        <v>5503</v>
      </c>
      <c r="B3369" s="0" t="n">
        <v>3966</v>
      </c>
      <c r="C3369" s="0" t="s">
        <v>136</v>
      </c>
      <c r="D3369" s="0" t="s">
        <v>127</v>
      </c>
    </row>
    <row r="3370" customFormat="false" ht="12.8" hidden="false" customHeight="false" outlineLevel="0" collapsed="false">
      <c r="A3370" s="0" t="s">
        <v>5504</v>
      </c>
      <c r="B3370" s="0" t="n">
        <v>26196</v>
      </c>
      <c r="D3370" s="0" t="s">
        <v>327</v>
      </c>
    </row>
    <row r="3371" customFormat="false" ht="12.8" hidden="false" customHeight="false" outlineLevel="0" collapsed="false">
      <c r="A3371" s="0" t="s">
        <v>5505</v>
      </c>
      <c r="B3371" s="0" t="n">
        <v>3964</v>
      </c>
      <c r="C3371" s="0" t="s">
        <v>5506</v>
      </c>
      <c r="D3371" s="0" t="s">
        <v>199</v>
      </c>
    </row>
    <row r="3372" customFormat="false" ht="12.8" hidden="false" customHeight="false" outlineLevel="0" collapsed="false">
      <c r="A3372" s="0" t="s">
        <v>5507</v>
      </c>
      <c r="B3372" s="0" t="n">
        <v>39599</v>
      </c>
      <c r="C3372" s="0" t="s">
        <v>2785</v>
      </c>
      <c r="D3372" s="0" t="s">
        <v>287</v>
      </c>
    </row>
    <row r="3373" customFormat="false" ht="12.8" hidden="false" customHeight="false" outlineLevel="0" collapsed="false">
      <c r="A3373" s="0" t="s">
        <v>5508</v>
      </c>
      <c r="B3373" s="0" t="n">
        <v>33954</v>
      </c>
      <c r="C3373" s="0" t="s">
        <v>5509</v>
      </c>
      <c r="D3373" s="0" t="s">
        <v>378</v>
      </c>
    </row>
    <row r="3374" customFormat="false" ht="12.8" hidden="false" customHeight="false" outlineLevel="0" collapsed="false">
      <c r="A3374" s="0" t="s">
        <v>5510</v>
      </c>
      <c r="B3374" s="0" t="n">
        <v>42411</v>
      </c>
      <c r="C3374" s="0" t="s">
        <v>892</v>
      </c>
      <c r="D3374" s="0" t="s">
        <v>123</v>
      </c>
    </row>
    <row r="3375" customFormat="false" ht="12.8" hidden="false" customHeight="false" outlineLevel="0" collapsed="false">
      <c r="A3375" s="0" t="s">
        <v>5511</v>
      </c>
      <c r="B3375" s="0" t="n">
        <v>3120</v>
      </c>
      <c r="D3375" s="0" t="s">
        <v>287</v>
      </c>
    </row>
    <row r="3376" customFormat="false" ht="12.8" hidden="false" customHeight="false" outlineLevel="0" collapsed="false">
      <c r="A3376" s="0" t="s">
        <v>5512</v>
      </c>
      <c r="B3376" s="0" t="n">
        <v>283</v>
      </c>
      <c r="D3376" s="0" t="s">
        <v>123</v>
      </c>
    </row>
    <row r="3377" customFormat="false" ht="12.8" hidden="false" customHeight="false" outlineLevel="0" collapsed="false">
      <c r="A3377" s="0" t="s">
        <v>5513</v>
      </c>
      <c r="B3377" s="0" t="n">
        <v>2335</v>
      </c>
      <c r="C3377" s="0" t="s">
        <v>1145</v>
      </c>
      <c r="D3377" s="0" t="s">
        <v>123</v>
      </c>
    </row>
    <row r="3378" customFormat="false" ht="12.8" hidden="false" customHeight="false" outlineLevel="0" collapsed="false">
      <c r="A3378" s="0" t="s">
        <v>5514</v>
      </c>
      <c r="B3378" s="0" t="n">
        <v>2336</v>
      </c>
      <c r="C3378" s="0" t="s">
        <v>5515</v>
      </c>
      <c r="D3378" s="0" t="s">
        <v>127</v>
      </c>
    </row>
    <row r="3379" customFormat="false" ht="12.8" hidden="false" customHeight="false" outlineLevel="0" collapsed="false">
      <c r="A3379" s="0" t="s">
        <v>5516</v>
      </c>
      <c r="B3379" s="0" t="n">
        <v>2337</v>
      </c>
      <c r="C3379" s="0" t="s">
        <v>838</v>
      </c>
      <c r="D3379" s="0" t="s">
        <v>127</v>
      </c>
    </row>
    <row r="3380" customFormat="false" ht="12.8" hidden="false" customHeight="false" outlineLevel="0" collapsed="false">
      <c r="A3380" s="0" t="s">
        <v>5517</v>
      </c>
      <c r="B3380" s="0" t="n">
        <v>20677</v>
      </c>
      <c r="C3380" s="0" t="s">
        <v>5518</v>
      </c>
      <c r="D3380" s="0" t="s">
        <v>127</v>
      </c>
    </row>
    <row r="3381" customFormat="false" ht="12.8" hidden="false" customHeight="false" outlineLevel="0" collapsed="false">
      <c r="A3381" s="0" t="s">
        <v>5519</v>
      </c>
      <c r="B3381" s="0" t="n">
        <v>2338</v>
      </c>
      <c r="C3381" s="0" t="s">
        <v>1229</v>
      </c>
      <c r="D3381" s="0" t="s">
        <v>127</v>
      </c>
    </row>
    <row r="3382" customFormat="false" ht="12.8" hidden="false" customHeight="false" outlineLevel="0" collapsed="false">
      <c r="A3382" s="0" t="s">
        <v>5520</v>
      </c>
      <c r="B3382" s="0" t="n">
        <v>42599</v>
      </c>
      <c r="C3382" s="0" t="s">
        <v>838</v>
      </c>
      <c r="D3382" s="0" t="s">
        <v>127</v>
      </c>
    </row>
    <row r="3383" customFormat="false" ht="12.8" hidden="false" customHeight="false" outlineLevel="0" collapsed="false">
      <c r="A3383" s="0" t="s">
        <v>5521</v>
      </c>
      <c r="B3383" s="0" t="n">
        <v>42600</v>
      </c>
      <c r="C3383" s="0" t="s">
        <v>5522</v>
      </c>
      <c r="D3383" s="0" t="s">
        <v>127</v>
      </c>
    </row>
    <row r="3384" customFormat="false" ht="12.8" hidden="false" customHeight="false" outlineLevel="0" collapsed="false">
      <c r="A3384" s="0" t="s">
        <v>5523</v>
      </c>
      <c r="B3384" s="0" t="n">
        <v>610</v>
      </c>
      <c r="C3384" s="0" t="s">
        <v>2108</v>
      </c>
      <c r="D3384" s="0" t="s">
        <v>199</v>
      </c>
    </row>
    <row r="3385" customFormat="false" ht="12.8" hidden="false" customHeight="false" outlineLevel="0" collapsed="false">
      <c r="A3385" s="0" t="s">
        <v>5524</v>
      </c>
      <c r="B3385" s="0" t="n">
        <v>3119</v>
      </c>
      <c r="D3385" s="0" t="s">
        <v>378</v>
      </c>
    </row>
    <row r="3386" customFormat="false" ht="12.8" hidden="false" customHeight="false" outlineLevel="0" collapsed="false">
      <c r="A3386" s="0" t="s">
        <v>62</v>
      </c>
      <c r="B3386" s="0" t="n">
        <v>613</v>
      </c>
      <c r="C3386" s="0" t="s">
        <v>303</v>
      </c>
      <c r="D3386" s="0" t="s">
        <v>123</v>
      </c>
    </row>
    <row r="3387" customFormat="false" ht="12.8" hidden="false" customHeight="false" outlineLevel="0" collapsed="false">
      <c r="A3387" s="0" t="s">
        <v>5525</v>
      </c>
      <c r="B3387" s="0" t="n">
        <v>2547</v>
      </c>
      <c r="D3387" s="0" t="s">
        <v>127</v>
      </c>
    </row>
    <row r="3388" customFormat="false" ht="12.8" hidden="false" customHeight="false" outlineLevel="0" collapsed="false">
      <c r="A3388" s="0" t="s">
        <v>5526</v>
      </c>
      <c r="B3388" s="0" t="n">
        <v>2548</v>
      </c>
      <c r="C3388" s="0" t="s">
        <v>5527</v>
      </c>
      <c r="D3388" s="0" t="s">
        <v>127</v>
      </c>
    </row>
    <row r="3389" customFormat="false" ht="12.8" hidden="false" customHeight="false" outlineLevel="0" collapsed="false">
      <c r="A3389" s="0" t="s">
        <v>5528</v>
      </c>
      <c r="B3389" s="0" t="n">
        <v>2549</v>
      </c>
      <c r="C3389" s="0" t="s">
        <v>5529</v>
      </c>
      <c r="D3389" s="0" t="s">
        <v>127</v>
      </c>
    </row>
    <row r="3390" customFormat="false" ht="12.8" hidden="false" customHeight="false" outlineLevel="0" collapsed="false">
      <c r="A3390" s="0" t="s">
        <v>5530</v>
      </c>
      <c r="B3390" s="0" t="n">
        <v>2550</v>
      </c>
      <c r="C3390" s="0" t="s">
        <v>5531</v>
      </c>
      <c r="D3390" s="0" t="s">
        <v>127</v>
      </c>
    </row>
    <row r="3391" customFormat="false" ht="12.8" hidden="false" customHeight="false" outlineLevel="0" collapsed="false">
      <c r="A3391" s="0" t="s">
        <v>5532</v>
      </c>
      <c r="B3391" s="0" t="n">
        <v>2766</v>
      </c>
      <c r="C3391" s="0" t="s">
        <v>5533</v>
      </c>
      <c r="D3391" s="0" t="s">
        <v>123</v>
      </c>
    </row>
    <row r="3392" customFormat="false" ht="12.8" hidden="false" customHeight="false" outlineLevel="0" collapsed="false">
      <c r="A3392" s="0" t="s">
        <v>5534</v>
      </c>
      <c r="B3392" s="0" t="n">
        <v>1056</v>
      </c>
      <c r="C3392" s="0" t="s">
        <v>5535</v>
      </c>
      <c r="D3392" s="0" t="s">
        <v>123</v>
      </c>
    </row>
    <row r="3393" customFormat="false" ht="12.8" hidden="false" customHeight="false" outlineLevel="0" collapsed="false">
      <c r="A3393" s="0" t="s">
        <v>5536</v>
      </c>
      <c r="B3393" s="0" t="n">
        <v>3076</v>
      </c>
      <c r="C3393" s="0" t="s">
        <v>5537</v>
      </c>
      <c r="D3393" s="0" t="s">
        <v>127</v>
      </c>
    </row>
    <row r="3394" customFormat="false" ht="12.8" hidden="false" customHeight="false" outlineLevel="0" collapsed="false">
      <c r="A3394" s="0" t="s">
        <v>5538</v>
      </c>
      <c r="B3394" s="0" t="n">
        <v>1057</v>
      </c>
      <c r="C3394" s="0" t="s">
        <v>5539</v>
      </c>
      <c r="D3394" s="0" t="s">
        <v>127</v>
      </c>
    </row>
    <row r="3395" customFormat="false" ht="12.8" hidden="false" customHeight="false" outlineLevel="0" collapsed="false">
      <c r="A3395" s="0" t="s">
        <v>5540</v>
      </c>
      <c r="B3395" s="0" t="n">
        <v>1058</v>
      </c>
      <c r="C3395" s="0" t="s">
        <v>5541</v>
      </c>
      <c r="D3395" s="0" t="s">
        <v>127</v>
      </c>
    </row>
    <row r="3396" customFormat="false" ht="12.8" hidden="false" customHeight="false" outlineLevel="0" collapsed="false">
      <c r="A3396" s="0" t="s">
        <v>5542</v>
      </c>
      <c r="B3396" s="0" t="n">
        <v>1059</v>
      </c>
      <c r="C3396" s="0" t="s">
        <v>5541</v>
      </c>
      <c r="D3396" s="0" t="s">
        <v>127</v>
      </c>
    </row>
    <row r="3397" customFormat="false" ht="12.8" hidden="false" customHeight="false" outlineLevel="0" collapsed="false">
      <c r="A3397" s="0" t="s">
        <v>5543</v>
      </c>
      <c r="B3397" s="0" t="n">
        <v>1060</v>
      </c>
      <c r="C3397" s="0" t="s">
        <v>5544</v>
      </c>
      <c r="D3397" s="0" t="s">
        <v>127</v>
      </c>
    </row>
    <row r="3398" customFormat="false" ht="12.8" hidden="false" customHeight="false" outlineLevel="0" collapsed="false">
      <c r="A3398" s="0" t="s">
        <v>81</v>
      </c>
      <c r="B3398" s="0" t="n">
        <v>1055</v>
      </c>
      <c r="C3398" s="0" t="s">
        <v>5545</v>
      </c>
      <c r="D3398" s="0" t="s">
        <v>199</v>
      </c>
    </row>
    <row r="3399" customFormat="false" ht="12.8" hidden="false" customHeight="false" outlineLevel="0" collapsed="false">
      <c r="A3399" s="0" t="s">
        <v>5546</v>
      </c>
      <c r="B3399" s="0" t="n">
        <v>39779</v>
      </c>
      <c r="C3399" s="0" t="s">
        <v>5547</v>
      </c>
      <c r="D3399" s="0" t="s">
        <v>199</v>
      </c>
    </row>
    <row r="3400" customFormat="false" ht="12.8" hidden="false" customHeight="false" outlineLevel="0" collapsed="false">
      <c r="A3400" s="0" t="s">
        <v>5548</v>
      </c>
      <c r="B3400" s="0" t="n">
        <v>42757</v>
      </c>
      <c r="C3400" s="0" t="s">
        <v>5549</v>
      </c>
      <c r="D3400" s="0" t="s">
        <v>123</v>
      </c>
    </row>
    <row r="3401" customFormat="false" ht="12.8" hidden="false" customHeight="false" outlineLevel="0" collapsed="false">
      <c r="A3401" s="0" t="s">
        <v>5550</v>
      </c>
      <c r="B3401" s="0" t="n">
        <v>620</v>
      </c>
      <c r="C3401" s="0" t="s">
        <v>5551</v>
      </c>
      <c r="D3401" s="0" t="s">
        <v>123</v>
      </c>
    </row>
    <row r="3402" customFormat="false" ht="12.8" hidden="false" customHeight="false" outlineLevel="0" collapsed="false">
      <c r="A3402" s="0" t="s">
        <v>5552</v>
      </c>
      <c r="B3402" s="0" t="n">
        <v>621</v>
      </c>
      <c r="C3402" s="0" t="s">
        <v>5553</v>
      </c>
      <c r="D3402" s="0" t="s">
        <v>127</v>
      </c>
    </row>
    <row r="3403" customFormat="false" ht="12.8" hidden="false" customHeight="false" outlineLevel="0" collapsed="false">
      <c r="A3403" s="0" t="s">
        <v>5554</v>
      </c>
      <c r="B3403" s="0" t="n">
        <v>31091</v>
      </c>
      <c r="C3403" s="0" t="s">
        <v>609</v>
      </c>
      <c r="D3403" s="0" t="s">
        <v>123</v>
      </c>
    </row>
    <row r="3404" customFormat="false" ht="12.8" hidden="false" customHeight="false" outlineLevel="0" collapsed="false">
      <c r="A3404" s="0" t="s">
        <v>5555</v>
      </c>
      <c r="B3404" s="0" t="n">
        <v>31187</v>
      </c>
      <c r="C3404" s="0" t="s">
        <v>136</v>
      </c>
      <c r="D3404" s="0" t="s">
        <v>127</v>
      </c>
    </row>
    <row r="3405" customFormat="false" ht="12.8" hidden="false" customHeight="false" outlineLevel="0" collapsed="false">
      <c r="A3405" s="0" t="s">
        <v>5556</v>
      </c>
      <c r="B3405" s="0" t="n">
        <v>23693</v>
      </c>
      <c r="C3405" s="0" t="s">
        <v>935</v>
      </c>
      <c r="D3405" s="0" t="s">
        <v>123</v>
      </c>
    </row>
    <row r="3406" customFormat="false" ht="12.8" hidden="false" customHeight="false" outlineLevel="0" collapsed="false">
      <c r="A3406" s="0" t="s">
        <v>5557</v>
      </c>
      <c r="B3406" s="0" t="n">
        <v>24360</v>
      </c>
      <c r="C3406" s="0" t="s">
        <v>5558</v>
      </c>
      <c r="D3406" s="0" t="s">
        <v>127</v>
      </c>
    </row>
    <row r="3407" customFormat="false" ht="12.8" hidden="false" customHeight="false" outlineLevel="0" collapsed="false">
      <c r="A3407" s="0" t="s">
        <v>5559</v>
      </c>
      <c r="B3407" s="0" t="n">
        <v>25753</v>
      </c>
      <c r="C3407" s="0" t="s">
        <v>5558</v>
      </c>
      <c r="D3407" s="0" t="s">
        <v>127</v>
      </c>
    </row>
    <row r="3408" customFormat="false" ht="12.8" hidden="false" customHeight="false" outlineLevel="0" collapsed="false">
      <c r="A3408" s="0" t="s">
        <v>5560</v>
      </c>
      <c r="B3408" s="0" t="n">
        <v>43898</v>
      </c>
      <c r="C3408" s="0" t="s">
        <v>5561</v>
      </c>
      <c r="D3408" s="0" t="s">
        <v>127</v>
      </c>
    </row>
    <row r="3409" customFormat="false" ht="12.8" hidden="false" customHeight="false" outlineLevel="0" collapsed="false">
      <c r="A3409" s="0" t="s">
        <v>5562</v>
      </c>
      <c r="B3409" s="0" t="n">
        <v>25314</v>
      </c>
      <c r="C3409" s="0" t="s">
        <v>5563</v>
      </c>
      <c r="D3409" s="0" t="s">
        <v>123</v>
      </c>
    </row>
    <row r="3410" customFormat="false" ht="12.8" hidden="false" customHeight="false" outlineLevel="0" collapsed="false">
      <c r="A3410" s="0" t="s">
        <v>5564</v>
      </c>
      <c r="B3410" s="0" t="n">
        <v>25405</v>
      </c>
      <c r="C3410" s="0" t="s">
        <v>5565</v>
      </c>
      <c r="D3410" s="0" t="s">
        <v>127</v>
      </c>
    </row>
    <row r="3411" customFormat="false" ht="12.8" hidden="false" customHeight="false" outlineLevel="0" collapsed="false">
      <c r="A3411" s="0" t="s">
        <v>5566</v>
      </c>
      <c r="B3411" s="0" t="n">
        <v>42933</v>
      </c>
      <c r="C3411" s="0" t="s">
        <v>5565</v>
      </c>
      <c r="D3411" s="0" t="s">
        <v>127</v>
      </c>
    </row>
    <row r="3412" customFormat="false" ht="12.8" hidden="false" customHeight="false" outlineLevel="0" collapsed="false">
      <c r="A3412" s="0" t="s">
        <v>5567</v>
      </c>
      <c r="B3412" s="0" t="n">
        <v>29624</v>
      </c>
      <c r="C3412" s="0" t="s">
        <v>5568</v>
      </c>
      <c r="D3412" s="0" t="s">
        <v>123</v>
      </c>
    </row>
    <row r="3413" customFormat="false" ht="12.8" hidden="false" customHeight="false" outlineLevel="0" collapsed="false">
      <c r="A3413" s="0" t="s">
        <v>5569</v>
      </c>
      <c r="B3413" s="0" t="n">
        <v>29728</v>
      </c>
      <c r="C3413" s="0" t="s">
        <v>4037</v>
      </c>
      <c r="D3413" s="0" t="s">
        <v>127</v>
      </c>
    </row>
    <row r="3414" customFormat="false" ht="12.8" hidden="false" customHeight="false" outlineLevel="0" collapsed="false">
      <c r="A3414" s="0" t="s">
        <v>5570</v>
      </c>
      <c r="B3414" s="0" t="n">
        <v>29278</v>
      </c>
      <c r="C3414" s="0" t="s">
        <v>122</v>
      </c>
      <c r="D3414" s="0" t="s">
        <v>199</v>
      </c>
    </row>
    <row r="3415" customFormat="false" ht="12.8" hidden="false" customHeight="false" outlineLevel="0" collapsed="false">
      <c r="A3415" s="0" t="s">
        <v>5571</v>
      </c>
      <c r="B3415" s="0" t="n">
        <v>43458</v>
      </c>
      <c r="C3415" s="0" t="s">
        <v>5572</v>
      </c>
      <c r="D3415" s="0" t="s">
        <v>123</v>
      </c>
    </row>
    <row r="3416" customFormat="false" ht="12.8" hidden="false" customHeight="false" outlineLevel="0" collapsed="false">
      <c r="A3416" s="0" t="s">
        <v>5573</v>
      </c>
      <c r="B3416" s="0" t="n">
        <v>43899</v>
      </c>
      <c r="C3416" s="0" t="s">
        <v>5574</v>
      </c>
      <c r="D3416" s="0" t="s">
        <v>127</v>
      </c>
    </row>
    <row r="3417" customFormat="false" ht="12.8" hidden="false" customHeight="false" outlineLevel="0" collapsed="false">
      <c r="A3417" s="0" t="s">
        <v>5575</v>
      </c>
      <c r="B3417" s="0" t="n">
        <v>39495</v>
      </c>
      <c r="C3417" s="0" t="s">
        <v>5576</v>
      </c>
      <c r="D3417" s="0" t="s">
        <v>287</v>
      </c>
    </row>
    <row r="3418" customFormat="false" ht="12.8" hidden="false" customHeight="false" outlineLevel="0" collapsed="false">
      <c r="A3418" s="0" t="s">
        <v>5577</v>
      </c>
      <c r="B3418" s="0" t="n">
        <v>40537</v>
      </c>
      <c r="C3418" s="0" t="s">
        <v>5578</v>
      </c>
      <c r="D3418" s="0" t="s">
        <v>123</v>
      </c>
    </row>
    <row r="3419" customFormat="false" ht="12.8" hidden="false" customHeight="false" outlineLevel="0" collapsed="false">
      <c r="A3419" s="0" t="s">
        <v>5579</v>
      </c>
      <c r="B3419" s="0" t="n">
        <v>40945</v>
      </c>
      <c r="C3419" s="0" t="s">
        <v>5580</v>
      </c>
      <c r="D3419" s="0" t="s">
        <v>127</v>
      </c>
    </row>
    <row r="3420" customFormat="false" ht="12.8" hidden="false" customHeight="false" outlineLevel="0" collapsed="false">
      <c r="A3420" s="0" t="s">
        <v>5581</v>
      </c>
      <c r="B3420" s="0" t="n">
        <v>21944</v>
      </c>
      <c r="D3420" s="0" t="s">
        <v>287</v>
      </c>
    </row>
    <row r="3421" customFormat="false" ht="12.8" hidden="false" customHeight="false" outlineLevel="0" collapsed="false">
      <c r="A3421" s="0" t="s">
        <v>5582</v>
      </c>
      <c r="B3421" s="0" t="n">
        <v>20460</v>
      </c>
      <c r="C3421" s="0" t="s">
        <v>5583</v>
      </c>
      <c r="D3421" s="0" t="s">
        <v>123</v>
      </c>
    </row>
    <row r="3422" customFormat="false" ht="12.8" hidden="false" customHeight="false" outlineLevel="0" collapsed="false">
      <c r="A3422" s="0" t="s">
        <v>5584</v>
      </c>
      <c r="B3422" s="0" t="n">
        <v>25851</v>
      </c>
      <c r="C3422" s="0" t="s">
        <v>2859</v>
      </c>
      <c r="D3422" s="0" t="s">
        <v>127</v>
      </c>
    </row>
    <row r="3423" customFormat="false" ht="12.8" hidden="false" customHeight="false" outlineLevel="0" collapsed="false">
      <c r="A3423" s="0" t="s">
        <v>5585</v>
      </c>
      <c r="B3423" s="0" t="n">
        <v>21945</v>
      </c>
      <c r="C3423" s="0" t="s">
        <v>5586</v>
      </c>
      <c r="D3423" s="0" t="s">
        <v>601</v>
      </c>
    </row>
    <row r="3424" customFormat="false" ht="12.8" hidden="false" customHeight="false" outlineLevel="0" collapsed="false">
      <c r="A3424" s="0" t="s">
        <v>5587</v>
      </c>
      <c r="B3424" s="0" t="n">
        <v>20493</v>
      </c>
      <c r="C3424" s="0" t="s">
        <v>5583</v>
      </c>
      <c r="D3424" s="0" t="s">
        <v>127</v>
      </c>
    </row>
    <row r="3425" customFormat="false" ht="12.8" hidden="false" customHeight="false" outlineLevel="0" collapsed="false">
      <c r="A3425" s="0" t="s">
        <v>5588</v>
      </c>
      <c r="B3425" s="0" t="n">
        <v>25850</v>
      </c>
      <c r="C3425" s="0" t="s">
        <v>1774</v>
      </c>
      <c r="D3425" s="0" t="s">
        <v>127</v>
      </c>
    </row>
    <row r="3426" customFormat="false" ht="12.8" hidden="false" customHeight="false" outlineLevel="0" collapsed="false">
      <c r="A3426" s="0" t="s">
        <v>5589</v>
      </c>
      <c r="B3426" s="0" t="n">
        <v>527</v>
      </c>
      <c r="C3426" s="0" t="s">
        <v>604</v>
      </c>
      <c r="D3426" s="0" t="s">
        <v>199</v>
      </c>
    </row>
    <row r="3427" customFormat="false" ht="12.8" hidden="false" customHeight="false" outlineLevel="0" collapsed="false">
      <c r="A3427" s="0" t="s">
        <v>5590</v>
      </c>
      <c r="B3427" s="0" t="n">
        <v>2396</v>
      </c>
      <c r="C3427" s="0" t="s">
        <v>604</v>
      </c>
      <c r="D3427" s="0" t="s">
        <v>287</v>
      </c>
    </row>
    <row r="3428" customFormat="false" ht="12.8" hidden="false" customHeight="false" outlineLevel="0" collapsed="false">
      <c r="A3428" s="0" t="s">
        <v>5591</v>
      </c>
      <c r="B3428" s="0" t="n">
        <v>20580</v>
      </c>
      <c r="C3428" s="0" t="s">
        <v>604</v>
      </c>
      <c r="D3428" s="0" t="s">
        <v>354</v>
      </c>
    </row>
    <row r="3429" customFormat="false" ht="12.8" hidden="false" customHeight="false" outlineLevel="0" collapsed="false">
      <c r="A3429" s="0" t="s">
        <v>5592</v>
      </c>
      <c r="B3429" s="0" t="n">
        <v>21946</v>
      </c>
      <c r="D3429" s="0" t="s">
        <v>378</v>
      </c>
    </row>
    <row r="3430" customFormat="false" ht="12.8" hidden="false" customHeight="false" outlineLevel="0" collapsed="false">
      <c r="A3430" s="0" t="s">
        <v>5593</v>
      </c>
      <c r="B3430" s="0" t="n">
        <v>568</v>
      </c>
      <c r="C3430" s="0" t="s">
        <v>795</v>
      </c>
      <c r="D3430" s="0" t="s">
        <v>123</v>
      </c>
    </row>
    <row r="3431" customFormat="false" ht="12.8" hidden="false" customHeight="false" outlineLevel="0" collapsed="false">
      <c r="A3431" s="0" t="s">
        <v>5594</v>
      </c>
      <c r="B3431" s="0" t="n">
        <v>2512</v>
      </c>
      <c r="C3431" s="0" t="s">
        <v>5595</v>
      </c>
      <c r="D3431" s="0" t="s">
        <v>127</v>
      </c>
    </row>
    <row r="3432" customFormat="false" ht="12.8" hidden="false" customHeight="false" outlineLevel="0" collapsed="false">
      <c r="A3432" s="0" t="s">
        <v>5596</v>
      </c>
      <c r="B3432" s="0" t="n">
        <v>24006</v>
      </c>
      <c r="C3432" s="0" t="s">
        <v>5597</v>
      </c>
      <c r="D3432" s="0" t="s">
        <v>127</v>
      </c>
    </row>
    <row r="3433" customFormat="false" ht="12.8" hidden="false" customHeight="false" outlineLevel="0" collapsed="false">
      <c r="A3433" s="0" t="s">
        <v>5598</v>
      </c>
      <c r="B3433" s="0" t="n">
        <v>20581</v>
      </c>
      <c r="C3433" s="0" t="s">
        <v>795</v>
      </c>
      <c r="D3433" s="0" t="s">
        <v>127</v>
      </c>
    </row>
    <row r="3434" customFormat="false" ht="12.8" hidden="false" customHeight="false" outlineLevel="0" collapsed="false">
      <c r="A3434" s="0" t="s">
        <v>5599</v>
      </c>
      <c r="B3434" s="0" t="n">
        <v>2510</v>
      </c>
      <c r="C3434" s="0" t="s">
        <v>795</v>
      </c>
      <c r="D3434" s="0" t="s">
        <v>127</v>
      </c>
    </row>
    <row r="3435" customFormat="false" ht="12.8" hidden="false" customHeight="false" outlineLevel="0" collapsed="false">
      <c r="A3435" s="0" t="s">
        <v>5600</v>
      </c>
      <c r="B3435" s="0" t="n">
        <v>2511</v>
      </c>
      <c r="C3435" s="0" t="s">
        <v>758</v>
      </c>
      <c r="D3435" s="0" t="s">
        <v>127</v>
      </c>
    </row>
    <row r="3436" customFormat="false" ht="12.8" hidden="false" customHeight="false" outlineLevel="0" collapsed="false">
      <c r="A3436" s="0" t="s">
        <v>5601</v>
      </c>
      <c r="B3436" s="0" t="n">
        <v>3976</v>
      </c>
      <c r="C3436" s="0" t="s">
        <v>250</v>
      </c>
      <c r="D3436" s="0" t="s">
        <v>123</v>
      </c>
    </row>
    <row r="3437" customFormat="false" ht="12.8" hidden="false" customHeight="false" outlineLevel="0" collapsed="false">
      <c r="A3437" s="0" t="s">
        <v>5602</v>
      </c>
      <c r="B3437" s="0" t="n">
        <v>3977</v>
      </c>
      <c r="C3437" s="0" t="s">
        <v>250</v>
      </c>
      <c r="D3437" s="0" t="s">
        <v>127</v>
      </c>
    </row>
    <row r="3438" customFormat="false" ht="12.8" hidden="false" customHeight="false" outlineLevel="0" collapsed="false">
      <c r="A3438" s="0" t="s">
        <v>5603</v>
      </c>
      <c r="B3438" s="0" t="n">
        <v>3982</v>
      </c>
      <c r="C3438" s="0" t="s">
        <v>5604</v>
      </c>
      <c r="D3438" s="0" t="s">
        <v>127</v>
      </c>
    </row>
    <row r="3439" customFormat="false" ht="12.8" hidden="false" customHeight="false" outlineLevel="0" collapsed="false">
      <c r="A3439" s="0" t="s">
        <v>5605</v>
      </c>
      <c r="B3439" s="0" t="n">
        <v>3981</v>
      </c>
      <c r="C3439" s="0" t="s">
        <v>1205</v>
      </c>
      <c r="D3439" s="0" t="s">
        <v>127</v>
      </c>
    </row>
    <row r="3440" customFormat="false" ht="12.8" hidden="false" customHeight="false" outlineLevel="0" collapsed="false">
      <c r="A3440" s="0" t="s">
        <v>5606</v>
      </c>
      <c r="B3440" s="0" t="n">
        <v>3980</v>
      </c>
      <c r="C3440" s="0" t="s">
        <v>5607</v>
      </c>
      <c r="D3440" s="0" t="s">
        <v>127</v>
      </c>
    </row>
    <row r="3441" customFormat="false" ht="12.8" hidden="false" customHeight="false" outlineLevel="0" collapsed="false">
      <c r="A3441" s="0" t="s">
        <v>5608</v>
      </c>
      <c r="B3441" s="0" t="n">
        <v>3979</v>
      </c>
      <c r="C3441" s="0" t="s">
        <v>5609</v>
      </c>
      <c r="D3441" s="0" t="s">
        <v>127</v>
      </c>
    </row>
    <row r="3442" customFormat="false" ht="12.8" hidden="false" customHeight="false" outlineLevel="0" collapsed="false">
      <c r="A3442" s="0" t="s">
        <v>5610</v>
      </c>
      <c r="B3442" s="0" t="n">
        <v>3978</v>
      </c>
      <c r="C3442" s="0" t="s">
        <v>1398</v>
      </c>
      <c r="D3442" s="0" t="s">
        <v>127</v>
      </c>
    </row>
    <row r="3443" customFormat="false" ht="12.8" hidden="false" customHeight="false" outlineLevel="0" collapsed="false">
      <c r="A3443" s="0" t="s">
        <v>5611</v>
      </c>
      <c r="B3443" s="0" t="n">
        <v>3983</v>
      </c>
      <c r="C3443" s="0" t="s">
        <v>163</v>
      </c>
      <c r="D3443" s="0" t="s">
        <v>127</v>
      </c>
    </row>
    <row r="3444" customFormat="false" ht="12.8" hidden="false" customHeight="false" outlineLevel="0" collapsed="false">
      <c r="A3444" s="0" t="s">
        <v>5612</v>
      </c>
      <c r="B3444" s="0" t="n">
        <v>24632</v>
      </c>
      <c r="C3444" s="0" t="s">
        <v>5613</v>
      </c>
      <c r="D3444" s="0" t="s">
        <v>287</v>
      </c>
    </row>
    <row r="3445" customFormat="false" ht="12.8" hidden="false" customHeight="false" outlineLevel="0" collapsed="false">
      <c r="A3445" s="0" t="s">
        <v>5614</v>
      </c>
      <c r="B3445" s="0" t="n">
        <v>21947</v>
      </c>
      <c r="C3445" s="0" t="s">
        <v>1690</v>
      </c>
      <c r="D3445" s="0" t="s">
        <v>123</v>
      </c>
    </row>
    <row r="3446" customFormat="false" ht="12.8" hidden="false" customHeight="false" outlineLevel="0" collapsed="false">
      <c r="A3446" s="0" t="s">
        <v>5615</v>
      </c>
      <c r="B3446" s="0" t="n">
        <v>21948</v>
      </c>
      <c r="C3446" s="0" t="s">
        <v>184</v>
      </c>
      <c r="D3446" s="0" t="s">
        <v>127</v>
      </c>
    </row>
    <row r="3447" customFormat="false" ht="12.8" hidden="false" customHeight="false" outlineLevel="0" collapsed="false">
      <c r="A3447" s="0" t="s">
        <v>5616</v>
      </c>
      <c r="B3447" s="0" t="n">
        <v>21949</v>
      </c>
      <c r="C3447" s="0" t="s">
        <v>4753</v>
      </c>
      <c r="D3447" s="0" t="s">
        <v>127</v>
      </c>
    </row>
    <row r="3448" customFormat="false" ht="12.8" hidden="false" customHeight="false" outlineLevel="0" collapsed="false">
      <c r="A3448" s="0" t="s">
        <v>5617</v>
      </c>
      <c r="B3448" s="0" t="n">
        <v>21950</v>
      </c>
      <c r="C3448" s="0" t="s">
        <v>668</v>
      </c>
      <c r="D3448" s="0" t="s">
        <v>123</v>
      </c>
    </row>
    <row r="3449" customFormat="false" ht="12.8" hidden="false" customHeight="false" outlineLevel="0" collapsed="false">
      <c r="A3449" s="0" t="s">
        <v>5618</v>
      </c>
      <c r="B3449" s="0" t="n">
        <v>21951</v>
      </c>
      <c r="C3449" s="0" t="s">
        <v>5619</v>
      </c>
      <c r="D3449" s="0" t="s">
        <v>127</v>
      </c>
    </row>
    <row r="3450" customFormat="false" ht="12.8" hidden="false" customHeight="false" outlineLevel="0" collapsed="false">
      <c r="A3450" s="0" t="s">
        <v>5620</v>
      </c>
      <c r="B3450" s="0" t="n">
        <v>5142</v>
      </c>
      <c r="C3450" s="0" t="s">
        <v>1507</v>
      </c>
      <c r="D3450" s="0" t="s">
        <v>123</v>
      </c>
    </row>
    <row r="3451" customFormat="false" ht="12.8" hidden="false" customHeight="false" outlineLevel="0" collapsed="false">
      <c r="A3451" s="0" t="s">
        <v>5621</v>
      </c>
      <c r="B3451" s="0" t="n">
        <v>9773</v>
      </c>
      <c r="C3451" s="0" t="s">
        <v>1507</v>
      </c>
      <c r="D3451" s="0" t="s">
        <v>127</v>
      </c>
    </row>
    <row r="3452" customFormat="false" ht="12.8" hidden="false" customHeight="false" outlineLevel="0" collapsed="false">
      <c r="A3452" s="0" t="s">
        <v>5622</v>
      </c>
      <c r="B3452" s="0" t="n">
        <v>42601</v>
      </c>
      <c r="C3452" s="0" t="s">
        <v>838</v>
      </c>
      <c r="D3452" s="0" t="s">
        <v>127</v>
      </c>
    </row>
    <row r="3453" customFormat="false" ht="12.8" hidden="false" customHeight="false" outlineLevel="0" collapsed="false">
      <c r="A3453" s="0" t="s">
        <v>5623</v>
      </c>
      <c r="B3453" s="0" t="n">
        <v>421</v>
      </c>
      <c r="C3453" s="0" t="s">
        <v>5624</v>
      </c>
      <c r="D3453" s="0" t="s">
        <v>123</v>
      </c>
    </row>
    <row r="3454" customFormat="false" ht="12.8" hidden="false" customHeight="false" outlineLevel="0" collapsed="false">
      <c r="A3454" s="0" t="s">
        <v>5625</v>
      </c>
      <c r="B3454" s="0" t="n">
        <v>422</v>
      </c>
      <c r="C3454" s="0" t="s">
        <v>5626</v>
      </c>
      <c r="D3454" s="0" t="s">
        <v>127</v>
      </c>
    </row>
    <row r="3455" customFormat="false" ht="12.8" hidden="false" customHeight="false" outlineLevel="0" collapsed="false">
      <c r="A3455" s="0" t="s">
        <v>5627</v>
      </c>
      <c r="B3455" s="0" t="n">
        <v>423</v>
      </c>
      <c r="C3455" s="0" t="s">
        <v>1224</v>
      </c>
      <c r="D3455" s="0" t="s">
        <v>127</v>
      </c>
    </row>
    <row r="3456" customFormat="false" ht="12.8" hidden="false" customHeight="false" outlineLevel="0" collapsed="false">
      <c r="A3456" s="0" t="s">
        <v>5628</v>
      </c>
      <c r="B3456" s="0" t="n">
        <v>424</v>
      </c>
      <c r="C3456" s="0" t="s">
        <v>740</v>
      </c>
      <c r="D3456" s="0" t="s">
        <v>127</v>
      </c>
    </row>
    <row r="3457" customFormat="false" ht="12.8" hidden="false" customHeight="false" outlineLevel="0" collapsed="false">
      <c r="A3457" s="0" t="s">
        <v>5629</v>
      </c>
      <c r="B3457" s="0" t="n">
        <v>2390</v>
      </c>
      <c r="C3457" s="0" t="s">
        <v>5630</v>
      </c>
      <c r="D3457" s="0" t="s">
        <v>127</v>
      </c>
    </row>
    <row r="3458" customFormat="false" ht="12.8" hidden="false" customHeight="false" outlineLevel="0" collapsed="false">
      <c r="A3458" s="0" t="s">
        <v>5631</v>
      </c>
      <c r="B3458" s="0" t="n">
        <v>425</v>
      </c>
      <c r="C3458" s="0" t="s">
        <v>1147</v>
      </c>
      <c r="D3458" s="0" t="s">
        <v>127</v>
      </c>
    </row>
    <row r="3459" customFormat="false" ht="12.8" hidden="false" customHeight="false" outlineLevel="0" collapsed="false">
      <c r="A3459" s="0" t="s">
        <v>5632</v>
      </c>
      <c r="B3459" s="0" t="n">
        <v>426</v>
      </c>
      <c r="C3459" s="0" t="s">
        <v>740</v>
      </c>
      <c r="D3459" s="0" t="s">
        <v>127</v>
      </c>
    </row>
    <row r="3460" customFormat="false" ht="12.8" hidden="false" customHeight="false" outlineLevel="0" collapsed="false">
      <c r="A3460" s="0" t="s">
        <v>5633</v>
      </c>
      <c r="B3460" s="0" t="n">
        <v>25586</v>
      </c>
      <c r="C3460" s="0" t="s">
        <v>5634</v>
      </c>
      <c r="D3460" s="0" t="s">
        <v>127</v>
      </c>
    </row>
    <row r="3461" customFormat="false" ht="12.8" hidden="false" customHeight="false" outlineLevel="0" collapsed="false">
      <c r="A3461" s="0" t="s">
        <v>5635</v>
      </c>
      <c r="B3461" s="0" t="n">
        <v>427</v>
      </c>
      <c r="C3461" s="0" t="s">
        <v>2326</v>
      </c>
      <c r="D3461" s="0" t="s">
        <v>127</v>
      </c>
    </row>
    <row r="3462" customFormat="false" ht="12.8" hidden="false" customHeight="false" outlineLevel="0" collapsed="false">
      <c r="A3462" s="0" t="s">
        <v>5636</v>
      </c>
      <c r="B3462" s="0" t="n">
        <v>428</v>
      </c>
      <c r="C3462" s="0" t="s">
        <v>5637</v>
      </c>
      <c r="D3462" s="0" t="s">
        <v>127</v>
      </c>
    </row>
    <row r="3463" customFormat="false" ht="12.8" hidden="false" customHeight="false" outlineLevel="0" collapsed="false">
      <c r="A3463" s="0" t="s">
        <v>5638</v>
      </c>
      <c r="B3463" s="0" t="n">
        <v>429</v>
      </c>
      <c r="D3463" s="0" t="s">
        <v>127</v>
      </c>
    </row>
    <row r="3464" customFormat="false" ht="12.8" hidden="false" customHeight="false" outlineLevel="0" collapsed="false">
      <c r="A3464" s="0" t="s">
        <v>5639</v>
      </c>
      <c r="B3464" s="0" t="n">
        <v>430</v>
      </c>
      <c r="C3464" s="0" t="s">
        <v>3526</v>
      </c>
      <c r="D3464" s="0" t="s">
        <v>127</v>
      </c>
    </row>
    <row r="3465" customFormat="false" ht="12.8" hidden="false" customHeight="false" outlineLevel="0" collapsed="false">
      <c r="A3465" s="0" t="s">
        <v>5640</v>
      </c>
      <c r="B3465" s="0" t="n">
        <v>431</v>
      </c>
      <c r="C3465" s="0" t="s">
        <v>5641</v>
      </c>
      <c r="D3465" s="0" t="s">
        <v>127</v>
      </c>
    </row>
    <row r="3466" customFormat="false" ht="12.8" hidden="false" customHeight="false" outlineLevel="0" collapsed="false">
      <c r="A3466" s="0" t="s">
        <v>5642</v>
      </c>
      <c r="B3466" s="0" t="n">
        <v>432</v>
      </c>
      <c r="C3466" s="0" t="s">
        <v>1147</v>
      </c>
      <c r="D3466" s="0" t="s">
        <v>127</v>
      </c>
    </row>
    <row r="3467" customFormat="false" ht="12.8" hidden="false" customHeight="false" outlineLevel="0" collapsed="false">
      <c r="A3467" s="0" t="s">
        <v>5643</v>
      </c>
      <c r="B3467" s="0" t="n">
        <v>433</v>
      </c>
      <c r="C3467" s="0" t="s">
        <v>5644</v>
      </c>
      <c r="D3467" s="0" t="s">
        <v>127</v>
      </c>
    </row>
    <row r="3468" customFormat="false" ht="12.8" hidden="false" customHeight="false" outlineLevel="0" collapsed="false">
      <c r="A3468" s="0" t="s">
        <v>5645</v>
      </c>
      <c r="B3468" s="0" t="n">
        <v>3180</v>
      </c>
      <c r="C3468" s="0" t="s">
        <v>5646</v>
      </c>
      <c r="D3468" s="0" t="s">
        <v>127</v>
      </c>
    </row>
    <row r="3469" customFormat="false" ht="12.8" hidden="false" customHeight="false" outlineLevel="0" collapsed="false">
      <c r="A3469" s="0" t="s">
        <v>5647</v>
      </c>
      <c r="B3469" s="0" t="n">
        <v>434</v>
      </c>
      <c r="C3469" s="0" t="s">
        <v>5648</v>
      </c>
      <c r="D3469" s="0" t="s">
        <v>127</v>
      </c>
    </row>
    <row r="3470" customFormat="false" ht="12.8" hidden="false" customHeight="false" outlineLevel="0" collapsed="false">
      <c r="A3470" s="0" t="s">
        <v>5649</v>
      </c>
      <c r="B3470" s="0" t="n">
        <v>435</v>
      </c>
      <c r="D3470" s="0" t="s">
        <v>127</v>
      </c>
    </row>
    <row r="3471" customFormat="false" ht="12.8" hidden="false" customHeight="false" outlineLevel="0" collapsed="false">
      <c r="A3471" s="0" t="s">
        <v>5650</v>
      </c>
      <c r="B3471" s="0" t="n">
        <v>436</v>
      </c>
      <c r="D3471" s="0" t="s">
        <v>127</v>
      </c>
    </row>
    <row r="3472" customFormat="false" ht="12.8" hidden="false" customHeight="false" outlineLevel="0" collapsed="false">
      <c r="A3472" s="0" t="s">
        <v>5651</v>
      </c>
      <c r="B3472" s="0" t="n">
        <v>31053</v>
      </c>
      <c r="C3472" s="0" t="s">
        <v>5652</v>
      </c>
      <c r="D3472" s="0" t="s">
        <v>127</v>
      </c>
    </row>
    <row r="3473" customFormat="false" ht="12.8" hidden="false" customHeight="false" outlineLevel="0" collapsed="false">
      <c r="A3473" s="0" t="s">
        <v>5653</v>
      </c>
      <c r="B3473" s="0" t="n">
        <v>438</v>
      </c>
      <c r="C3473" s="0" t="s">
        <v>5654</v>
      </c>
      <c r="D3473" s="0" t="s">
        <v>127</v>
      </c>
    </row>
    <row r="3474" customFormat="false" ht="12.8" hidden="false" customHeight="false" outlineLevel="0" collapsed="false">
      <c r="A3474" s="0" t="s">
        <v>5655</v>
      </c>
      <c r="B3474" s="0" t="n">
        <v>437</v>
      </c>
      <c r="C3474" s="0" t="s">
        <v>5656</v>
      </c>
      <c r="D3474" s="0" t="s">
        <v>127</v>
      </c>
    </row>
    <row r="3475" customFormat="false" ht="12.8" hidden="false" customHeight="false" outlineLevel="0" collapsed="false">
      <c r="A3475" s="0" t="s">
        <v>5657</v>
      </c>
      <c r="B3475" s="0" t="n">
        <v>439</v>
      </c>
      <c r="C3475" s="0" t="s">
        <v>5658</v>
      </c>
      <c r="D3475" s="0" t="s">
        <v>127</v>
      </c>
    </row>
    <row r="3476" customFormat="false" ht="12.8" hidden="false" customHeight="false" outlineLevel="0" collapsed="false">
      <c r="A3476" s="0" t="s">
        <v>5659</v>
      </c>
      <c r="B3476" s="0" t="n">
        <v>440</v>
      </c>
      <c r="C3476" s="0" t="s">
        <v>5660</v>
      </c>
      <c r="D3476" s="0" t="s">
        <v>127</v>
      </c>
    </row>
    <row r="3477" customFormat="false" ht="12.8" hidden="false" customHeight="false" outlineLevel="0" collapsed="false">
      <c r="A3477" s="0" t="s">
        <v>5661</v>
      </c>
      <c r="B3477" s="0" t="n">
        <v>441</v>
      </c>
      <c r="C3477" s="0" t="s">
        <v>740</v>
      </c>
      <c r="D3477" s="0" t="s">
        <v>127</v>
      </c>
    </row>
    <row r="3478" customFormat="false" ht="12.8" hidden="false" customHeight="false" outlineLevel="0" collapsed="false">
      <c r="A3478" s="0" t="s">
        <v>5662</v>
      </c>
      <c r="B3478" s="0" t="n">
        <v>442</v>
      </c>
      <c r="C3478" s="0" t="s">
        <v>3526</v>
      </c>
      <c r="D3478" s="0" t="s">
        <v>127</v>
      </c>
    </row>
    <row r="3479" customFormat="false" ht="12.8" hidden="false" customHeight="false" outlineLevel="0" collapsed="false">
      <c r="A3479" s="0" t="s">
        <v>5663</v>
      </c>
      <c r="B3479" s="0" t="n">
        <v>23695</v>
      </c>
      <c r="C3479" s="0" t="s">
        <v>5664</v>
      </c>
      <c r="D3479" s="0" t="s">
        <v>253</v>
      </c>
    </row>
    <row r="3480" customFormat="false" ht="12.8" hidden="false" customHeight="false" outlineLevel="0" collapsed="false">
      <c r="A3480" s="0" t="s">
        <v>5665</v>
      </c>
      <c r="B3480" s="0" t="n">
        <v>30290</v>
      </c>
      <c r="C3480" s="0" t="s">
        <v>5666</v>
      </c>
      <c r="D3480" s="0" t="s">
        <v>123</v>
      </c>
    </row>
    <row r="3481" customFormat="false" ht="12.8" hidden="false" customHeight="false" outlineLevel="0" collapsed="false">
      <c r="A3481" s="0" t="s">
        <v>5665</v>
      </c>
      <c r="B3481" s="0" t="n">
        <v>30660</v>
      </c>
      <c r="C3481" s="0" t="s">
        <v>5666</v>
      </c>
      <c r="D3481" s="0" t="s">
        <v>262</v>
      </c>
    </row>
    <row r="3482" customFormat="false" ht="12.8" hidden="false" customHeight="false" outlineLevel="0" collapsed="false">
      <c r="A3482" s="0" t="s">
        <v>5667</v>
      </c>
      <c r="B3482" s="0" t="n">
        <v>30812</v>
      </c>
      <c r="C3482" s="0" t="s">
        <v>3547</v>
      </c>
      <c r="D3482" s="0" t="s">
        <v>127</v>
      </c>
    </row>
    <row r="3483" customFormat="false" ht="12.8" hidden="false" customHeight="false" outlineLevel="0" collapsed="false">
      <c r="A3483" s="0" t="s">
        <v>5668</v>
      </c>
      <c r="B3483" s="0" t="n">
        <v>29554</v>
      </c>
      <c r="C3483" s="0" t="s">
        <v>5669</v>
      </c>
      <c r="D3483" s="0" t="s">
        <v>199</v>
      </c>
    </row>
    <row r="3484" customFormat="false" ht="12.8" hidden="false" customHeight="false" outlineLevel="0" collapsed="false">
      <c r="A3484" s="0" t="s">
        <v>5670</v>
      </c>
      <c r="B3484" s="0" t="n">
        <v>4547</v>
      </c>
      <c r="C3484" s="0" t="s">
        <v>2063</v>
      </c>
      <c r="D3484" s="0" t="s">
        <v>199</v>
      </c>
    </row>
    <row r="3485" customFormat="false" ht="12.8" hidden="false" customHeight="false" outlineLevel="0" collapsed="false">
      <c r="A3485" s="0" t="s">
        <v>5671</v>
      </c>
      <c r="B3485" s="0" t="n">
        <v>25123</v>
      </c>
      <c r="C3485" s="0" t="s">
        <v>3392</v>
      </c>
      <c r="D3485" s="0" t="s">
        <v>327</v>
      </c>
    </row>
    <row r="3486" customFormat="false" ht="12.8" hidden="false" customHeight="false" outlineLevel="0" collapsed="false">
      <c r="A3486" s="0" t="s">
        <v>5672</v>
      </c>
      <c r="B3486" s="0" t="n">
        <v>39649</v>
      </c>
      <c r="C3486" s="0" t="s">
        <v>5673</v>
      </c>
      <c r="D3486" s="0" t="s">
        <v>287</v>
      </c>
    </row>
    <row r="3487" customFormat="false" ht="12.8" hidden="false" customHeight="false" outlineLevel="0" collapsed="false">
      <c r="A3487" s="0" t="s">
        <v>5674</v>
      </c>
      <c r="B3487" s="0" t="n">
        <v>25315</v>
      </c>
      <c r="C3487" s="0" t="s">
        <v>5675</v>
      </c>
      <c r="D3487" s="0" t="s">
        <v>123</v>
      </c>
    </row>
    <row r="3488" customFormat="false" ht="12.8" hidden="false" customHeight="false" outlineLevel="0" collapsed="false">
      <c r="A3488" s="0" t="s">
        <v>5676</v>
      </c>
      <c r="B3488" s="0" t="n">
        <v>25406</v>
      </c>
      <c r="C3488" s="0" t="s">
        <v>1398</v>
      </c>
      <c r="D3488" s="0" t="s">
        <v>127</v>
      </c>
    </row>
    <row r="3489" customFormat="false" ht="12.8" hidden="false" customHeight="false" outlineLevel="0" collapsed="false">
      <c r="A3489" s="0" t="s">
        <v>5677</v>
      </c>
      <c r="B3489" s="0" t="n">
        <v>30265</v>
      </c>
      <c r="C3489" s="0" t="s">
        <v>5678</v>
      </c>
      <c r="D3489" s="0" t="s">
        <v>127</v>
      </c>
    </row>
    <row r="3490" customFormat="false" ht="12.8" hidden="false" customHeight="false" outlineLevel="0" collapsed="false">
      <c r="A3490" s="0" t="s">
        <v>5679</v>
      </c>
      <c r="B3490" s="0" t="n">
        <v>26374</v>
      </c>
      <c r="C3490" s="0" t="s">
        <v>5680</v>
      </c>
      <c r="D3490" s="0" t="s">
        <v>127</v>
      </c>
    </row>
    <row r="3491" customFormat="false" ht="12.8" hidden="false" customHeight="false" outlineLevel="0" collapsed="false">
      <c r="A3491" s="0" t="s">
        <v>5681</v>
      </c>
      <c r="B3491" s="0" t="n">
        <v>43901</v>
      </c>
      <c r="C3491" s="0" t="s">
        <v>5682</v>
      </c>
      <c r="D3491" s="0" t="s">
        <v>127</v>
      </c>
    </row>
    <row r="3492" customFormat="false" ht="12.8" hidden="false" customHeight="false" outlineLevel="0" collapsed="false">
      <c r="A3492" s="0" t="s">
        <v>5683</v>
      </c>
      <c r="B3492" s="0" t="n">
        <v>39787</v>
      </c>
      <c r="C3492" s="0" t="s">
        <v>5684</v>
      </c>
      <c r="D3492" s="0" t="s">
        <v>199</v>
      </c>
    </row>
    <row r="3493" customFormat="false" ht="12.8" hidden="false" customHeight="false" outlineLevel="0" collapsed="false">
      <c r="A3493" s="0" t="s">
        <v>5685</v>
      </c>
      <c r="B3493" s="0" t="n">
        <v>25407</v>
      </c>
      <c r="C3493" s="0" t="s">
        <v>5686</v>
      </c>
      <c r="D3493" s="0" t="s">
        <v>123</v>
      </c>
    </row>
    <row r="3494" customFormat="false" ht="12.8" hidden="false" customHeight="false" outlineLevel="0" collapsed="false">
      <c r="A3494" s="0" t="s">
        <v>5687</v>
      </c>
      <c r="B3494" s="0" t="n">
        <v>25463</v>
      </c>
      <c r="C3494" s="0" t="s">
        <v>758</v>
      </c>
      <c r="D3494" s="0" t="s">
        <v>127</v>
      </c>
    </row>
    <row r="3495" customFormat="false" ht="12.8" hidden="false" customHeight="false" outlineLevel="0" collapsed="false">
      <c r="A3495" s="0" t="s">
        <v>5688</v>
      </c>
      <c r="B3495" s="0" t="n">
        <v>4176</v>
      </c>
      <c r="C3495" s="0" t="s">
        <v>5689</v>
      </c>
      <c r="D3495" s="0" t="s">
        <v>1319</v>
      </c>
    </row>
    <row r="3496" customFormat="false" ht="12.8" hidden="false" customHeight="false" outlineLevel="0" collapsed="false">
      <c r="A3496" s="0" t="s">
        <v>5690</v>
      </c>
      <c r="B3496" s="0" t="n">
        <v>29776</v>
      </c>
      <c r="C3496" s="0" t="s">
        <v>5691</v>
      </c>
      <c r="D3496" s="0" t="s">
        <v>123</v>
      </c>
    </row>
    <row r="3497" customFormat="false" ht="12.8" hidden="false" customHeight="false" outlineLevel="0" collapsed="false">
      <c r="A3497" s="0" t="s">
        <v>5692</v>
      </c>
      <c r="B3497" s="0" t="n">
        <v>29888</v>
      </c>
      <c r="C3497" s="0" t="s">
        <v>5691</v>
      </c>
      <c r="D3497" s="0" t="s">
        <v>127</v>
      </c>
    </row>
    <row r="3498" customFormat="false" ht="12.8" hidden="false" customHeight="false" outlineLevel="0" collapsed="false">
      <c r="A3498" s="0" t="s">
        <v>5693</v>
      </c>
      <c r="B3498" s="0" t="n">
        <v>888</v>
      </c>
      <c r="C3498" s="0" t="s">
        <v>1130</v>
      </c>
      <c r="D3498" s="0" t="s">
        <v>123</v>
      </c>
    </row>
    <row r="3499" customFormat="false" ht="12.8" hidden="false" customHeight="false" outlineLevel="0" collapsed="false">
      <c r="A3499" s="0" t="s">
        <v>5694</v>
      </c>
      <c r="B3499" s="0" t="n">
        <v>889</v>
      </c>
      <c r="C3499" s="0" t="s">
        <v>5695</v>
      </c>
      <c r="D3499" s="0" t="s">
        <v>127</v>
      </c>
    </row>
    <row r="3500" customFormat="false" ht="12.8" hidden="false" customHeight="false" outlineLevel="0" collapsed="false">
      <c r="A3500" s="0" t="s">
        <v>5696</v>
      </c>
      <c r="B3500" s="0" t="n">
        <v>39569</v>
      </c>
      <c r="D3500" s="0" t="s">
        <v>123</v>
      </c>
    </row>
    <row r="3501" customFormat="false" ht="12.8" hidden="false" customHeight="false" outlineLevel="0" collapsed="false">
      <c r="A3501" s="0" t="s">
        <v>5697</v>
      </c>
      <c r="B3501" s="0" t="n">
        <v>25026</v>
      </c>
      <c r="C3501" s="0" t="s">
        <v>3503</v>
      </c>
      <c r="D3501" s="0" t="s">
        <v>127</v>
      </c>
    </row>
    <row r="3502" customFormat="false" ht="12.8" hidden="false" customHeight="false" outlineLevel="0" collapsed="false">
      <c r="A3502" s="0" t="s">
        <v>5698</v>
      </c>
      <c r="B3502" s="0" t="n">
        <v>22938</v>
      </c>
      <c r="C3502" s="0" t="s">
        <v>2158</v>
      </c>
      <c r="D3502" s="0" t="s">
        <v>127</v>
      </c>
    </row>
    <row r="3503" customFormat="false" ht="12.8" hidden="false" customHeight="false" outlineLevel="0" collapsed="false">
      <c r="A3503" s="0" t="s">
        <v>5699</v>
      </c>
      <c r="B3503" s="0" t="n">
        <v>22939</v>
      </c>
      <c r="C3503" s="0" t="s">
        <v>5700</v>
      </c>
      <c r="D3503" s="0" t="s">
        <v>127</v>
      </c>
    </row>
    <row r="3504" customFormat="false" ht="12.8" hidden="false" customHeight="false" outlineLevel="0" collapsed="false">
      <c r="A3504" s="0" t="s">
        <v>5701</v>
      </c>
      <c r="B3504" s="0" t="n">
        <v>890</v>
      </c>
      <c r="C3504" s="0" t="s">
        <v>5702</v>
      </c>
      <c r="D3504" s="0" t="s">
        <v>127</v>
      </c>
    </row>
    <row r="3505" customFormat="false" ht="12.8" hidden="false" customHeight="false" outlineLevel="0" collapsed="false">
      <c r="A3505" s="0" t="s">
        <v>5703</v>
      </c>
      <c r="B3505" s="0" t="n">
        <v>22922</v>
      </c>
      <c r="C3505" s="0" t="s">
        <v>5704</v>
      </c>
      <c r="D3505" s="0" t="s">
        <v>127</v>
      </c>
    </row>
    <row r="3506" customFormat="false" ht="12.8" hidden="false" customHeight="false" outlineLevel="0" collapsed="false">
      <c r="A3506" s="0" t="s">
        <v>5705</v>
      </c>
      <c r="B3506" s="0" t="n">
        <v>891</v>
      </c>
      <c r="C3506" s="0" t="s">
        <v>5706</v>
      </c>
      <c r="D3506" s="0" t="s">
        <v>127</v>
      </c>
    </row>
    <row r="3507" customFormat="false" ht="12.8" hidden="false" customHeight="false" outlineLevel="0" collapsed="false">
      <c r="A3507" s="0" t="s">
        <v>5707</v>
      </c>
      <c r="B3507" s="0" t="n">
        <v>34235</v>
      </c>
      <c r="C3507" s="0" t="s">
        <v>5708</v>
      </c>
      <c r="D3507" s="0" t="s">
        <v>127</v>
      </c>
    </row>
    <row r="3508" customFormat="false" ht="12.8" hidden="false" customHeight="false" outlineLevel="0" collapsed="false">
      <c r="A3508" s="0" t="s">
        <v>5709</v>
      </c>
      <c r="B3508" s="0" t="n">
        <v>24960</v>
      </c>
      <c r="C3508" s="0" t="s">
        <v>5710</v>
      </c>
      <c r="D3508" s="0" t="s">
        <v>127</v>
      </c>
    </row>
    <row r="3509" customFormat="false" ht="12.8" hidden="false" customHeight="false" outlineLevel="0" collapsed="false">
      <c r="A3509" s="0" t="s">
        <v>5711</v>
      </c>
      <c r="B3509" s="0" t="n">
        <v>25027</v>
      </c>
      <c r="C3509" s="0" t="s">
        <v>5712</v>
      </c>
      <c r="D3509" s="0" t="s">
        <v>127</v>
      </c>
    </row>
    <row r="3510" customFormat="false" ht="12.8" hidden="false" customHeight="false" outlineLevel="0" collapsed="false">
      <c r="A3510" s="0" t="s">
        <v>5713</v>
      </c>
      <c r="B3510" s="0" t="n">
        <v>4546</v>
      </c>
      <c r="C3510" s="0" t="s">
        <v>5664</v>
      </c>
      <c r="D3510" s="0" t="s">
        <v>255</v>
      </c>
    </row>
    <row r="3511" customFormat="false" ht="12.8" hidden="false" customHeight="false" outlineLevel="0" collapsed="false">
      <c r="A3511" s="0" t="s">
        <v>5714</v>
      </c>
      <c r="B3511" s="0" t="n">
        <v>4180</v>
      </c>
      <c r="C3511" s="0" t="s">
        <v>5691</v>
      </c>
      <c r="D3511" s="0" t="s">
        <v>907</v>
      </c>
    </row>
    <row r="3512" customFormat="false" ht="12.8" hidden="false" customHeight="false" outlineLevel="0" collapsed="false">
      <c r="A3512" s="0" t="s">
        <v>5715</v>
      </c>
      <c r="B3512" s="0" t="n">
        <v>30791</v>
      </c>
      <c r="C3512" s="0" t="s">
        <v>2063</v>
      </c>
      <c r="D3512" s="0" t="s">
        <v>123</v>
      </c>
    </row>
    <row r="3513" customFormat="false" ht="12.8" hidden="false" customHeight="false" outlineLevel="0" collapsed="false">
      <c r="A3513" s="0" t="s">
        <v>5716</v>
      </c>
      <c r="B3513" s="0" t="n">
        <v>43902</v>
      </c>
      <c r="C3513" s="0" t="s">
        <v>136</v>
      </c>
      <c r="D3513" s="0" t="s">
        <v>127</v>
      </c>
    </row>
    <row r="3514" customFormat="false" ht="12.8" hidden="false" customHeight="false" outlineLevel="0" collapsed="false">
      <c r="A3514" s="0" t="s">
        <v>5717</v>
      </c>
      <c r="B3514" s="0" t="n">
        <v>30859</v>
      </c>
      <c r="C3514" s="0" t="s">
        <v>5718</v>
      </c>
      <c r="D3514" s="0" t="s">
        <v>127</v>
      </c>
    </row>
    <row r="3515" customFormat="false" ht="12.8" hidden="false" customHeight="false" outlineLevel="0" collapsed="false">
      <c r="A3515" s="0" t="s">
        <v>5719</v>
      </c>
      <c r="B3515" s="0" t="n">
        <v>44317</v>
      </c>
      <c r="C3515" s="0" t="s">
        <v>5720</v>
      </c>
      <c r="D3515" s="0" t="s">
        <v>127</v>
      </c>
    </row>
    <row r="3516" customFormat="false" ht="12.8" hidden="false" customHeight="false" outlineLevel="0" collapsed="false">
      <c r="A3516" s="0" t="s">
        <v>5721</v>
      </c>
      <c r="B3516" s="0" t="n">
        <v>30580</v>
      </c>
      <c r="C3516" s="0" t="s">
        <v>2063</v>
      </c>
      <c r="D3516" s="0" t="s">
        <v>199</v>
      </c>
    </row>
    <row r="3517" customFormat="false" ht="12.8" hidden="false" customHeight="false" outlineLevel="0" collapsed="false">
      <c r="A3517" s="0" t="s">
        <v>5722</v>
      </c>
      <c r="B3517" s="0" t="n">
        <v>21952</v>
      </c>
      <c r="C3517" s="0" t="s">
        <v>4506</v>
      </c>
      <c r="D3517" s="0" t="s">
        <v>123</v>
      </c>
    </row>
    <row r="3518" customFormat="false" ht="12.8" hidden="false" customHeight="false" outlineLevel="0" collapsed="false">
      <c r="A3518" s="0" t="s">
        <v>5723</v>
      </c>
      <c r="B3518" s="0" t="n">
        <v>21953</v>
      </c>
      <c r="C3518" s="0" t="s">
        <v>5724</v>
      </c>
      <c r="D3518" s="0" t="s">
        <v>127</v>
      </c>
    </row>
    <row r="3519" customFormat="false" ht="12.8" hidden="false" customHeight="false" outlineLevel="0" collapsed="false">
      <c r="A3519" s="0" t="s">
        <v>5725</v>
      </c>
      <c r="B3519" s="0" t="n">
        <v>35553</v>
      </c>
      <c r="C3519" s="0" t="s">
        <v>5726</v>
      </c>
      <c r="D3519" s="0" t="s">
        <v>123</v>
      </c>
    </row>
    <row r="3520" customFormat="false" ht="12.8" hidden="false" customHeight="false" outlineLevel="0" collapsed="false">
      <c r="A3520" s="0" t="s">
        <v>5727</v>
      </c>
      <c r="B3520" s="0" t="n">
        <v>36036</v>
      </c>
      <c r="C3520" s="0" t="s">
        <v>900</v>
      </c>
      <c r="D3520" s="0" t="s">
        <v>127</v>
      </c>
    </row>
    <row r="3521" customFormat="false" ht="12.8" hidden="false" customHeight="false" outlineLevel="0" collapsed="false">
      <c r="A3521" s="0" t="s">
        <v>5728</v>
      </c>
      <c r="B3521" s="0" t="n">
        <v>36041</v>
      </c>
      <c r="C3521" s="0" t="s">
        <v>5729</v>
      </c>
      <c r="D3521" s="0" t="s">
        <v>127</v>
      </c>
    </row>
    <row r="3522" customFormat="false" ht="12.8" hidden="false" customHeight="false" outlineLevel="0" collapsed="false">
      <c r="A3522" s="0" t="s">
        <v>5730</v>
      </c>
      <c r="B3522" s="0" t="n">
        <v>35588</v>
      </c>
      <c r="D3522" s="0" t="s">
        <v>123</v>
      </c>
    </row>
    <row r="3523" customFormat="false" ht="12.8" hidden="false" customHeight="false" outlineLevel="0" collapsed="false">
      <c r="A3523" s="0" t="s">
        <v>5731</v>
      </c>
      <c r="B3523" s="0" t="n">
        <v>43903</v>
      </c>
      <c r="C3523" s="0" t="s">
        <v>5732</v>
      </c>
      <c r="D3523" s="0" t="s">
        <v>127</v>
      </c>
    </row>
    <row r="3524" customFormat="false" ht="12.8" hidden="false" customHeight="false" outlineLevel="0" collapsed="false">
      <c r="A3524" s="0" t="s">
        <v>5733</v>
      </c>
      <c r="B3524" s="0" t="n">
        <v>36043</v>
      </c>
      <c r="C3524" s="0" t="s">
        <v>420</v>
      </c>
      <c r="D3524" s="0" t="s">
        <v>127</v>
      </c>
    </row>
    <row r="3525" customFormat="false" ht="12.8" hidden="false" customHeight="false" outlineLevel="0" collapsed="false">
      <c r="A3525" s="0" t="s">
        <v>5734</v>
      </c>
      <c r="B3525" s="0" t="n">
        <v>41156</v>
      </c>
      <c r="C3525" s="0" t="s">
        <v>203</v>
      </c>
      <c r="D3525" s="0" t="s">
        <v>127</v>
      </c>
    </row>
    <row r="3526" customFormat="false" ht="12.8" hidden="false" customHeight="false" outlineLevel="0" collapsed="false">
      <c r="A3526" s="0" t="s">
        <v>5735</v>
      </c>
      <c r="B3526" s="0" t="n">
        <v>42045</v>
      </c>
      <c r="C3526" s="0" t="s">
        <v>259</v>
      </c>
      <c r="D3526" s="0" t="s">
        <v>127</v>
      </c>
    </row>
    <row r="3527" customFormat="false" ht="12.8" hidden="false" customHeight="false" outlineLevel="0" collapsed="false">
      <c r="A3527" s="0" t="s">
        <v>5736</v>
      </c>
      <c r="B3527" s="0" t="n">
        <v>41157</v>
      </c>
      <c r="C3527" s="0" t="s">
        <v>5737</v>
      </c>
      <c r="D3527" s="0" t="s">
        <v>127</v>
      </c>
    </row>
    <row r="3528" customFormat="false" ht="12.8" hidden="false" customHeight="false" outlineLevel="0" collapsed="false">
      <c r="A3528" s="0" t="s">
        <v>5738</v>
      </c>
      <c r="B3528" s="0" t="n">
        <v>41158</v>
      </c>
      <c r="C3528" s="0" t="s">
        <v>5739</v>
      </c>
      <c r="D3528" s="0" t="s">
        <v>127</v>
      </c>
    </row>
    <row r="3529" customFormat="false" ht="12.8" hidden="false" customHeight="false" outlineLevel="0" collapsed="false">
      <c r="A3529" s="0" t="s">
        <v>5740</v>
      </c>
      <c r="B3529" s="0" t="n">
        <v>41159</v>
      </c>
      <c r="C3529" s="0" t="s">
        <v>5720</v>
      </c>
      <c r="D3529" s="0" t="s">
        <v>123</v>
      </c>
    </row>
    <row r="3530" customFormat="false" ht="12.8" hidden="false" customHeight="false" outlineLevel="0" collapsed="false">
      <c r="A3530" s="0" t="s">
        <v>5741</v>
      </c>
      <c r="B3530" s="0" t="n">
        <v>43904</v>
      </c>
      <c r="C3530" s="0" t="s">
        <v>5720</v>
      </c>
      <c r="D3530" s="0" t="s">
        <v>127</v>
      </c>
    </row>
    <row r="3531" customFormat="false" ht="12.8" hidden="false" customHeight="false" outlineLevel="0" collapsed="false">
      <c r="A3531" s="0" t="s">
        <v>5742</v>
      </c>
      <c r="B3531" s="0" t="n">
        <v>43054</v>
      </c>
      <c r="C3531" s="0" t="s">
        <v>5718</v>
      </c>
      <c r="D3531" s="0" t="s">
        <v>127</v>
      </c>
    </row>
    <row r="3532" customFormat="false" ht="12.8" hidden="false" customHeight="false" outlineLevel="0" collapsed="false">
      <c r="A3532" s="0" t="s">
        <v>5743</v>
      </c>
      <c r="B3532" s="0" t="n">
        <v>35127</v>
      </c>
      <c r="C3532" s="0" t="s">
        <v>5744</v>
      </c>
      <c r="D3532" s="0" t="s">
        <v>123</v>
      </c>
    </row>
    <row r="3533" customFormat="false" ht="12.8" hidden="false" customHeight="false" outlineLevel="0" collapsed="false">
      <c r="A3533" s="0" t="s">
        <v>5745</v>
      </c>
      <c r="B3533" s="0" t="n">
        <v>43109</v>
      </c>
      <c r="C3533" s="0" t="s">
        <v>5746</v>
      </c>
      <c r="D3533" s="0" t="s">
        <v>127</v>
      </c>
    </row>
    <row r="3534" customFormat="false" ht="12.8" hidden="false" customHeight="false" outlineLevel="0" collapsed="false">
      <c r="A3534" s="0" t="s">
        <v>5747</v>
      </c>
      <c r="B3534" s="0" t="n">
        <v>35505</v>
      </c>
      <c r="C3534" s="0" t="s">
        <v>136</v>
      </c>
      <c r="D3534" s="0" t="s">
        <v>127</v>
      </c>
    </row>
    <row r="3535" customFormat="false" ht="12.8" hidden="false" customHeight="false" outlineLevel="0" collapsed="false">
      <c r="A3535" s="0" t="s">
        <v>5748</v>
      </c>
      <c r="B3535" s="0" t="n">
        <v>4179</v>
      </c>
      <c r="D3535" s="0" t="s">
        <v>2031</v>
      </c>
    </row>
    <row r="3536" customFormat="false" ht="12.8" hidden="false" customHeight="false" outlineLevel="0" collapsed="false">
      <c r="A3536" s="0" t="s">
        <v>5749</v>
      </c>
      <c r="B3536" s="0" t="n">
        <v>26373</v>
      </c>
      <c r="C3536" s="0" t="s">
        <v>795</v>
      </c>
      <c r="D3536" s="0" t="s">
        <v>123</v>
      </c>
    </row>
    <row r="3537" customFormat="false" ht="12.8" hidden="false" customHeight="false" outlineLevel="0" collapsed="false">
      <c r="A3537" s="0" t="s">
        <v>5750</v>
      </c>
      <c r="B3537" s="0" t="n">
        <v>29312</v>
      </c>
      <c r="C3537" s="0" t="s">
        <v>795</v>
      </c>
      <c r="D3537" s="0" t="s">
        <v>127</v>
      </c>
    </row>
    <row r="3538" customFormat="false" ht="12.8" hidden="false" customHeight="false" outlineLevel="0" collapsed="false">
      <c r="A3538" s="0" t="s">
        <v>5751</v>
      </c>
      <c r="B3538" s="0" t="n">
        <v>30278</v>
      </c>
      <c r="D3538" s="0" t="s">
        <v>1319</v>
      </c>
    </row>
    <row r="3539" customFormat="false" ht="12.8" hidden="false" customHeight="false" outlineLevel="0" collapsed="false">
      <c r="A3539" s="0" t="s">
        <v>5752</v>
      </c>
      <c r="B3539" s="0" t="n">
        <v>39615</v>
      </c>
      <c r="D3539" s="0" t="s">
        <v>228</v>
      </c>
    </row>
    <row r="3540" customFormat="false" ht="12.8" hidden="false" customHeight="false" outlineLevel="0" collapsed="false">
      <c r="A3540" s="0" t="s">
        <v>5753</v>
      </c>
      <c r="B3540" s="0" t="n">
        <v>40536</v>
      </c>
      <c r="D3540" s="0" t="s">
        <v>199</v>
      </c>
    </row>
    <row r="3541" customFormat="false" ht="12.8" hidden="false" customHeight="false" outlineLevel="0" collapsed="false">
      <c r="A3541" s="0" t="s">
        <v>5754</v>
      </c>
      <c r="B3541" s="0" t="n">
        <v>31089</v>
      </c>
      <c r="C3541" s="0" t="s">
        <v>5755</v>
      </c>
      <c r="D3541" s="0" t="s">
        <v>907</v>
      </c>
    </row>
    <row r="3542" customFormat="false" ht="12.8" hidden="false" customHeight="false" outlineLevel="0" collapsed="false">
      <c r="A3542" s="0" t="s">
        <v>5756</v>
      </c>
      <c r="B3542" s="0" t="n">
        <v>19243</v>
      </c>
      <c r="C3542" s="0" t="s">
        <v>5757</v>
      </c>
      <c r="D3542" s="0" t="s">
        <v>123</v>
      </c>
    </row>
    <row r="3543" customFormat="false" ht="12.8" hidden="false" customHeight="false" outlineLevel="0" collapsed="false">
      <c r="A3543" s="0" t="s">
        <v>5758</v>
      </c>
      <c r="B3543" s="0" t="n">
        <v>19330</v>
      </c>
      <c r="D3543" s="0" t="s">
        <v>127</v>
      </c>
    </row>
    <row r="3544" customFormat="false" ht="12.8" hidden="false" customHeight="false" outlineLevel="0" collapsed="false">
      <c r="A3544" s="0" t="s">
        <v>5759</v>
      </c>
      <c r="B3544" s="0" t="n">
        <v>19331</v>
      </c>
      <c r="D3544" s="0" t="s">
        <v>127</v>
      </c>
    </row>
    <row r="3545" customFormat="false" ht="12.8" hidden="false" customHeight="false" outlineLevel="0" collapsed="false">
      <c r="A3545" s="0" t="s">
        <v>5760</v>
      </c>
      <c r="B3545" s="0" t="n">
        <v>19332</v>
      </c>
      <c r="D3545" s="0" t="s">
        <v>127</v>
      </c>
    </row>
    <row r="3546" customFormat="false" ht="12.8" hidden="false" customHeight="false" outlineLevel="0" collapsed="false">
      <c r="A3546" s="0" t="s">
        <v>5761</v>
      </c>
      <c r="B3546" s="0" t="n">
        <v>19333</v>
      </c>
      <c r="D3546" s="0" t="s">
        <v>127</v>
      </c>
    </row>
    <row r="3547" customFormat="false" ht="12.8" hidden="false" customHeight="false" outlineLevel="0" collapsed="false">
      <c r="A3547" s="0" t="s">
        <v>5762</v>
      </c>
      <c r="B3547" s="0" t="n">
        <v>19334</v>
      </c>
      <c r="C3547" s="0" t="s">
        <v>5763</v>
      </c>
      <c r="D3547" s="0" t="s">
        <v>127</v>
      </c>
    </row>
    <row r="3548" customFormat="false" ht="12.8" hidden="false" customHeight="false" outlineLevel="0" collapsed="false">
      <c r="A3548" s="0" t="s">
        <v>5764</v>
      </c>
      <c r="B3548" s="0" t="n">
        <v>19335</v>
      </c>
      <c r="D3548" s="0" t="s">
        <v>127</v>
      </c>
    </row>
    <row r="3549" customFormat="false" ht="12.8" hidden="false" customHeight="false" outlineLevel="0" collapsed="false">
      <c r="A3549" s="0" t="s">
        <v>5765</v>
      </c>
      <c r="B3549" s="0" t="n">
        <v>248</v>
      </c>
      <c r="C3549" s="0" t="s">
        <v>2755</v>
      </c>
      <c r="D3549" s="0" t="s">
        <v>199</v>
      </c>
    </row>
    <row r="3550" customFormat="false" ht="12.8" hidden="false" customHeight="false" outlineLevel="0" collapsed="false">
      <c r="A3550" s="0" t="s">
        <v>5766</v>
      </c>
      <c r="B3550" s="0" t="n">
        <v>249</v>
      </c>
      <c r="C3550" s="0" t="s">
        <v>4915</v>
      </c>
      <c r="D3550" s="0" t="s">
        <v>123</v>
      </c>
    </row>
    <row r="3551" customFormat="false" ht="12.8" hidden="false" customHeight="false" outlineLevel="0" collapsed="false">
      <c r="A3551" s="0" t="s">
        <v>5767</v>
      </c>
      <c r="B3551" s="0" t="n">
        <v>43680</v>
      </c>
      <c r="C3551" s="0" t="s">
        <v>3429</v>
      </c>
      <c r="D3551" s="0" t="s">
        <v>127</v>
      </c>
    </row>
    <row r="3552" customFormat="false" ht="12.8" hidden="false" customHeight="false" outlineLevel="0" collapsed="false">
      <c r="A3552" s="0" t="s">
        <v>5768</v>
      </c>
      <c r="B3552" s="0" t="n">
        <v>250</v>
      </c>
      <c r="C3552" s="0" t="s">
        <v>1774</v>
      </c>
      <c r="D3552" s="0" t="s">
        <v>127</v>
      </c>
    </row>
    <row r="3553" customFormat="false" ht="12.8" hidden="false" customHeight="false" outlineLevel="0" collapsed="false">
      <c r="A3553" s="0" t="s">
        <v>5769</v>
      </c>
      <c r="B3553" s="0" t="n">
        <v>23696</v>
      </c>
      <c r="C3553" s="0" t="s">
        <v>5770</v>
      </c>
      <c r="D3553" s="0" t="s">
        <v>199</v>
      </c>
    </row>
    <row r="3554" customFormat="false" ht="12.8" hidden="false" customHeight="false" outlineLevel="0" collapsed="false">
      <c r="A3554" s="0" t="s">
        <v>5771</v>
      </c>
      <c r="B3554" s="0" t="n">
        <v>3805</v>
      </c>
      <c r="C3554" s="0" t="s">
        <v>281</v>
      </c>
      <c r="D3554" s="0" t="s">
        <v>199</v>
      </c>
    </row>
    <row r="3555" customFormat="false" ht="12.8" hidden="false" customHeight="false" outlineLevel="0" collapsed="false">
      <c r="A3555" s="0" t="s">
        <v>5772</v>
      </c>
      <c r="B3555" s="0" t="n">
        <v>24121</v>
      </c>
      <c r="C3555" s="0" t="s">
        <v>5773</v>
      </c>
      <c r="D3555" s="0" t="s">
        <v>123</v>
      </c>
    </row>
    <row r="3556" customFormat="false" ht="12.8" hidden="false" customHeight="false" outlineLevel="0" collapsed="false">
      <c r="A3556" s="0" t="s">
        <v>5774</v>
      </c>
      <c r="B3556" s="0" t="n">
        <v>4448</v>
      </c>
      <c r="C3556" s="0" t="s">
        <v>1077</v>
      </c>
      <c r="D3556" s="0" t="s">
        <v>123</v>
      </c>
    </row>
    <row r="3557" customFormat="false" ht="12.8" hidden="false" customHeight="false" outlineLevel="0" collapsed="false">
      <c r="A3557" s="0" t="s">
        <v>5775</v>
      </c>
      <c r="B3557" s="0" t="n">
        <v>4449</v>
      </c>
      <c r="C3557" s="0" t="s">
        <v>2729</v>
      </c>
      <c r="D3557" s="0" t="s">
        <v>127</v>
      </c>
    </row>
    <row r="3558" customFormat="false" ht="12.8" hidden="false" customHeight="false" outlineLevel="0" collapsed="false">
      <c r="A3558" s="0" t="s">
        <v>5776</v>
      </c>
      <c r="B3558" s="0" t="n">
        <v>30249</v>
      </c>
      <c r="C3558" s="0" t="s">
        <v>900</v>
      </c>
      <c r="D3558" s="0" t="s">
        <v>127</v>
      </c>
    </row>
    <row r="3559" customFormat="false" ht="12.8" hidden="false" customHeight="false" outlineLevel="0" collapsed="false">
      <c r="A3559" s="0" t="s">
        <v>5777</v>
      </c>
      <c r="B3559" s="0" t="n">
        <v>20717</v>
      </c>
      <c r="D3559" s="0" t="s">
        <v>907</v>
      </c>
    </row>
    <row r="3560" customFormat="false" ht="12.8" hidden="false" customHeight="false" outlineLevel="0" collapsed="false">
      <c r="A3560" s="0" t="s">
        <v>5778</v>
      </c>
      <c r="B3560" s="0" t="n">
        <v>24122</v>
      </c>
      <c r="C3560" s="0" t="s">
        <v>5779</v>
      </c>
      <c r="D3560" s="0" t="s">
        <v>123</v>
      </c>
    </row>
    <row r="3561" customFormat="false" ht="12.8" hidden="false" customHeight="false" outlineLevel="0" collapsed="false">
      <c r="A3561" s="0" t="s">
        <v>5780</v>
      </c>
      <c r="B3561" s="0" t="n">
        <v>24633</v>
      </c>
      <c r="C3561" s="0" t="s">
        <v>5781</v>
      </c>
      <c r="D3561" s="0" t="s">
        <v>127</v>
      </c>
    </row>
    <row r="3562" customFormat="false" ht="12.8" hidden="false" customHeight="false" outlineLevel="0" collapsed="false">
      <c r="A3562" s="0" t="s">
        <v>5782</v>
      </c>
      <c r="B3562" s="0" t="n">
        <v>43460</v>
      </c>
      <c r="C3562" s="0" t="s">
        <v>5783</v>
      </c>
      <c r="D3562" s="0" t="s">
        <v>127</v>
      </c>
    </row>
    <row r="3563" customFormat="false" ht="12.8" hidden="false" customHeight="false" outlineLevel="0" collapsed="false">
      <c r="A3563" s="0" t="s">
        <v>5784</v>
      </c>
      <c r="B3563" s="0" t="n">
        <v>31427</v>
      </c>
      <c r="D3563" s="0" t="s">
        <v>123</v>
      </c>
    </row>
    <row r="3564" customFormat="false" ht="12.8" hidden="false" customHeight="false" outlineLevel="0" collapsed="false">
      <c r="A3564" s="0" t="s">
        <v>5785</v>
      </c>
      <c r="B3564" s="0" t="n">
        <v>31477</v>
      </c>
      <c r="C3564" s="0" t="s">
        <v>5786</v>
      </c>
      <c r="D3564" s="0" t="s">
        <v>127</v>
      </c>
    </row>
    <row r="3565" customFormat="false" ht="12.8" hidden="false" customHeight="false" outlineLevel="0" collapsed="false">
      <c r="A3565" s="0" t="s">
        <v>5787</v>
      </c>
      <c r="B3565" s="0" t="n">
        <v>23698</v>
      </c>
      <c r="C3565" s="0" t="s">
        <v>5788</v>
      </c>
      <c r="D3565" s="0" t="s">
        <v>199</v>
      </c>
    </row>
    <row r="3566" customFormat="false" ht="12.8" hidden="false" customHeight="false" outlineLevel="0" collapsed="false">
      <c r="A3566" s="0" t="s">
        <v>5789</v>
      </c>
      <c r="B3566" s="0" t="n">
        <v>26372</v>
      </c>
      <c r="C3566" s="0" t="s">
        <v>5790</v>
      </c>
      <c r="D3566" s="0" t="s">
        <v>123</v>
      </c>
    </row>
    <row r="3567" customFormat="false" ht="12.8" hidden="false" customHeight="false" outlineLevel="0" collapsed="false">
      <c r="A3567" s="0" t="s">
        <v>5791</v>
      </c>
      <c r="B3567" s="0" t="n">
        <v>29340</v>
      </c>
      <c r="C3567" s="0" t="s">
        <v>3279</v>
      </c>
      <c r="D3567" s="0" t="s">
        <v>127</v>
      </c>
    </row>
    <row r="3568" customFormat="false" ht="12.8" hidden="false" customHeight="false" outlineLevel="0" collapsed="false">
      <c r="A3568" s="0" t="s">
        <v>5792</v>
      </c>
      <c r="B3568" s="0" t="n">
        <v>2841</v>
      </c>
      <c r="C3568" s="0" t="s">
        <v>4020</v>
      </c>
      <c r="D3568" s="0" t="s">
        <v>123</v>
      </c>
    </row>
    <row r="3569" customFormat="false" ht="12.8" hidden="false" customHeight="false" outlineLevel="0" collapsed="false">
      <c r="A3569" s="0" t="s">
        <v>5793</v>
      </c>
      <c r="B3569" s="0" t="n">
        <v>4471</v>
      </c>
      <c r="C3569" s="0" t="s">
        <v>573</v>
      </c>
      <c r="D3569" s="0" t="s">
        <v>123</v>
      </c>
    </row>
    <row r="3570" customFormat="false" ht="12.8" hidden="false" customHeight="false" outlineLevel="0" collapsed="false">
      <c r="A3570" s="0" t="s">
        <v>5794</v>
      </c>
      <c r="B3570" s="0" t="n">
        <v>33965</v>
      </c>
      <c r="C3570" s="0" t="s">
        <v>5795</v>
      </c>
      <c r="D3570" s="0" t="s">
        <v>127</v>
      </c>
    </row>
    <row r="3571" customFormat="false" ht="12.8" hidden="false" customHeight="false" outlineLevel="0" collapsed="false">
      <c r="A3571" s="0" t="s">
        <v>5796</v>
      </c>
      <c r="B3571" s="0" t="n">
        <v>4473</v>
      </c>
      <c r="C3571" s="0" t="s">
        <v>5797</v>
      </c>
      <c r="D3571" s="0" t="s">
        <v>127</v>
      </c>
    </row>
    <row r="3572" customFormat="false" ht="12.8" hidden="false" customHeight="false" outlineLevel="0" collapsed="false">
      <c r="A3572" s="0" t="s">
        <v>5798</v>
      </c>
      <c r="B3572" s="0" t="n">
        <v>23699</v>
      </c>
      <c r="C3572" s="0" t="s">
        <v>686</v>
      </c>
      <c r="D3572" s="0" t="s">
        <v>199</v>
      </c>
    </row>
    <row r="3573" customFormat="false" ht="12.8" hidden="false" customHeight="false" outlineLevel="0" collapsed="false">
      <c r="A3573" s="0" t="s">
        <v>5799</v>
      </c>
      <c r="B3573" s="0" t="n">
        <v>938</v>
      </c>
      <c r="C3573" s="0" t="s">
        <v>5800</v>
      </c>
      <c r="D3573" s="0" t="s">
        <v>123</v>
      </c>
    </row>
    <row r="3574" customFormat="false" ht="12.8" hidden="false" customHeight="false" outlineLevel="0" collapsed="false">
      <c r="A3574" s="0" t="s">
        <v>5801</v>
      </c>
      <c r="B3574" s="0" t="n">
        <v>939</v>
      </c>
      <c r="C3574" s="0" t="s">
        <v>5802</v>
      </c>
      <c r="D3574" s="0" t="s">
        <v>127</v>
      </c>
    </row>
    <row r="3575" customFormat="false" ht="12.8" hidden="false" customHeight="false" outlineLevel="0" collapsed="false">
      <c r="A3575" s="0" t="s">
        <v>5803</v>
      </c>
      <c r="B3575" s="0" t="n">
        <v>30300</v>
      </c>
      <c r="C3575" s="0" t="s">
        <v>5804</v>
      </c>
      <c r="D3575" s="0" t="s">
        <v>123</v>
      </c>
    </row>
    <row r="3576" customFormat="false" ht="12.8" hidden="false" customHeight="false" outlineLevel="0" collapsed="false">
      <c r="A3576" s="0" t="s">
        <v>5805</v>
      </c>
      <c r="B3576" s="0" t="n">
        <v>30614</v>
      </c>
      <c r="C3576" s="0" t="s">
        <v>5806</v>
      </c>
      <c r="D3576" s="0" t="s">
        <v>127</v>
      </c>
    </row>
    <row r="3577" customFormat="false" ht="12.8" hidden="false" customHeight="false" outlineLevel="0" collapsed="false">
      <c r="A3577" s="0" t="s">
        <v>5807</v>
      </c>
      <c r="B3577" s="0" t="n">
        <v>23701</v>
      </c>
      <c r="C3577" s="0" t="s">
        <v>954</v>
      </c>
      <c r="D3577" s="0" t="s">
        <v>123</v>
      </c>
    </row>
    <row r="3578" customFormat="false" ht="12.8" hidden="false" customHeight="false" outlineLevel="0" collapsed="false">
      <c r="A3578" s="0" t="s">
        <v>5808</v>
      </c>
      <c r="B3578" s="0" t="n">
        <v>35088</v>
      </c>
      <c r="C3578" s="0" t="s">
        <v>5809</v>
      </c>
      <c r="D3578" s="0" t="s">
        <v>127</v>
      </c>
    </row>
    <row r="3579" customFormat="false" ht="12.8" hidden="false" customHeight="false" outlineLevel="0" collapsed="false">
      <c r="A3579" s="0" t="s">
        <v>5810</v>
      </c>
      <c r="B3579" s="0" t="n">
        <v>24124</v>
      </c>
      <c r="C3579" s="0" t="s">
        <v>954</v>
      </c>
      <c r="D3579" s="0" t="s">
        <v>127</v>
      </c>
    </row>
    <row r="3580" customFormat="false" ht="12.8" hidden="false" customHeight="false" outlineLevel="0" collapsed="false">
      <c r="A3580" s="0" t="s">
        <v>5811</v>
      </c>
      <c r="B3580" s="0" t="n">
        <v>21954</v>
      </c>
      <c r="C3580" s="0" t="s">
        <v>5812</v>
      </c>
      <c r="D3580" s="0" t="s">
        <v>123</v>
      </c>
    </row>
    <row r="3581" customFormat="false" ht="12.8" hidden="false" customHeight="false" outlineLevel="0" collapsed="false">
      <c r="A3581" s="0" t="s">
        <v>5813</v>
      </c>
      <c r="B3581" s="0" t="n">
        <v>21955</v>
      </c>
      <c r="C3581" s="0" t="s">
        <v>5814</v>
      </c>
      <c r="D3581" s="0" t="s">
        <v>127</v>
      </c>
    </row>
    <row r="3582" customFormat="false" ht="12.8" hidden="false" customHeight="false" outlineLevel="0" collapsed="false">
      <c r="A3582" s="0" t="s">
        <v>5815</v>
      </c>
      <c r="B3582" s="0" t="n">
        <v>21956</v>
      </c>
      <c r="C3582" s="0" t="s">
        <v>5816</v>
      </c>
      <c r="D3582" s="0" t="s">
        <v>127</v>
      </c>
    </row>
    <row r="3583" customFormat="false" ht="12.8" hidden="false" customHeight="false" outlineLevel="0" collapsed="false">
      <c r="A3583" s="0" t="s">
        <v>5817</v>
      </c>
      <c r="B3583" s="0" t="n">
        <v>29372</v>
      </c>
      <c r="C3583" s="0" t="s">
        <v>708</v>
      </c>
      <c r="D3583" s="0" t="s">
        <v>123</v>
      </c>
    </row>
    <row r="3584" customFormat="false" ht="12.8" hidden="false" customHeight="false" outlineLevel="0" collapsed="false">
      <c r="A3584" s="0" t="s">
        <v>5818</v>
      </c>
      <c r="B3584" s="0" t="n">
        <v>29515</v>
      </c>
      <c r="C3584" s="0" t="s">
        <v>212</v>
      </c>
      <c r="D3584" s="0" t="s">
        <v>127</v>
      </c>
    </row>
    <row r="3585" customFormat="false" ht="12.8" hidden="false" customHeight="false" outlineLevel="0" collapsed="false">
      <c r="A3585" s="0" t="s">
        <v>5819</v>
      </c>
      <c r="B3585" s="0" t="n">
        <v>26371</v>
      </c>
      <c r="C3585" s="0" t="s">
        <v>3261</v>
      </c>
      <c r="D3585" s="0" t="s">
        <v>199</v>
      </c>
    </row>
    <row r="3586" customFormat="false" ht="12.8" hidden="false" customHeight="false" outlineLevel="0" collapsed="false">
      <c r="A3586" s="0" t="s">
        <v>102</v>
      </c>
      <c r="B3586" s="0" t="n">
        <v>3181</v>
      </c>
      <c r="C3586" s="0" t="s">
        <v>5820</v>
      </c>
      <c r="D3586" s="0" t="s">
        <v>123</v>
      </c>
    </row>
    <row r="3587" customFormat="false" ht="12.8" hidden="false" customHeight="false" outlineLevel="0" collapsed="false">
      <c r="A3587" s="0" t="s">
        <v>5821</v>
      </c>
      <c r="B3587" s="0" t="n">
        <v>30093</v>
      </c>
      <c r="C3587" s="0" t="s">
        <v>3229</v>
      </c>
      <c r="D3587" s="0" t="s">
        <v>127</v>
      </c>
    </row>
    <row r="3588" customFormat="false" ht="12.8" hidden="false" customHeight="false" outlineLevel="0" collapsed="false">
      <c r="A3588" s="0" t="s">
        <v>5822</v>
      </c>
      <c r="B3588" s="0" t="n">
        <v>31733</v>
      </c>
      <c r="C3588" s="0" t="s">
        <v>740</v>
      </c>
      <c r="D3588" s="0" t="s">
        <v>127</v>
      </c>
    </row>
    <row r="3589" customFormat="false" ht="12.8" hidden="false" customHeight="false" outlineLevel="0" collapsed="false">
      <c r="A3589" s="0" t="s">
        <v>5823</v>
      </c>
      <c r="B3589" s="0" t="n">
        <v>32240</v>
      </c>
      <c r="C3589" s="0" t="s">
        <v>5824</v>
      </c>
      <c r="D3589" s="0" t="s">
        <v>127</v>
      </c>
    </row>
    <row r="3590" customFormat="false" ht="12.8" hidden="false" customHeight="false" outlineLevel="0" collapsed="false">
      <c r="A3590" s="0" t="s">
        <v>5825</v>
      </c>
      <c r="B3590" s="0" t="n">
        <v>5088</v>
      </c>
      <c r="C3590" s="0" t="s">
        <v>1147</v>
      </c>
      <c r="D3590" s="0" t="s">
        <v>127</v>
      </c>
    </row>
    <row r="3591" customFormat="false" ht="12.8" hidden="false" customHeight="false" outlineLevel="0" collapsed="false">
      <c r="A3591" s="0" t="s">
        <v>5826</v>
      </c>
      <c r="B3591" s="0" t="n">
        <v>20333</v>
      </c>
      <c r="C3591" s="0" t="s">
        <v>5827</v>
      </c>
      <c r="D3591" s="0" t="s">
        <v>127</v>
      </c>
    </row>
    <row r="3592" customFormat="false" ht="12.8" hidden="false" customHeight="false" outlineLevel="0" collapsed="false">
      <c r="A3592" s="0" t="s">
        <v>5828</v>
      </c>
      <c r="B3592" s="0" t="n">
        <v>25764</v>
      </c>
      <c r="C3592" s="0" t="s">
        <v>5829</v>
      </c>
      <c r="D3592" s="0" t="s">
        <v>127</v>
      </c>
    </row>
    <row r="3593" customFormat="false" ht="12.8" hidden="false" customHeight="false" outlineLevel="0" collapsed="false">
      <c r="A3593" s="0" t="s">
        <v>5830</v>
      </c>
      <c r="B3593" s="0" t="n">
        <v>23612</v>
      </c>
      <c r="C3593" s="0" t="s">
        <v>5831</v>
      </c>
      <c r="D3593" s="0" t="s">
        <v>127</v>
      </c>
    </row>
    <row r="3594" customFormat="false" ht="12.8" hidden="false" customHeight="false" outlineLevel="0" collapsed="false">
      <c r="A3594" s="0" t="s">
        <v>5832</v>
      </c>
      <c r="B3594" s="0" t="n">
        <v>4092</v>
      </c>
      <c r="C3594" s="0" t="s">
        <v>250</v>
      </c>
      <c r="D3594" s="0" t="s">
        <v>123</v>
      </c>
    </row>
    <row r="3595" customFormat="false" ht="12.8" hidden="false" customHeight="false" outlineLevel="0" collapsed="false">
      <c r="A3595" s="0" t="s">
        <v>5833</v>
      </c>
      <c r="B3595" s="0" t="n">
        <v>4093</v>
      </c>
      <c r="C3595" s="0" t="s">
        <v>850</v>
      </c>
      <c r="D3595" s="0" t="s">
        <v>127</v>
      </c>
    </row>
    <row r="3596" customFormat="false" ht="12.8" hidden="false" customHeight="false" outlineLevel="0" collapsed="false">
      <c r="A3596" s="0" t="s">
        <v>5834</v>
      </c>
      <c r="B3596" s="0" t="n">
        <v>21957</v>
      </c>
      <c r="C3596" s="0" t="s">
        <v>1812</v>
      </c>
      <c r="D3596" s="0" t="s">
        <v>123</v>
      </c>
    </row>
    <row r="3597" customFormat="false" ht="12.8" hidden="false" customHeight="false" outlineLevel="0" collapsed="false">
      <c r="A3597" s="0" t="s">
        <v>5835</v>
      </c>
      <c r="B3597" s="0" t="n">
        <v>21958</v>
      </c>
      <c r="C3597" s="0" t="s">
        <v>1812</v>
      </c>
      <c r="D3597" s="0" t="s">
        <v>127</v>
      </c>
    </row>
    <row r="3598" customFormat="false" ht="12.8" hidden="false" customHeight="false" outlineLevel="0" collapsed="false">
      <c r="A3598" s="0" t="s">
        <v>5836</v>
      </c>
      <c r="B3598" s="0" t="n">
        <v>2929</v>
      </c>
      <c r="C3598" s="0" t="s">
        <v>5837</v>
      </c>
      <c r="D3598" s="0" t="s">
        <v>123</v>
      </c>
    </row>
    <row r="3599" customFormat="false" ht="12.8" hidden="false" customHeight="false" outlineLevel="0" collapsed="false">
      <c r="A3599" s="0" t="s">
        <v>5838</v>
      </c>
      <c r="B3599" s="0" t="n">
        <v>24125</v>
      </c>
      <c r="C3599" s="0" t="s">
        <v>5839</v>
      </c>
      <c r="D3599" s="0" t="s">
        <v>123</v>
      </c>
    </row>
    <row r="3600" customFormat="false" ht="12.8" hidden="false" customHeight="false" outlineLevel="0" collapsed="false">
      <c r="A3600" s="0" t="s">
        <v>5840</v>
      </c>
      <c r="B3600" s="0" t="n">
        <v>24635</v>
      </c>
      <c r="C3600" s="0" t="s">
        <v>5839</v>
      </c>
      <c r="D3600" s="0" t="s">
        <v>127</v>
      </c>
    </row>
    <row r="3601" customFormat="false" ht="12.8" hidden="false" customHeight="false" outlineLevel="0" collapsed="false">
      <c r="A3601" s="0" t="s">
        <v>5841</v>
      </c>
      <c r="B3601" s="0" t="n">
        <v>761</v>
      </c>
      <c r="C3601" s="0" t="s">
        <v>4818</v>
      </c>
      <c r="D3601" s="0" t="s">
        <v>123</v>
      </c>
    </row>
    <row r="3602" customFormat="false" ht="12.8" hidden="false" customHeight="false" outlineLevel="0" collapsed="false">
      <c r="A3602" s="0" t="s">
        <v>5842</v>
      </c>
      <c r="B3602" s="0" t="n">
        <v>21959</v>
      </c>
      <c r="C3602" s="0" t="s">
        <v>5843</v>
      </c>
      <c r="D3602" s="0" t="s">
        <v>199</v>
      </c>
    </row>
    <row r="3603" customFormat="false" ht="12.8" hidden="false" customHeight="false" outlineLevel="0" collapsed="false">
      <c r="A3603" s="0" t="s">
        <v>5844</v>
      </c>
      <c r="B3603" s="0" t="n">
        <v>21960</v>
      </c>
      <c r="C3603" s="0" t="s">
        <v>4810</v>
      </c>
      <c r="D3603" s="0" t="s">
        <v>378</v>
      </c>
    </row>
    <row r="3604" customFormat="false" ht="12.8" hidden="false" customHeight="false" outlineLevel="0" collapsed="false">
      <c r="A3604" s="0" t="s">
        <v>5845</v>
      </c>
      <c r="B3604" s="0" t="n">
        <v>21961</v>
      </c>
      <c r="C3604" s="0" t="s">
        <v>1702</v>
      </c>
      <c r="D3604" s="0" t="s">
        <v>123</v>
      </c>
    </row>
    <row r="3605" customFormat="false" ht="12.8" hidden="false" customHeight="false" outlineLevel="0" collapsed="false">
      <c r="A3605" s="0" t="s">
        <v>5846</v>
      </c>
      <c r="B3605" s="0" t="n">
        <v>21962</v>
      </c>
      <c r="C3605" s="0" t="s">
        <v>5847</v>
      </c>
      <c r="D3605" s="0" t="s">
        <v>127</v>
      </c>
    </row>
    <row r="3606" customFormat="false" ht="12.8" hidden="false" customHeight="false" outlineLevel="0" collapsed="false">
      <c r="A3606" s="0" t="s">
        <v>5848</v>
      </c>
      <c r="B3606" s="0" t="n">
        <v>614</v>
      </c>
      <c r="D3606" s="0" t="s">
        <v>199</v>
      </c>
    </row>
    <row r="3607" customFormat="false" ht="12.8" hidden="false" customHeight="false" outlineLevel="0" collapsed="false">
      <c r="A3607" s="0" t="s">
        <v>5849</v>
      </c>
      <c r="B3607" s="0" t="n">
        <v>20365</v>
      </c>
      <c r="C3607" s="0" t="s">
        <v>5850</v>
      </c>
      <c r="D3607" s="0" t="s">
        <v>287</v>
      </c>
    </row>
    <row r="3608" customFormat="false" ht="12.8" hidden="false" customHeight="false" outlineLevel="0" collapsed="false">
      <c r="A3608" s="0" t="s">
        <v>5851</v>
      </c>
      <c r="B3608" s="0" t="n">
        <v>29155</v>
      </c>
      <c r="C3608" s="0" t="s">
        <v>5852</v>
      </c>
      <c r="D3608" s="0" t="s">
        <v>287</v>
      </c>
    </row>
    <row r="3609" customFormat="false" ht="12.8" hidden="false" customHeight="false" outlineLevel="0" collapsed="false">
      <c r="A3609" s="0" t="s">
        <v>5853</v>
      </c>
      <c r="B3609" s="0" t="n">
        <v>3661</v>
      </c>
      <c r="C3609" s="0" t="s">
        <v>5854</v>
      </c>
      <c r="D3609" s="0" t="s">
        <v>123</v>
      </c>
    </row>
    <row r="3610" customFormat="false" ht="12.8" hidden="false" customHeight="false" outlineLevel="0" collapsed="false">
      <c r="A3610" s="0" t="s">
        <v>5855</v>
      </c>
      <c r="B3610" s="0" t="n">
        <v>3662</v>
      </c>
      <c r="C3610" s="0" t="s">
        <v>2387</v>
      </c>
      <c r="D3610" s="0" t="s">
        <v>127</v>
      </c>
    </row>
    <row r="3611" customFormat="false" ht="12.8" hidden="false" customHeight="false" outlineLevel="0" collapsed="false">
      <c r="A3611" s="0" t="s">
        <v>5856</v>
      </c>
      <c r="B3611" s="0" t="n">
        <v>25587</v>
      </c>
      <c r="D3611" s="0" t="s">
        <v>199</v>
      </c>
    </row>
    <row r="3612" customFormat="false" ht="12.8" hidden="false" customHeight="false" outlineLevel="0" collapsed="false">
      <c r="A3612" s="0" t="s">
        <v>48</v>
      </c>
      <c r="B3612" s="0" t="n">
        <v>618</v>
      </c>
      <c r="C3612" s="0" t="s">
        <v>1940</v>
      </c>
      <c r="D3612" s="0" t="s">
        <v>123</v>
      </c>
    </row>
    <row r="3613" customFormat="false" ht="12.8" hidden="false" customHeight="false" outlineLevel="0" collapsed="false">
      <c r="A3613" s="0" t="s">
        <v>5857</v>
      </c>
      <c r="B3613" s="0" t="n">
        <v>31210</v>
      </c>
      <c r="C3613" s="0" t="s">
        <v>5858</v>
      </c>
      <c r="D3613" s="0" t="s">
        <v>127</v>
      </c>
    </row>
    <row r="3614" customFormat="false" ht="12.8" hidden="false" customHeight="false" outlineLevel="0" collapsed="false">
      <c r="A3614" s="0" t="s">
        <v>5859</v>
      </c>
      <c r="B3614" s="0" t="n">
        <v>2552</v>
      </c>
      <c r="C3614" s="0" t="s">
        <v>5860</v>
      </c>
      <c r="D3614" s="0" t="s">
        <v>127</v>
      </c>
    </row>
    <row r="3615" customFormat="false" ht="12.8" hidden="false" customHeight="false" outlineLevel="0" collapsed="false">
      <c r="A3615" s="0" t="s">
        <v>5861</v>
      </c>
      <c r="B3615" s="0" t="n">
        <v>2553</v>
      </c>
      <c r="C3615" s="0" t="s">
        <v>5862</v>
      </c>
      <c r="D3615" s="0" t="s">
        <v>127</v>
      </c>
    </row>
    <row r="3616" customFormat="false" ht="12.8" hidden="false" customHeight="false" outlineLevel="0" collapsed="false">
      <c r="A3616" s="0" t="s">
        <v>5863</v>
      </c>
      <c r="B3616" s="0" t="n">
        <v>2554</v>
      </c>
      <c r="C3616" s="0" t="s">
        <v>5864</v>
      </c>
      <c r="D3616" s="0" t="s">
        <v>127</v>
      </c>
    </row>
    <row r="3617" customFormat="false" ht="12.8" hidden="false" customHeight="false" outlineLevel="0" collapsed="false">
      <c r="A3617" s="0" t="s">
        <v>5865</v>
      </c>
      <c r="B3617" s="0" t="n">
        <v>2555</v>
      </c>
      <c r="C3617" s="0" t="s">
        <v>5866</v>
      </c>
      <c r="D3617" s="0" t="s">
        <v>127</v>
      </c>
    </row>
    <row r="3618" customFormat="false" ht="12.8" hidden="false" customHeight="false" outlineLevel="0" collapsed="false">
      <c r="A3618" s="0" t="s">
        <v>5867</v>
      </c>
      <c r="B3618" s="0" t="n">
        <v>43152</v>
      </c>
      <c r="C3618" s="0" t="s">
        <v>5868</v>
      </c>
      <c r="D3618" s="0" t="s">
        <v>123</v>
      </c>
    </row>
    <row r="3619" customFormat="false" ht="12.8" hidden="false" customHeight="false" outlineLevel="0" collapsed="false">
      <c r="A3619" s="0" t="s">
        <v>5869</v>
      </c>
      <c r="B3619" s="0" t="n">
        <v>43153</v>
      </c>
      <c r="C3619" s="0" t="s">
        <v>5870</v>
      </c>
      <c r="D3619" s="0" t="s">
        <v>127</v>
      </c>
    </row>
    <row r="3620" customFormat="false" ht="12.8" hidden="false" customHeight="false" outlineLevel="0" collapsed="false">
      <c r="A3620" s="0" t="s">
        <v>5871</v>
      </c>
      <c r="B3620" s="0" t="n">
        <v>2586</v>
      </c>
      <c r="C3620" s="0" t="s">
        <v>5872</v>
      </c>
      <c r="D3620" s="0" t="s">
        <v>127</v>
      </c>
    </row>
    <row r="3621" customFormat="false" ht="12.8" hidden="false" customHeight="false" outlineLevel="0" collapsed="false">
      <c r="A3621" s="0" t="s">
        <v>5873</v>
      </c>
      <c r="B3621" s="0" t="n">
        <v>2589</v>
      </c>
      <c r="C3621" s="0" t="s">
        <v>3695</v>
      </c>
      <c r="D3621" s="0" t="s">
        <v>127</v>
      </c>
    </row>
    <row r="3622" customFormat="false" ht="12.8" hidden="false" customHeight="false" outlineLevel="0" collapsed="false">
      <c r="A3622" s="0" t="s">
        <v>5874</v>
      </c>
      <c r="B3622" s="0" t="n">
        <v>2590</v>
      </c>
      <c r="C3622" s="0" t="s">
        <v>212</v>
      </c>
      <c r="D3622" s="0" t="s">
        <v>127</v>
      </c>
    </row>
    <row r="3623" customFormat="false" ht="12.8" hidden="false" customHeight="false" outlineLevel="0" collapsed="false">
      <c r="A3623" s="0" t="s">
        <v>5875</v>
      </c>
      <c r="B3623" s="0" t="n">
        <v>43156</v>
      </c>
      <c r="C3623" s="0" t="s">
        <v>5876</v>
      </c>
      <c r="D3623" s="0" t="s">
        <v>127</v>
      </c>
    </row>
    <row r="3624" customFormat="false" ht="12.8" hidden="false" customHeight="false" outlineLevel="0" collapsed="false">
      <c r="A3624" s="0" t="s">
        <v>5877</v>
      </c>
      <c r="B3624" s="0" t="n">
        <v>767</v>
      </c>
      <c r="C3624" s="0" t="s">
        <v>5878</v>
      </c>
      <c r="D3624" s="0" t="s">
        <v>123</v>
      </c>
    </row>
    <row r="3625" customFormat="false" ht="12.8" hidden="false" customHeight="false" outlineLevel="0" collapsed="false">
      <c r="A3625" s="0" t="s">
        <v>5879</v>
      </c>
      <c r="B3625" s="0" t="n">
        <v>5129</v>
      </c>
      <c r="C3625" s="0" t="s">
        <v>5880</v>
      </c>
      <c r="D3625" s="0" t="s">
        <v>123</v>
      </c>
    </row>
    <row r="3626" customFormat="false" ht="12.8" hidden="false" customHeight="false" outlineLevel="0" collapsed="false">
      <c r="A3626" s="0" t="s">
        <v>5881</v>
      </c>
      <c r="B3626" s="0" t="n">
        <v>2952</v>
      </c>
      <c r="C3626" s="0" t="s">
        <v>560</v>
      </c>
      <c r="D3626" s="0" t="s">
        <v>127</v>
      </c>
    </row>
    <row r="3627" customFormat="false" ht="12.8" hidden="false" customHeight="false" outlineLevel="0" collapsed="false">
      <c r="A3627" s="0" t="s">
        <v>5882</v>
      </c>
      <c r="B3627" s="0" t="n">
        <v>20448</v>
      </c>
      <c r="C3627" s="0" t="s">
        <v>5883</v>
      </c>
      <c r="D3627" s="0" t="s">
        <v>123</v>
      </c>
    </row>
    <row r="3628" customFormat="false" ht="12.8" hidden="false" customHeight="false" outlineLevel="0" collapsed="false">
      <c r="A3628" s="0" t="s">
        <v>5884</v>
      </c>
      <c r="B3628" s="0" t="n">
        <v>44237</v>
      </c>
      <c r="C3628" s="0" t="s">
        <v>5885</v>
      </c>
      <c r="D3628" s="0" t="s">
        <v>123</v>
      </c>
    </row>
    <row r="3629" customFormat="false" ht="12.8" hidden="false" customHeight="false" outlineLevel="0" collapsed="false">
      <c r="A3629" s="0" t="s">
        <v>5886</v>
      </c>
      <c r="B3629" s="0" t="n">
        <v>44318</v>
      </c>
      <c r="C3629" s="0" t="s">
        <v>390</v>
      </c>
      <c r="D3629" s="0" t="s">
        <v>127</v>
      </c>
    </row>
    <row r="3630" customFormat="false" ht="12.8" hidden="false" customHeight="false" outlineLevel="0" collapsed="false">
      <c r="A3630" s="0" t="s">
        <v>5887</v>
      </c>
      <c r="B3630" s="0" t="n">
        <v>23456</v>
      </c>
      <c r="C3630" s="0" t="s">
        <v>668</v>
      </c>
      <c r="D3630" s="0" t="s">
        <v>123</v>
      </c>
    </row>
    <row r="3631" customFormat="false" ht="12.8" hidden="false" customHeight="false" outlineLevel="0" collapsed="false">
      <c r="A3631" s="0" t="s">
        <v>5888</v>
      </c>
      <c r="B3631" s="0" t="n">
        <v>45348</v>
      </c>
      <c r="C3631" s="0" t="s">
        <v>5889</v>
      </c>
      <c r="D3631" s="0" t="s">
        <v>127</v>
      </c>
    </row>
    <row r="3632" customFormat="false" ht="12.8" hidden="false" customHeight="false" outlineLevel="0" collapsed="false">
      <c r="A3632" s="0" t="s">
        <v>5890</v>
      </c>
      <c r="B3632" s="0" t="n">
        <v>25464</v>
      </c>
      <c r="C3632" s="0" t="s">
        <v>795</v>
      </c>
      <c r="D3632" s="0" t="s">
        <v>127</v>
      </c>
    </row>
    <row r="3633" customFormat="false" ht="12.8" hidden="false" customHeight="false" outlineLevel="0" collapsed="false">
      <c r="A3633" s="0" t="s">
        <v>5891</v>
      </c>
      <c r="B3633" s="0" t="n">
        <v>23702</v>
      </c>
      <c r="C3633" s="0" t="s">
        <v>5892</v>
      </c>
      <c r="D3633" s="0" t="s">
        <v>127</v>
      </c>
    </row>
    <row r="3634" customFormat="false" ht="12.8" hidden="false" customHeight="false" outlineLevel="0" collapsed="false">
      <c r="A3634" s="0" t="s">
        <v>5893</v>
      </c>
      <c r="B3634" s="0" t="n">
        <v>26370</v>
      </c>
      <c r="C3634" s="0" t="s">
        <v>5894</v>
      </c>
      <c r="D3634" s="0" t="s">
        <v>127</v>
      </c>
    </row>
    <row r="3635" customFormat="false" ht="12.8" hidden="false" customHeight="false" outlineLevel="0" collapsed="false">
      <c r="A3635" s="0" t="s">
        <v>5895</v>
      </c>
      <c r="B3635" s="0" t="n">
        <v>45349</v>
      </c>
      <c r="C3635" s="0" t="s">
        <v>5896</v>
      </c>
      <c r="D3635" s="0" t="s">
        <v>127</v>
      </c>
    </row>
    <row r="3636" customFormat="false" ht="12.8" hidden="false" customHeight="false" outlineLevel="0" collapsed="false">
      <c r="A3636" s="0" t="s">
        <v>5897</v>
      </c>
      <c r="B3636" s="0" t="n">
        <v>21963</v>
      </c>
      <c r="C3636" s="0" t="s">
        <v>5898</v>
      </c>
      <c r="D3636" s="0" t="s">
        <v>287</v>
      </c>
    </row>
    <row r="3637" customFormat="false" ht="12.8" hidden="false" customHeight="false" outlineLevel="0" collapsed="false">
      <c r="A3637" s="0" t="s">
        <v>5899</v>
      </c>
      <c r="B3637" s="0" t="n">
        <v>986</v>
      </c>
      <c r="D3637" s="0" t="s">
        <v>123</v>
      </c>
    </row>
    <row r="3638" customFormat="false" ht="12.8" hidden="false" customHeight="false" outlineLevel="0" collapsed="false">
      <c r="A3638" s="0" t="s">
        <v>5900</v>
      </c>
      <c r="B3638" s="0" t="n">
        <v>987</v>
      </c>
      <c r="C3638" s="0" t="s">
        <v>5901</v>
      </c>
      <c r="D3638" s="0" t="s">
        <v>127</v>
      </c>
    </row>
    <row r="3639" customFormat="false" ht="12.8" hidden="false" customHeight="false" outlineLevel="0" collapsed="false">
      <c r="A3639" s="0" t="s">
        <v>5902</v>
      </c>
      <c r="B3639" s="0" t="n">
        <v>985</v>
      </c>
      <c r="C3639" s="0" t="s">
        <v>5903</v>
      </c>
      <c r="D3639" s="0" t="s">
        <v>199</v>
      </c>
    </row>
    <row r="3640" customFormat="false" ht="12.8" hidden="false" customHeight="false" outlineLevel="0" collapsed="false">
      <c r="A3640" s="0" t="s">
        <v>5904</v>
      </c>
      <c r="B3640" s="0" t="n">
        <v>831</v>
      </c>
      <c r="D3640" s="0" t="s">
        <v>199</v>
      </c>
    </row>
    <row r="3641" customFormat="false" ht="12.8" hidden="false" customHeight="false" outlineLevel="0" collapsed="false">
      <c r="A3641" s="0" t="s">
        <v>5905</v>
      </c>
      <c r="B3641" s="0" t="n">
        <v>20617</v>
      </c>
      <c r="D3641" s="0" t="s">
        <v>378</v>
      </c>
    </row>
    <row r="3642" customFormat="false" ht="12.8" hidden="false" customHeight="false" outlineLevel="0" collapsed="false">
      <c r="A3642" s="0" t="s">
        <v>5906</v>
      </c>
      <c r="B3642" s="0" t="n">
        <v>664</v>
      </c>
      <c r="C3642" s="0" t="s">
        <v>4206</v>
      </c>
      <c r="D3642" s="0" t="s">
        <v>123</v>
      </c>
    </row>
    <row r="3643" customFormat="false" ht="12.8" hidden="false" customHeight="false" outlineLevel="0" collapsed="false">
      <c r="A3643" s="0" t="s">
        <v>5907</v>
      </c>
      <c r="B3643" s="0" t="n">
        <v>41945</v>
      </c>
      <c r="C3643" s="0" t="s">
        <v>2779</v>
      </c>
      <c r="D3643" s="0" t="s">
        <v>127</v>
      </c>
    </row>
    <row r="3644" customFormat="false" ht="12.8" hidden="false" customHeight="false" outlineLevel="0" collapsed="false">
      <c r="A3644" s="0" t="s">
        <v>5908</v>
      </c>
      <c r="B3644" s="0" t="n">
        <v>665</v>
      </c>
      <c r="C3644" s="0" t="s">
        <v>4206</v>
      </c>
      <c r="D3644" s="0" t="s">
        <v>127</v>
      </c>
    </row>
    <row r="3645" customFormat="false" ht="12.8" hidden="false" customHeight="false" outlineLevel="0" collapsed="false">
      <c r="A3645" s="0" t="s">
        <v>5909</v>
      </c>
      <c r="B3645" s="0" t="n">
        <v>23126</v>
      </c>
      <c r="D3645" s="0" t="s">
        <v>255</v>
      </c>
    </row>
    <row r="3646" customFormat="false" ht="12.8" hidden="false" customHeight="false" outlineLevel="0" collapsed="false">
      <c r="A3646" s="0" t="s">
        <v>5910</v>
      </c>
      <c r="B3646" s="0" t="n">
        <v>940</v>
      </c>
      <c r="C3646" s="0" t="s">
        <v>5911</v>
      </c>
      <c r="D3646" s="0" t="s">
        <v>199</v>
      </c>
    </row>
    <row r="3647" customFormat="false" ht="12.8" hidden="false" customHeight="false" outlineLevel="0" collapsed="false">
      <c r="A3647" s="0" t="s">
        <v>5912</v>
      </c>
      <c r="B3647" s="0" t="n">
        <v>19232</v>
      </c>
      <c r="C3647" s="0" t="s">
        <v>5913</v>
      </c>
      <c r="D3647" s="0" t="s">
        <v>123</v>
      </c>
    </row>
    <row r="3648" customFormat="false" ht="12.8" hidden="false" customHeight="false" outlineLevel="0" collapsed="false">
      <c r="A3648" s="0" t="s">
        <v>5914</v>
      </c>
      <c r="B3648" s="0" t="n">
        <v>19373</v>
      </c>
      <c r="C3648" s="0" t="s">
        <v>5913</v>
      </c>
      <c r="D3648" s="0" t="s">
        <v>127</v>
      </c>
    </row>
    <row r="3649" customFormat="false" ht="12.8" hidden="false" customHeight="false" outlineLevel="0" collapsed="false">
      <c r="A3649" s="0" t="s">
        <v>5915</v>
      </c>
      <c r="B3649" s="0" t="n">
        <v>19374</v>
      </c>
      <c r="C3649" s="0" t="s">
        <v>5916</v>
      </c>
      <c r="D3649" s="0" t="s">
        <v>127</v>
      </c>
    </row>
    <row r="3650" customFormat="false" ht="12.8" hidden="false" customHeight="false" outlineLevel="0" collapsed="false">
      <c r="A3650" s="0" t="s">
        <v>5917</v>
      </c>
      <c r="B3650" s="0" t="n">
        <v>31792</v>
      </c>
      <c r="C3650" s="0" t="s">
        <v>5918</v>
      </c>
      <c r="D3650" s="0" t="s">
        <v>127</v>
      </c>
    </row>
    <row r="3651" customFormat="false" ht="12.8" hidden="false" customHeight="false" outlineLevel="0" collapsed="false">
      <c r="A3651" s="0" t="s">
        <v>5919</v>
      </c>
      <c r="B3651" s="0" t="n">
        <v>19375</v>
      </c>
      <c r="C3651" s="0" t="s">
        <v>3627</v>
      </c>
      <c r="D3651" s="0" t="s">
        <v>127</v>
      </c>
    </row>
    <row r="3652" customFormat="false" ht="12.8" hidden="false" customHeight="false" outlineLevel="0" collapsed="false">
      <c r="A3652" s="0" t="s">
        <v>5920</v>
      </c>
      <c r="B3652" s="0" t="n">
        <v>25923</v>
      </c>
      <c r="D3652" s="0" t="s">
        <v>127</v>
      </c>
    </row>
    <row r="3653" customFormat="false" ht="12.8" hidden="false" customHeight="false" outlineLevel="0" collapsed="false">
      <c r="A3653" s="0" t="s">
        <v>5921</v>
      </c>
      <c r="B3653" s="0" t="n">
        <v>19285</v>
      </c>
      <c r="C3653" s="0" t="s">
        <v>3627</v>
      </c>
      <c r="D3653" s="0" t="s">
        <v>123</v>
      </c>
    </row>
    <row r="3654" customFormat="false" ht="12.8" hidden="false" customHeight="false" outlineLevel="0" collapsed="false">
      <c r="A3654" s="0" t="s">
        <v>5922</v>
      </c>
      <c r="B3654" s="0" t="n">
        <v>19376</v>
      </c>
      <c r="C3654" s="0" t="s">
        <v>3627</v>
      </c>
      <c r="D3654" s="0" t="s">
        <v>127</v>
      </c>
    </row>
    <row r="3655" customFormat="false" ht="12.8" hidden="false" customHeight="false" outlineLevel="0" collapsed="false">
      <c r="A3655" s="0" t="s">
        <v>5923</v>
      </c>
      <c r="B3655" s="0" t="n">
        <v>23703</v>
      </c>
      <c r="C3655" s="0" t="s">
        <v>5924</v>
      </c>
      <c r="D3655" s="0" t="s">
        <v>199</v>
      </c>
    </row>
    <row r="3656" customFormat="false" ht="12.8" hidden="false" customHeight="false" outlineLevel="0" collapsed="false">
      <c r="A3656" s="0" t="s">
        <v>5925</v>
      </c>
      <c r="B3656" s="0" t="n">
        <v>39524</v>
      </c>
      <c r="C3656" s="0" t="s">
        <v>5924</v>
      </c>
      <c r="D3656" s="0" t="s">
        <v>287</v>
      </c>
    </row>
    <row r="3657" customFormat="false" ht="12.8" hidden="false" customHeight="false" outlineLevel="0" collapsed="false">
      <c r="A3657" s="0" t="s">
        <v>5926</v>
      </c>
      <c r="B3657" s="0" t="n">
        <v>24126</v>
      </c>
      <c r="C3657" s="0" t="s">
        <v>5927</v>
      </c>
      <c r="D3657" s="0" t="s">
        <v>123</v>
      </c>
    </row>
    <row r="3658" customFormat="false" ht="12.8" hidden="false" customHeight="false" outlineLevel="0" collapsed="false">
      <c r="A3658" s="0" t="s">
        <v>5928</v>
      </c>
      <c r="B3658" s="0" t="n">
        <v>24636</v>
      </c>
      <c r="C3658" s="0" t="s">
        <v>1548</v>
      </c>
      <c r="D3658" s="0" t="s">
        <v>127</v>
      </c>
    </row>
    <row r="3659" customFormat="false" ht="12.8" hidden="false" customHeight="false" outlineLevel="0" collapsed="false">
      <c r="A3659" s="0" t="s">
        <v>5929</v>
      </c>
      <c r="B3659" s="0" t="n">
        <v>2842</v>
      </c>
      <c r="C3659" s="0" t="s">
        <v>3212</v>
      </c>
      <c r="D3659" s="0" t="s">
        <v>123</v>
      </c>
    </row>
    <row r="3660" customFormat="false" ht="12.8" hidden="false" customHeight="false" outlineLevel="0" collapsed="false">
      <c r="A3660" s="0" t="s">
        <v>5930</v>
      </c>
      <c r="B3660" s="0" t="n">
        <v>36044</v>
      </c>
      <c r="C3660" s="0" t="s">
        <v>5931</v>
      </c>
      <c r="D3660" s="0" t="s">
        <v>378</v>
      </c>
    </row>
    <row r="3661" customFormat="false" ht="12.8" hidden="false" customHeight="false" outlineLevel="0" collapsed="false">
      <c r="A3661" s="0" t="s">
        <v>5932</v>
      </c>
      <c r="B3661" s="0" t="n">
        <v>19208</v>
      </c>
      <c r="D3661" s="0" t="s">
        <v>123</v>
      </c>
    </row>
    <row r="3662" customFormat="false" ht="12.8" hidden="false" customHeight="false" outlineLevel="0" collapsed="false">
      <c r="A3662" s="0" t="s">
        <v>5933</v>
      </c>
      <c r="B3662" s="0" t="n">
        <v>21964</v>
      </c>
      <c r="C3662" s="0" t="s">
        <v>5934</v>
      </c>
      <c r="D3662" s="0" t="s">
        <v>123</v>
      </c>
    </row>
    <row r="3663" customFormat="false" ht="12.8" hidden="false" customHeight="false" outlineLevel="0" collapsed="false">
      <c r="A3663" s="0" t="s">
        <v>5935</v>
      </c>
      <c r="B3663" s="0" t="n">
        <v>21965</v>
      </c>
      <c r="C3663" s="0" t="s">
        <v>5936</v>
      </c>
      <c r="D3663" s="0" t="s">
        <v>127</v>
      </c>
    </row>
    <row r="3664" customFormat="false" ht="12.8" hidden="false" customHeight="false" outlineLevel="0" collapsed="false">
      <c r="A3664" s="0" t="s">
        <v>5937</v>
      </c>
      <c r="B3664" s="0" t="n">
        <v>45979</v>
      </c>
      <c r="C3664" s="0" t="s">
        <v>807</v>
      </c>
      <c r="D3664" s="0" t="s">
        <v>123</v>
      </c>
    </row>
    <row r="3665" customFormat="false" ht="12.8" hidden="false" customHeight="false" outlineLevel="0" collapsed="false">
      <c r="A3665" s="0" t="s">
        <v>5938</v>
      </c>
      <c r="B3665" s="0" t="n">
        <v>46840</v>
      </c>
      <c r="C3665" s="0" t="s">
        <v>807</v>
      </c>
      <c r="D3665" s="0" t="s">
        <v>127</v>
      </c>
    </row>
    <row r="3666" customFormat="false" ht="12.8" hidden="false" customHeight="false" outlineLevel="0" collapsed="false">
      <c r="A3666" s="0" t="s">
        <v>5939</v>
      </c>
      <c r="B3666" s="0" t="n">
        <v>43353</v>
      </c>
      <c r="C3666" s="0" t="s">
        <v>1295</v>
      </c>
      <c r="D3666" s="0" t="s">
        <v>123</v>
      </c>
    </row>
    <row r="3667" customFormat="false" ht="12.8" hidden="false" customHeight="false" outlineLevel="0" collapsed="false">
      <c r="A3667" s="0" t="s">
        <v>5940</v>
      </c>
      <c r="B3667" s="0" t="n">
        <v>21966</v>
      </c>
      <c r="C3667" s="0" t="s">
        <v>5941</v>
      </c>
      <c r="D3667" s="0" t="s">
        <v>123</v>
      </c>
    </row>
    <row r="3668" customFormat="false" ht="12.8" hidden="false" customHeight="false" outlineLevel="0" collapsed="false">
      <c r="A3668" s="0" t="s">
        <v>5942</v>
      </c>
      <c r="B3668" s="0" t="n">
        <v>21967</v>
      </c>
      <c r="C3668" s="0" t="s">
        <v>684</v>
      </c>
      <c r="D3668" s="0" t="s">
        <v>127</v>
      </c>
    </row>
    <row r="3669" customFormat="false" ht="12.8" hidden="false" customHeight="false" outlineLevel="0" collapsed="false">
      <c r="A3669" s="0" t="s">
        <v>5943</v>
      </c>
      <c r="B3669" s="0" t="n">
        <v>583</v>
      </c>
      <c r="C3669" s="0" t="s">
        <v>1152</v>
      </c>
      <c r="D3669" s="0" t="s">
        <v>123</v>
      </c>
    </row>
    <row r="3670" customFormat="false" ht="12.8" hidden="false" customHeight="false" outlineLevel="0" collapsed="false">
      <c r="A3670" s="0" t="s">
        <v>5944</v>
      </c>
      <c r="B3670" s="0" t="n">
        <v>2536</v>
      </c>
      <c r="C3670" s="0" t="s">
        <v>5945</v>
      </c>
      <c r="D3670" s="0" t="s">
        <v>127</v>
      </c>
    </row>
    <row r="3671" customFormat="false" ht="12.8" hidden="false" customHeight="false" outlineLevel="0" collapsed="false">
      <c r="A3671" s="0" t="s">
        <v>5946</v>
      </c>
      <c r="B3671" s="0" t="n">
        <v>2537</v>
      </c>
      <c r="C3671" s="0" t="s">
        <v>1157</v>
      </c>
      <c r="D3671" s="0" t="s">
        <v>127</v>
      </c>
    </row>
    <row r="3672" customFormat="false" ht="12.8" hidden="false" customHeight="false" outlineLevel="0" collapsed="false">
      <c r="A3672" s="0" t="s">
        <v>5947</v>
      </c>
      <c r="B3672" s="0" t="n">
        <v>2539</v>
      </c>
      <c r="C3672" s="0" t="s">
        <v>5948</v>
      </c>
      <c r="D3672" s="0" t="s">
        <v>127</v>
      </c>
    </row>
    <row r="3673" customFormat="false" ht="12.8" hidden="false" customHeight="false" outlineLevel="0" collapsed="false">
      <c r="A3673" s="0" t="s">
        <v>5949</v>
      </c>
      <c r="B3673" s="0" t="n">
        <v>2540</v>
      </c>
      <c r="D3673" s="0" t="s">
        <v>127</v>
      </c>
    </row>
    <row r="3674" customFormat="false" ht="12.8" hidden="false" customHeight="false" outlineLevel="0" collapsed="false">
      <c r="A3674" s="0" t="s">
        <v>5950</v>
      </c>
      <c r="B3674" s="0" t="n">
        <v>2538</v>
      </c>
      <c r="C3674" s="0" t="s">
        <v>5951</v>
      </c>
      <c r="D3674" s="0" t="s">
        <v>127</v>
      </c>
    </row>
    <row r="3675" customFormat="false" ht="12.8" hidden="false" customHeight="false" outlineLevel="0" collapsed="false">
      <c r="A3675" s="0" t="s">
        <v>5952</v>
      </c>
      <c r="B3675" s="0" t="n">
        <v>2541</v>
      </c>
      <c r="C3675" s="0" t="s">
        <v>3652</v>
      </c>
      <c r="D3675" s="0" t="s">
        <v>127</v>
      </c>
    </row>
    <row r="3676" customFormat="false" ht="12.8" hidden="false" customHeight="false" outlineLevel="0" collapsed="false">
      <c r="A3676" s="0" t="s">
        <v>5953</v>
      </c>
      <c r="B3676" s="0" t="n">
        <v>2542</v>
      </c>
      <c r="C3676" s="0" t="s">
        <v>5954</v>
      </c>
      <c r="D3676" s="0" t="s">
        <v>127</v>
      </c>
    </row>
    <row r="3677" customFormat="false" ht="12.8" hidden="false" customHeight="false" outlineLevel="0" collapsed="false">
      <c r="A3677" s="0" t="s">
        <v>5955</v>
      </c>
      <c r="B3677" s="0" t="n">
        <v>32247</v>
      </c>
      <c r="D3677" s="0" t="s">
        <v>123</v>
      </c>
    </row>
    <row r="3678" customFormat="false" ht="12.8" hidden="false" customHeight="false" outlineLevel="0" collapsed="false">
      <c r="A3678" s="0" t="s">
        <v>5956</v>
      </c>
      <c r="B3678" s="0" t="n">
        <v>23253</v>
      </c>
      <c r="C3678" s="0" t="s">
        <v>1374</v>
      </c>
      <c r="D3678" s="0" t="s">
        <v>907</v>
      </c>
    </row>
    <row r="3679" customFormat="false" ht="12.8" hidden="false" customHeight="false" outlineLevel="0" collapsed="false">
      <c r="A3679" s="0" t="s">
        <v>5957</v>
      </c>
      <c r="B3679" s="0" t="n">
        <v>4570</v>
      </c>
      <c r="C3679" s="0" t="s">
        <v>1711</v>
      </c>
      <c r="D3679" s="0" t="s">
        <v>123</v>
      </c>
    </row>
    <row r="3680" customFormat="false" ht="12.8" hidden="false" customHeight="false" outlineLevel="0" collapsed="false">
      <c r="A3680" s="0" t="s">
        <v>5958</v>
      </c>
      <c r="B3680" s="0" t="n">
        <v>23488</v>
      </c>
      <c r="C3680" s="0" t="s">
        <v>5959</v>
      </c>
      <c r="D3680" s="0" t="s">
        <v>127</v>
      </c>
    </row>
    <row r="3681" customFormat="false" ht="12.8" hidden="false" customHeight="false" outlineLevel="0" collapsed="false">
      <c r="A3681" s="0" t="s">
        <v>5960</v>
      </c>
      <c r="B3681" s="0" t="n">
        <v>23489</v>
      </c>
      <c r="C3681" s="0" t="s">
        <v>5468</v>
      </c>
      <c r="D3681" s="0" t="s">
        <v>127</v>
      </c>
    </row>
    <row r="3682" customFormat="false" ht="12.8" hidden="false" customHeight="false" outlineLevel="0" collapsed="false">
      <c r="A3682" s="0" t="s">
        <v>5961</v>
      </c>
      <c r="B3682" s="0" t="n">
        <v>4571</v>
      </c>
      <c r="C3682" s="0" t="s">
        <v>136</v>
      </c>
      <c r="D3682" s="0" t="s">
        <v>127</v>
      </c>
    </row>
    <row r="3683" customFormat="false" ht="12.8" hidden="false" customHeight="false" outlineLevel="0" collapsed="false">
      <c r="A3683" s="0" t="s">
        <v>5962</v>
      </c>
      <c r="B3683" s="0" t="n">
        <v>45937</v>
      </c>
      <c r="C3683" s="0" t="s">
        <v>5963</v>
      </c>
      <c r="D3683" s="0" t="s">
        <v>127</v>
      </c>
    </row>
    <row r="3684" customFormat="false" ht="12.8" hidden="false" customHeight="false" outlineLevel="0" collapsed="false">
      <c r="A3684" s="0" t="s">
        <v>5964</v>
      </c>
      <c r="B3684" s="0" t="n">
        <v>31110</v>
      </c>
      <c r="C3684" s="0" t="s">
        <v>1711</v>
      </c>
      <c r="D3684" s="0" t="s">
        <v>127</v>
      </c>
    </row>
    <row r="3685" customFormat="false" ht="12.8" hidden="false" customHeight="false" outlineLevel="0" collapsed="false">
      <c r="A3685" s="0" t="s">
        <v>5965</v>
      </c>
      <c r="B3685" s="0" t="n">
        <v>24637</v>
      </c>
      <c r="C3685" s="0" t="s">
        <v>5966</v>
      </c>
      <c r="D3685" s="0" t="s">
        <v>127</v>
      </c>
    </row>
    <row r="3686" customFormat="false" ht="12.8" hidden="false" customHeight="false" outlineLevel="0" collapsed="false">
      <c r="A3686" s="0" t="s">
        <v>5967</v>
      </c>
      <c r="B3686" s="0" t="n">
        <v>4572</v>
      </c>
      <c r="C3686" s="0" t="s">
        <v>136</v>
      </c>
      <c r="D3686" s="0" t="s">
        <v>127</v>
      </c>
    </row>
    <row r="3687" customFormat="false" ht="12.8" hidden="false" customHeight="false" outlineLevel="0" collapsed="false">
      <c r="A3687" s="0" t="s">
        <v>5968</v>
      </c>
      <c r="B3687" s="0" t="n">
        <v>2854</v>
      </c>
      <c r="D3687" s="0" t="s">
        <v>123</v>
      </c>
    </row>
    <row r="3688" customFormat="false" ht="12.8" hidden="false" customHeight="false" outlineLevel="0" collapsed="false">
      <c r="A3688" s="0" t="s">
        <v>5969</v>
      </c>
      <c r="B3688" s="0" t="n">
        <v>21968</v>
      </c>
      <c r="C3688" s="0" t="s">
        <v>5970</v>
      </c>
      <c r="D3688" s="0" t="s">
        <v>123</v>
      </c>
    </row>
    <row r="3689" customFormat="false" ht="12.8" hidden="false" customHeight="false" outlineLevel="0" collapsed="false">
      <c r="A3689" s="0" t="s">
        <v>5971</v>
      </c>
      <c r="B3689" s="0" t="n">
        <v>21969</v>
      </c>
      <c r="C3689" s="0" t="s">
        <v>5972</v>
      </c>
      <c r="D3689" s="0" t="s">
        <v>127</v>
      </c>
    </row>
    <row r="3690" customFormat="false" ht="12.8" hidden="false" customHeight="false" outlineLevel="0" collapsed="false">
      <c r="A3690" s="0" t="s">
        <v>5973</v>
      </c>
      <c r="B3690" s="0" t="n">
        <v>24921</v>
      </c>
      <c r="D3690" s="0" t="s">
        <v>255</v>
      </c>
    </row>
    <row r="3691" customFormat="false" ht="12.8" hidden="false" customHeight="false" outlineLevel="0" collapsed="false">
      <c r="A3691" s="0" t="s">
        <v>5973</v>
      </c>
      <c r="B3691" s="0" t="n">
        <v>20030</v>
      </c>
      <c r="D3691" s="0" t="s">
        <v>907</v>
      </c>
    </row>
    <row r="3692" customFormat="false" ht="12.8" hidden="false" customHeight="false" outlineLevel="0" collapsed="false">
      <c r="A3692" s="0" t="s">
        <v>5974</v>
      </c>
      <c r="B3692" s="0" t="n">
        <v>31225</v>
      </c>
      <c r="D3692" s="0" t="s">
        <v>907</v>
      </c>
    </row>
    <row r="3693" customFormat="false" ht="12.8" hidden="false" customHeight="false" outlineLevel="0" collapsed="false">
      <c r="A3693" s="0" t="s">
        <v>5975</v>
      </c>
      <c r="B3693" s="0" t="n">
        <v>3118</v>
      </c>
      <c r="D3693" s="0" t="s">
        <v>378</v>
      </c>
    </row>
    <row r="3694" customFormat="false" ht="12.8" hidden="false" customHeight="false" outlineLevel="0" collapsed="false">
      <c r="A3694" s="0" t="s">
        <v>5976</v>
      </c>
      <c r="B3694" s="0" t="n">
        <v>20364</v>
      </c>
      <c r="C3694" s="0" t="s">
        <v>5977</v>
      </c>
      <c r="D3694" s="0" t="s">
        <v>1319</v>
      </c>
    </row>
    <row r="3695" customFormat="false" ht="12.8" hidden="false" customHeight="false" outlineLevel="0" collapsed="false">
      <c r="A3695" s="0" t="s">
        <v>5978</v>
      </c>
      <c r="B3695" s="0" t="n">
        <v>24128</v>
      </c>
      <c r="C3695" s="0" t="s">
        <v>5979</v>
      </c>
      <c r="D3695" s="0" t="s">
        <v>123</v>
      </c>
    </row>
    <row r="3696" customFormat="false" ht="12.8" hidden="false" customHeight="false" outlineLevel="0" collapsed="false">
      <c r="A3696" s="0" t="s">
        <v>5980</v>
      </c>
      <c r="B3696" s="0" t="n">
        <v>24639</v>
      </c>
      <c r="C3696" s="0" t="s">
        <v>5981</v>
      </c>
      <c r="D3696" s="0" t="s">
        <v>127</v>
      </c>
    </row>
    <row r="3697" customFormat="false" ht="12.8" hidden="false" customHeight="false" outlineLevel="0" collapsed="false">
      <c r="A3697" s="0" t="s">
        <v>5982</v>
      </c>
      <c r="B3697" s="0" t="n">
        <v>30281</v>
      </c>
      <c r="C3697" s="0" t="s">
        <v>5983</v>
      </c>
      <c r="D3697" s="0" t="s">
        <v>127</v>
      </c>
    </row>
    <row r="3698" customFormat="false" ht="12.8" hidden="false" customHeight="false" outlineLevel="0" collapsed="false">
      <c r="A3698" s="0" t="s">
        <v>5984</v>
      </c>
      <c r="B3698" s="0" t="n">
        <v>45350</v>
      </c>
      <c r="C3698" s="0" t="s">
        <v>5985</v>
      </c>
      <c r="D3698" s="0" t="s">
        <v>127</v>
      </c>
    </row>
    <row r="3699" customFormat="false" ht="12.8" hidden="false" customHeight="false" outlineLevel="0" collapsed="false">
      <c r="A3699" s="0" t="s">
        <v>5986</v>
      </c>
      <c r="B3699" s="0" t="n">
        <v>21970</v>
      </c>
      <c r="C3699" s="0" t="s">
        <v>5987</v>
      </c>
      <c r="D3699" s="0" t="s">
        <v>251</v>
      </c>
    </row>
    <row r="3700" customFormat="false" ht="12.8" hidden="false" customHeight="false" outlineLevel="0" collapsed="false">
      <c r="A3700" s="0" t="s">
        <v>5988</v>
      </c>
      <c r="B3700" s="0" t="n">
        <v>32612</v>
      </c>
      <c r="C3700" s="0" t="s">
        <v>5989</v>
      </c>
      <c r="D3700" s="0" t="s">
        <v>123</v>
      </c>
    </row>
    <row r="3701" customFormat="false" ht="12.8" hidden="false" customHeight="false" outlineLevel="0" collapsed="false">
      <c r="A3701" s="0" t="s">
        <v>5990</v>
      </c>
      <c r="B3701" s="0" t="n">
        <v>162</v>
      </c>
      <c r="C3701" s="0" t="s">
        <v>5991</v>
      </c>
      <c r="D3701" s="0" t="s">
        <v>123</v>
      </c>
    </row>
    <row r="3702" customFormat="false" ht="12.8" hidden="false" customHeight="false" outlineLevel="0" collapsed="false">
      <c r="A3702" s="0" t="s">
        <v>5992</v>
      </c>
      <c r="B3702" s="0" t="n">
        <v>163</v>
      </c>
      <c r="C3702" s="0" t="s">
        <v>5993</v>
      </c>
      <c r="D3702" s="0" t="s">
        <v>127</v>
      </c>
    </row>
    <row r="3703" customFormat="false" ht="12.8" hidden="false" customHeight="false" outlineLevel="0" collapsed="false">
      <c r="A3703" s="0" t="s">
        <v>5994</v>
      </c>
      <c r="B3703" s="0" t="n">
        <v>21971</v>
      </c>
      <c r="C3703" s="0" t="s">
        <v>817</v>
      </c>
      <c r="D3703" s="0" t="s">
        <v>123</v>
      </c>
    </row>
    <row r="3704" customFormat="false" ht="12.8" hidden="false" customHeight="false" outlineLevel="0" collapsed="false">
      <c r="A3704" s="0" t="s">
        <v>5995</v>
      </c>
      <c r="B3704" s="0" t="n">
        <v>21972</v>
      </c>
      <c r="C3704" s="0" t="s">
        <v>5996</v>
      </c>
      <c r="D3704" s="0" t="s">
        <v>127</v>
      </c>
    </row>
    <row r="3705" customFormat="false" ht="12.8" hidden="false" customHeight="false" outlineLevel="0" collapsed="false">
      <c r="A3705" s="0" t="s">
        <v>5997</v>
      </c>
      <c r="B3705" s="0" t="n">
        <v>400</v>
      </c>
      <c r="C3705" s="0" t="s">
        <v>3076</v>
      </c>
      <c r="D3705" s="0" t="s">
        <v>123</v>
      </c>
    </row>
    <row r="3706" customFormat="false" ht="12.8" hidden="false" customHeight="false" outlineLevel="0" collapsed="false">
      <c r="A3706" s="0" t="s">
        <v>5998</v>
      </c>
      <c r="B3706" s="0" t="n">
        <v>401</v>
      </c>
      <c r="C3706" s="0" t="s">
        <v>3917</v>
      </c>
      <c r="D3706" s="0" t="s">
        <v>127</v>
      </c>
    </row>
    <row r="3707" customFormat="false" ht="12.8" hidden="false" customHeight="false" outlineLevel="0" collapsed="false">
      <c r="A3707" s="0" t="s">
        <v>5999</v>
      </c>
      <c r="B3707" s="0" t="n">
        <v>21527</v>
      </c>
      <c r="C3707" s="0" t="s">
        <v>917</v>
      </c>
      <c r="D3707" s="0" t="s">
        <v>127</v>
      </c>
    </row>
    <row r="3708" customFormat="false" ht="12.8" hidden="false" customHeight="false" outlineLevel="0" collapsed="false">
      <c r="A3708" s="0" t="s">
        <v>6000</v>
      </c>
      <c r="B3708" s="0" t="n">
        <v>402</v>
      </c>
      <c r="C3708" s="0" t="s">
        <v>6001</v>
      </c>
      <c r="D3708" s="0" t="s">
        <v>127</v>
      </c>
    </row>
    <row r="3709" customFormat="false" ht="12.8" hidden="false" customHeight="false" outlineLevel="0" collapsed="false">
      <c r="A3709" s="0" t="s">
        <v>6002</v>
      </c>
      <c r="B3709" s="0" t="n">
        <v>27285</v>
      </c>
      <c r="D3709" s="0" t="s">
        <v>127</v>
      </c>
    </row>
    <row r="3710" customFormat="false" ht="12.8" hidden="false" customHeight="false" outlineLevel="0" collapsed="false">
      <c r="A3710" s="0" t="s">
        <v>6003</v>
      </c>
      <c r="B3710" s="0" t="n">
        <v>403</v>
      </c>
      <c r="C3710" s="0" t="s">
        <v>3076</v>
      </c>
      <c r="D3710" s="0" t="s">
        <v>127</v>
      </c>
    </row>
    <row r="3711" customFormat="false" ht="12.8" hidden="false" customHeight="false" outlineLevel="0" collapsed="false">
      <c r="A3711" s="0" t="s">
        <v>6004</v>
      </c>
      <c r="B3711" s="0" t="n">
        <v>502</v>
      </c>
      <c r="C3711" s="0" t="s">
        <v>770</v>
      </c>
      <c r="D3711" s="0" t="s">
        <v>123</v>
      </c>
    </row>
    <row r="3712" customFormat="false" ht="12.8" hidden="false" customHeight="false" outlineLevel="0" collapsed="false">
      <c r="A3712" s="0" t="s">
        <v>6005</v>
      </c>
      <c r="B3712" s="0" t="n">
        <v>503</v>
      </c>
      <c r="C3712" s="0" t="s">
        <v>588</v>
      </c>
      <c r="D3712" s="0" t="s">
        <v>127</v>
      </c>
    </row>
    <row r="3713" customFormat="false" ht="12.8" hidden="false" customHeight="false" outlineLevel="0" collapsed="false">
      <c r="A3713" s="0" t="s">
        <v>6006</v>
      </c>
      <c r="B3713" s="0" t="n">
        <v>504</v>
      </c>
      <c r="C3713" s="0" t="s">
        <v>2326</v>
      </c>
      <c r="D3713" s="0" t="s">
        <v>127</v>
      </c>
    </row>
    <row r="3714" customFormat="false" ht="12.8" hidden="false" customHeight="false" outlineLevel="0" collapsed="false">
      <c r="A3714" s="0" t="s">
        <v>6007</v>
      </c>
      <c r="B3714" s="0" t="n">
        <v>505</v>
      </c>
      <c r="C3714" s="0" t="s">
        <v>5641</v>
      </c>
      <c r="D3714" s="0" t="s">
        <v>127</v>
      </c>
    </row>
    <row r="3715" customFormat="false" ht="12.8" hidden="false" customHeight="false" outlineLevel="0" collapsed="false">
      <c r="A3715" s="0" t="s">
        <v>6008</v>
      </c>
      <c r="B3715" s="0" t="n">
        <v>506</v>
      </c>
      <c r="C3715" s="0" t="s">
        <v>770</v>
      </c>
      <c r="D3715" s="0" t="s">
        <v>127</v>
      </c>
    </row>
    <row r="3716" customFormat="false" ht="12.8" hidden="false" customHeight="false" outlineLevel="0" collapsed="false">
      <c r="A3716" s="0" t="s">
        <v>6009</v>
      </c>
      <c r="B3716" s="0" t="n">
        <v>507</v>
      </c>
      <c r="C3716" s="0" t="s">
        <v>6010</v>
      </c>
      <c r="D3716" s="0" t="s">
        <v>127</v>
      </c>
    </row>
    <row r="3717" customFormat="false" ht="12.8" hidden="false" customHeight="false" outlineLevel="0" collapsed="false">
      <c r="A3717" s="0" t="s">
        <v>6011</v>
      </c>
      <c r="B3717" s="0" t="n">
        <v>450</v>
      </c>
      <c r="C3717" s="0" t="s">
        <v>6012</v>
      </c>
      <c r="D3717" s="0" t="s">
        <v>123</v>
      </c>
    </row>
    <row r="3718" customFormat="false" ht="12.8" hidden="false" customHeight="false" outlineLevel="0" collapsed="false">
      <c r="A3718" s="0" t="s">
        <v>6013</v>
      </c>
      <c r="B3718" s="0" t="n">
        <v>451</v>
      </c>
      <c r="C3718" s="0" t="s">
        <v>6014</v>
      </c>
      <c r="D3718" s="0" t="s">
        <v>127</v>
      </c>
    </row>
    <row r="3719" customFormat="false" ht="12.8" hidden="false" customHeight="false" outlineLevel="0" collapsed="false">
      <c r="A3719" s="0" t="s">
        <v>6015</v>
      </c>
      <c r="B3719" s="0" t="n">
        <v>25589</v>
      </c>
      <c r="C3719" s="0" t="s">
        <v>6016</v>
      </c>
      <c r="D3719" s="0" t="s">
        <v>127</v>
      </c>
    </row>
    <row r="3720" customFormat="false" ht="12.8" hidden="false" customHeight="false" outlineLevel="0" collapsed="false">
      <c r="A3720" s="0" t="s">
        <v>6017</v>
      </c>
      <c r="B3720" s="0" t="n">
        <v>30112</v>
      </c>
      <c r="C3720" s="0" t="s">
        <v>6018</v>
      </c>
      <c r="D3720" s="0" t="s">
        <v>127</v>
      </c>
    </row>
    <row r="3721" customFormat="false" ht="12.8" hidden="false" customHeight="false" outlineLevel="0" collapsed="false">
      <c r="A3721" s="0" t="s">
        <v>6019</v>
      </c>
      <c r="B3721" s="0" t="n">
        <v>453</v>
      </c>
      <c r="C3721" s="0" t="s">
        <v>6020</v>
      </c>
      <c r="D3721" s="0" t="s">
        <v>127</v>
      </c>
    </row>
    <row r="3722" customFormat="false" ht="12.8" hidden="false" customHeight="false" outlineLevel="0" collapsed="false">
      <c r="A3722" s="0" t="s">
        <v>6021</v>
      </c>
      <c r="B3722" s="0" t="n">
        <v>454</v>
      </c>
      <c r="C3722" s="0" t="s">
        <v>6022</v>
      </c>
      <c r="D3722" s="0" t="s">
        <v>127</v>
      </c>
    </row>
    <row r="3723" customFormat="false" ht="12.8" hidden="false" customHeight="false" outlineLevel="0" collapsed="false">
      <c r="A3723" s="0" t="s">
        <v>6023</v>
      </c>
      <c r="B3723" s="0" t="n">
        <v>455</v>
      </c>
      <c r="C3723" s="0" t="s">
        <v>921</v>
      </c>
      <c r="D3723" s="0" t="s">
        <v>127</v>
      </c>
    </row>
    <row r="3724" customFormat="false" ht="12.8" hidden="false" customHeight="false" outlineLevel="0" collapsed="false">
      <c r="A3724" s="0" t="s">
        <v>6024</v>
      </c>
      <c r="B3724" s="0" t="n">
        <v>449</v>
      </c>
      <c r="D3724" s="0" t="s">
        <v>199</v>
      </c>
    </row>
    <row r="3725" customFormat="false" ht="12.8" hidden="false" customHeight="false" outlineLevel="0" collapsed="false">
      <c r="A3725" s="0" t="s">
        <v>6025</v>
      </c>
      <c r="B3725" s="0" t="n">
        <v>23180</v>
      </c>
      <c r="D3725" s="0" t="s">
        <v>378</v>
      </c>
    </row>
    <row r="3726" customFormat="false" ht="12.8" hidden="false" customHeight="false" outlineLevel="0" collapsed="false">
      <c r="A3726" s="0" t="s">
        <v>6026</v>
      </c>
      <c r="B3726" s="0" t="n">
        <v>501</v>
      </c>
      <c r="D3726" s="0" t="s">
        <v>199</v>
      </c>
    </row>
    <row r="3727" customFormat="false" ht="12.8" hidden="false" customHeight="false" outlineLevel="0" collapsed="false">
      <c r="A3727" s="0" t="s">
        <v>6027</v>
      </c>
      <c r="B3727" s="0" t="n">
        <v>23093</v>
      </c>
      <c r="C3727" s="0" t="s">
        <v>6028</v>
      </c>
      <c r="D3727" s="0" t="s">
        <v>287</v>
      </c>
    </row>
    <row r="3728" customFormat="false" ht="12.8" hidden="false" customHeight="false" outlineLevel="0" collapsed="false">
      <c r="A3728" s="0" t="s">
        <v>6029</v>
      </c>
      <c r="B3728" s="0" t="n">
        <v>21973</v>
      </c>
      <c r="D3728" s="0" t="s">
        <v>378</v>
      </c>
    </row>
    <row r="3729" customFormat="false" ht="12.8" hidden="false" customHeight="false" outlineLevel="0" collapsed="false">
      <c r="A3729" s="0" t="s">
        <v>6030</v>
      </c>
      <c r="B3729" s="0" t="n">
        <v>348</v>
      </c>
      <c r="D3729" s="0" t="s">
        <v>255</v>
      </c>
    </row>
    <row r="3730" customFormat="false" ht="12.8" hidden="false" customHeight="false" outlineLevel="0" collapsed="false">
      <c r="A3730" s="0" t="s">
        <v>6031</v>
      </c>
      <c r="B3730" s="0" t="n">
        <v>26369</v>
      </c>
      <c r="C3730" s="0" t="s">
        <v>3442</v>
      </c>
      <c r="D3730" s="0" t="s">
        <v>123</v>
      </c>
    </row>
    <row r="3731" customFormat="false" ht="12.8" hidden="false" customHeight="false" outlineLevel="0" collapsed="false">
      <c r="A3731" s="0" t="s">
        <v>6032</v>
      </c>
      <c r="B3731" s="0" t="n">
        <v>29344</v>
      </c>
      <c r="C3731" s="0" t="s">
        <v>6033</v>
      </c>
      <c r="D3731" s="0" t="s">
        <v>127</v>
      </c>
    </row>
    <row r="3732" customFormat="false" ht="12.8" hidden="false" customHeight="false" outlineLevel="0" collapsed="false">
      <c r="A3732" s="0" t="s">
        <v>6034</v>
      </c>
      <c r="B3732" s="0" t="n">
        <v>35251</v>
      </c>
      <c r="C3732" s="0" t="s">
        <v>6035</v>
      </c>
      <c r="D3732" s="0" t="s">
        <v>127</v>
      </c>
    </row>
    <row r="3733" customFormat="false" ht="12.8" hidden="false" customHeight="false" outlineLevel="0" collapsed="false">
      <c r="A3733" s="0" t="s">
        <v>6036</v>
      </c>
      <c r="B3733" s="0" t="n">
        <v>29288</v>
      </c>
      <c r="C3733" s="0" t="s">
        <v>906</v>
      </c>
      <c r="D3733" s="0" t="s">
        <v>127</v>
      </c>
    </row>
    <row r="3734" customFormat="false" ht="12.8" hidden="false" customHeight="false" outlineLevel="0" collapsed="false">
      <c r="A3734" s="0" t="s">
        <v>6037</v>
      </c>
      <c r="B3734" s="0" t="n">
        <v>496</v>
      </c>
      <c r="C3734" s="0" t="s">
        <v>6038</v>
      </c>
      <c r="D3734" s="0" t="s">
        <v>123</v>
      </c>
    </row>
    <row r="3735" customFormat="false" ht="12.8" hidden="false" customHeight="false" outlineLevel="0" collapsed="false">
      <c r="A3735" s="0" t="s">
        <v>6039</v>
      </c>
      <c r="B3735" s="0" t="n">
        <v>497</v>
      </c>
      <c r="C3735" s="0" t="s">
        <v>308</v>
      </c>
      <c r="D3735" s="0" t="s">
        <v>127</v>
      </c>
    </row>
    <row r="3736" customFormat="false" ht="12.8" hidden="false" customHeight="false" outlineLevel="0" collapsed="false">
      <c r="A3736" s="0" t="s">
        <v>6040</v>
      </c>
      <c r="B3736" s="0" t="n">
        <v>3109</v>
      </c>
      <c r="C3736" s="0" t="s">
        <v>708</v>
      </c>
      <c r="D3736" s="0" t="s">
        <v>123</v>
      </c>
    </row>
    <row r="3737" customFormat="false" ht="12.8" hidden="false" customHeight="false" outlineLevel="0" collapsed="false">
      <c r="A3737" s="0" t="s">
        <v>6041</v>
      </c>
      <c r="B3737" s="0" t="n">
        <v>2919</v>
      </c>
      <c r="C3737" s="0" t="s">
        <v>6042</v>
      </c>
      <c r="D3737" s="0" t="s">
        <v>123</v>
      </c>
    </row>
    <row r="3738" customFormat="false" ht="12.8" hidden="false" customHeight="false" outlineLevel="0" collapsed="false">
      <c r="A3738" s="0" t="s">
        <v>6043</v>
      </c>
      <c r="B3738" s="0" t="n">
        <v>844</v>
      </c>
      <c r="C3738" s="0" t="s">
        <v>4236</v>
      </c>
      <c r="D3738" s="0" t="s">
        <v>199</v>
      </c>
    </row>
    <row r="3739" customFormat="false" ht="12.8" hidden="false" customHeight="false" outlineLevel="0" collapsed="false">
      <c r="A3739" s="0" t="s">
        <v>6044</v>
      </c>
      <c r="B3739" s="0" t="n">
        <v>20616</v>
      </c>
      <c r="D3739" s="0" t="s">
        <v>378</v>
      </c>
    </row>
    <row r="3740" customFormat="false" ht="12.8" hidden="false" customHeight="false" outlineLevel="0" collapsed="false">
      <c r="A3740" s="0" t="s">
        <v>6045</v>
      </c>
      <c r="B3740" s="0" t="n">
        <v>31437</v>
      </c>
      <c r="C3740" s="0" t="s">
        <v>3347</v>
      </c>
      <c r="D3740" s="0" t="s">
        <v>199</v>
      </c>
    </row>
    <row r="3741" customFormat="false" ht="12.8" hidden="false" customHeight="false" outlineLevel="0" collapsed="false">
      <c r="A3741" s="0" t="s">
        <v>6046</v>
      </c>
      <c r="B3741" s="0" t="n">
        <v>4320</v>
      </c>
      <c r="C3741" s="0" t="s">
        <v>6047</v>
      </c>
      <c r="D3741" s="0" t="s">
        <v>228</v>
      </c>
    </row>
    <row r="3742" customFormat="false" ht="12.8" hidden="false" customHeight="false" outlineLevel="0" collapsed="false">
      <c r="A3742" s="0" t="s">
        <v>6048</v>
      </c>
      <c r="B3742" s="0" t="n">
        <v>23210</v>
      </c>
      <c r="C3742" s="0" t="s">
        <v>6049</v>
      </c>
      <c r="D3742" s="0" t="s">
        <v>123</v>
      </c>
    </row>
    <row r="3743" customFormat="false" ht="12.8" hidden="false" customHeight="false" outlineLevel="0" collapsed="false">
      <c r="A3743" s="0" t="s">
        <v>6050</v>
      </c>
      <c r="B3743" s="0" t="n">
        <v>21974</v>
      </c>
      <c r="C3743" s="0" t="s">
        <v>6051</v>
      </c>
      <c r="D3743" s="0" t="s">
        <v>127</v>
      </c>
    </row>
    <row r="3744" customFormat="false" ht="12.8" hidden="false" customHeight="false" outlineLevel="0" collapsed="false">
      <c r="A3744" s="0" t="s">
        <v>6052</v>
      </c>
      <c r="B3744" s="0" t="n">
        <v>26368</v>
      </c>
      <c r="C3744" s="0" t="s">
        <v>6053</v>
      </c>
      <c r="D3744" s="0" t="s">
        <v>123</v>
      </c>
    </row>
    <row r="3745" customFormat="false" ht="12.8" hidden="false" customHeight="false" outlineLevel="0" collapsed="false">
      <c r="A3745" s="0" t="s">
        <v>6054</v>
      </c>
      <c r="B3745" s="0" t="n">
        <v>29330</v>
      </c>
      <c r="C3745" s="0" t="s">
        <v>6055</v>
      </c>
      <c r="D3745" s="0" t="s">
        <v>127</v>
      </c>
    </row>
    <row r="3746" customFormat="false" ht="12.8" hidden="false" customHeight="false" outlineLevel="0" collapsed="false">
      <c r="A3746" s="0" t="s">
        <v>6056</v>
      </c>
      <c r="B3746" s="0" t="n">
        <v>41580</v>
      </c>
      <c r="D3746" s="0" t="s">
        <v>262</v>
      </c>
    </row>
    <row r="3747" customFormat="false" ht="12.8" hidden="false" customHeight="false" outlineLevel="0" collapsed="false">
      <c r="A3747" s="0" t="s">
        <v>6057</v>
      </c>
      <c r="B3747" s="0" t="n">
        <v>23166</v>
      </c>
      <c r="C3747" s="0" t="s">
        <v>6058</v>
      </c>
      <c r="D3747" s="0" t="s">
        <v>199</v>
      </c>
    </row>
    <row r="3748" customFormat="false" ht="12.8" hidden="false" customHeight="false" outlineLevel="0" collapsed="false">
      <c r="A3748" s="0" t="s">
        <v>6059</v>
      </c>
      <c r="B3748" s="0" t="n">
        <v>23167</v>
      </c>
      <c r="C3748" s="0" t="s">
        <v>6060</v>
      </c>
      <c r="D3748" s="0" t="s">
        <v>123</v>
      </c>
    </row>
    <row r="3749" customFormat="false" ht="12.8" hidden="false" customHeight="false" outlineLevel="0" collapsed="false">
      <c r="A3749" s="0" t="s">
        <v>6061</v>
      </c>
      <c r="B3749" s="0" t="n">
        <v>21975</v>
      </c>
      <c r="C3749" s="0" t="s">
        <v>6062</v>
      </c>
      <c r="D3749" s="0" t="s">
        <v>123</v>
      </c>
    </row>
    <row r="3750" customFormat="false" ht="12.8" hidden="false" customHeight="false" outlineLevel="0" collapsed="false">
      <c r="A3750" s="0" t="s">
        <v>6063</v>
      </c>
      <c r="B3750" s="0" t="n">
        <v>21976</v>
      </c>
      <c r="C3750" s="0" t="s">
        <v>6062</v>
      </c>
      <c r="D3750" s="0" t="s">
        <v>127</v>
      </c>
    </row>
    <row r="3751" customFormat="false" ht="12.8" hidden="false" customHeight="false" outlineLevel="0" collapsed="false">
      <c r="A3751" s="0" t="s">
        <v>6064</v>
      </c>
      <c r="B3751" s="0" t="n">
        <v>21977</v>
      </c>
      <c r="C3751" s="0" t="s">
        <v>6065</v>
      </c>
      <c r="D3751" s="0" t="s">
        <v>127</v>
      </c>
    </row>
    <row r="3752" customFormat="false" ht="12.8" hidden="false" customHeight="false" outlineLevel="0" collapsed="false">
      <c r="A3752" s="0" t="s">
        <v>6066</v>
      </c>
      <c r="B3752" s="0" t="n">
        <v>21979</v>
      </c>
      <c r="C3752" s="0" t="s">
        <v>6067</v>
      </c>
      <c r="D3752" s="0" t="s">
        <v>127</v>
      </c>
    </row>
    <row r="3753" customFormat="false" ht="12.8" hidden="false" customHeight="false" outlineLevel="0" collapsed="false">
      <c r="A3753" s="0" t="s">
        <v>6068</v>
      </c>
      <c r="B3753" s="0" t="n">
        <v>21980</v>
      </c>
      <c r="C3753" s="0" t="s">
        <v>6069</v>
      </c>
      <c r="D3753" s="0" t="s">
        <v>127</v>
      </c>
    </row>
    <row r="3754" customFormat="false" ht="12.8" hidden="false" customHeight="false" outlineLevel="0" collapsed="false">
      <c r="A3754" s="0" t="s">
        <v>6070</v>
      </c>
      <c r="B3754" s="0" t="n">
        <v>43163</v>
      </c>
      <c r="C3754" s="0" t="s">
        <v>6062</v>
      </c>
      <c r="D3754" s="0" t="s">
        <v>123</v>
      </c>
    </row>
    <row r="3755" customFormat="false" ht="12.8" hidden="false" customHeight="false" outlineLevel="0" collapsed="false">
      <c r="A3755" s="0" t="s">
        <v>6071</v>
      </c>
      <c r="B3755" s="0" t="n">
        <v>21978</v>
      </c>
      <c r="C3755" s="0" t="s">
        <v>6062</v>
      </c>
      <c r="D3755" s="0" t="s">
        <v>127</v>
      </c>
    </row>
    <row r="3756" customFormat="false" ht="12.8" hidden="false" customHeight="false" outlineLevel="0" collapsed="false">
      <c r="A3756" s="0" t="s">
        <v>6072</v>
      </c>
      <c r="B3756" s="0" t="n">
        <v>2655</v>
      </c>
      <c r="C3756" s="0" t="s">
        <v>6073</v>
      </c>
      <c r="D3756" s="0" t="s">
        <v>123</v>
      </c>
    </row>
    <row r="3757" customFormat="false" ht="12.8" hidden="false" customHeight="false" outlineLevel="0" collapsed="false">
      <c r="A3757" s="0" t="s">
        <v>6074</v>
      </c>
      <c r="B3757" s="0" t="n">
        <v>2656</v>
      </c>
      <c r="C3757" s="0" t="s">
        <v>3154</v>
      </c>
      <c r="D3757" s="0" t="s">
        <v>127</v>
      </c>
    </row>
    <row r="3758" customFormat="false" ht="12.8" hidden="false" customHeight="false" outlineLevel="0" collapsed="false">
      <c r="A3758" s="0" t="s">
        <v>6075</v>
      </c>
      <c r="B3758" s="0" t="n">
        <v>21981</v>
      </c>
      <c r="C3758" s="0" t="s">
        <v>6076</v>
      </c>
      <c r="D3758" s="0" t="s">
        <v>199</v>
      </c>
    </row>
    <row r="3759" customFormat="false" ht="12.8" hidden="false" customHeight="false" outlineLevel="0" collapsed="false">
      <c r="A3759" s="0" t="s">
        <v>6077</v>
      </c>
      <c r="B3759" s="0" t="n">
        <v>21982</v>
      </c>
      <c r="C3759" s="0" t="s">
        <v>6078</v>
      </c>
      <c r="D3759" s="0" t="s">
        <v>378</v>
      </c>
    </row>
    <row r="3760" customFormat="false" ht="12.8" hidden="false" customHeight="false" outlineLevel="0" collapsed="false">
      <c r="A3760" s="0" t="s">
        <v>6079</v>
      </c>
      <c r="B3760" s="0" t="n">
        <v>21983</v>
      </c>
      <c r="C3760" s="0" t="s">
        <v>4833</v>
      </c>
      <c r="D3760" s="0" t="s">
        <v>123</v>
      </c>
    </row>
    <row r="3761" customFormat="false" ht="12.8" hidden="false" customHeight="false" outlineLevel="0" collapsed="false">
      <c r="A3761" s="0" t="s">
        <v>6080</v>
      </c>
      <c r="B3761" s="0" t="n">
        <v>21984</v>
      </c>
      <c r="C3761" s="0" t="s">
        <v>1463</v>
      </c>
      <c r="D3761" s="0" t="s">
        <v>127</v>
      </c>
    </row>
    <row r="3762" customFormat="false" ht="12.8" hidden="false" customHeight="false" outlineLevel="0" collapsed="false">
      <c r="A3762" s="0" t="s">
        <v>6081</v>
      </c>
      <c r="B3762" s="0" t="n">
        <v>24129</v>
      </c>
      <c r="C3762" s="0" t="s">
        <v>3002</v>
      </c>
      <c r="D3762" s="0" t="s">
        <v>127</v>
      </c>
    </row>
    <row r="3763" customFormat="false" ht="12.8" hidden="false" customHeight="false" outlineLevel="0" collapsed="false">
      <c r="A3763" s="0" t="s">
        <v>6082</v>
      </c>
      <c r="B3763" s="0" t="n">
        <v>23705</v>
      </c>
      <c r="C3763" s="0" t="s">
        <v>136</v>
      </c>
      <c r="D3763" s="0" t="s">
        <v>127</v>
      </c>
    </row>
    <row r="3764" customFormat="false" ht="12.8" hidden="false" customHeight="false" outlineLevel="0" collapsed="false">
      <c r="A3764" s="0" t="s">
        <v>6083</v>
      </c>
      <c r="B3764" s="0" t="n">
        <v>24640</v>
      </c>
      <c r="C3764" s="0" t="s">
        <v>6084</v>
      </c>
      <c r="D3764" s="0" t="s">
        <v>127</v>
      </c>
    </row>
    <row r="3765" customFormat="false" ht="12.8" hidden="false" customHeight="false" outlineLevel="0" collapsed="false">
      <c r="A3765" s="0" t="s">
        <v>6085</v>
      </c>
      <c r="B3765" s="0" t="n">
        <v>21985</v>
      </c>
      <c r="C3765" s="0" t="s">
        <v>6086</v>
      </c>
      <c r="D3765" s="0" t="s">
        <v>127</v>
      </c>
    </row>
    <row r="3766" customFormat="false" ht="12.8" hidden="false" customHeight="false" outlineLevel="0" collapsed="false">
      <c r="A3766" s="0" t="s">
        <v>6087</v>
      </c>
      <c r="B3766" s="0" t="n">
        <v>29693</v>
      </c>
      <c r="C3766" s="0" t="s">
        <v>6088</v>
      </c>
      <c r="D3766" s="0" t="s">
        <v>199</v>
      </c>
    </row>
    <row r="3767" customFormat="false" ht="12.8" hidden="false" customHeight="false" outlineLevel="0" collapsed="false">
      <c r="A3767" s="0" t="s">
        <v>6089</v>
      </c>
      <c r="B3767" s="0" t="n">
        <v>29779</v>
      </c>
      <c r="C3767" s="0" t="s">
        <v>122</v>
      </c>
      <c r="D3767" s="0" t="s">
        <v>123</v>
      </c>
    </row>
    <row r="3768" customFormat="false" ht="12.8" hidden="false" customHeight="false" outlineLevel="0" collapsed="false">
      <c r="A3768" s="0" t="s">
        <v>6090</v>
      </c>
      <c r="B3768" s="0" t="n">
        <v>30302</v>
      </c>
      <c r="C3768" s="0" t="s">
        <v>6091</v>
      </c>
      <c r="D3768" s="0" t="s">
        <v>127</v>
      </c>
    </row>
    <row r="3769" customFormat="false" ht="12.8" hidden="false" customHeight="false" outlineLevel="0" collapsed="false">
      <c r="A3769" s="0" t="s">
        <v>6092</v>
      </c>
      <c r="B3769" s="0" t="n">
        <v>29881</v>
      </c>
      <c r="C3769" s="0" t="s">
        <v>6093</v>
      </c>
      <c r="D3769" s="0" t="s">
        <v>127</v>
      </c>
    </row>
    <row r="3770" customFormat="false" ht="12.8" hidden="false" customHeight="false" outlineLevel="0" collapsed="false">
      <c r="A3770" s="0" t="s">
        <v>6094</v>
      </c>
      <c r="B3770" s="0" t="n">
        <v>2807</v>
      </c>
      <c r="C3770" s="0" t="s">
        <v>6095</v>
      </c>
      <c r="D3770" s="0" t="s">
        <v>123</v>
      </c>
    </row>
    <row r="3771" customFormat="false" ht="12.8" hidden="false" customHeight="false" outlineLevel="0" collapsed="false">
      <c r="A3771" s="0" t="s">
        <v>6096</v>
      </c>
      <c r="B3771" s="0" t="n">
        <v>9792</v>
      </c>
      <c r="C3771" s="0" t="s">
        <v>6097</v>
      </c>
      <c r="D3771" s="0" t="s">
        <v>127</v>
      </c>
    </row>
    <row r="3772" customFormat="false" ht="12.8" hidden="false" customHeight="false" outlineLevel="0" collapsed="false">
      <c r="A3772" s="0" t="s">
        <v>6098</v>
      </c>
      <c r="B3772" s="0" t="n">
        <v>25708</v>
      </c>
      <c r="C3772" s="0" t="s">
        <v>6099</v>
      </c>
      <c r="D3772" s="0" t="s">
        <v>127</v>
      </c>
    </row>
    <row r="3773" customFormat="false" ht="12.8" hidden="false" customHeight="false" outlineLevel="0" collapsed="false">
      <c r="A3773" s="0" t="s">
        <v>6100</v>
      </c>
      <c r="B3773" s="0" t="n">
        <v>21986</v>
      </c>
      <c r="C3773" s="0" t="s">
        <v>6101</v>
      </c>
      <c r="D3773" s="0" t="s">
        <v>123</v>
      </c>
    </row>
    <row r="3774" customFormat="false" ht="12.8" hidden="false" customHeight="false" outlineLevel="0" collapsed="false">
      <c r="A3774" s="0" t="s">
        <v>6102</v>
      </c>
      <c r="B3774" s="0" t="n">
        <v>21987</v>
      </c>
      <c r="C3774" s="0" t="s">
        <v>469</v>
      </c>
      <c r="D3774" s="0" t="s">
        <v>127</v>
      </c>
    </row>
    <row r="3775" customFormat="false" ht="12.8" hidden="false" customHeight="false" outlineLevel="0" collapsed="false">
      <c r="A3775" s="0" t="s">
        <v>6103</v>
      </c>
      <c r="B3775" s="0" t="n">
        <v>564</v>
      </c>
      <c r="C3775" s="0" t="s">
        <v>6104</v>
      </c>
      <c r="D3775" s="0" t="s">
        <v>123</v>
      </c>
    </row>
    <row r="3776" customFormat="false" ht="12.8" hidden="false" customHeight="false" outlineLevel="0" collapsed="false">
      <c r="A3776" s="0" t="s">
        <v>6105</v>
      </c>
      <c r="B3776" s="0" t="n">
        <v>30027</v>
      </c>
      <c r="C3776" s="0" t="s">
        <v>2098</v>
      </c>
      <c r="D3776" s="0" t="s">
        <v>127</v>
      </c>
    </row>
    <row r="3777" customFormat="false" ht="12.8" hidden="false" customHeight="false" outlineLevel="0" collapsed="false">
      <c r="A3777" s="0" t="s">
        <v>6106</v>
      </c>
      <c r="B3777" s="0" t="n">
        <v>20363</v>
      </c>
      <c r="C3777" s="0" t="s">
        <v>212</v>
      </c>
      <c r="D3777" s="0" t="s">
        <v>127</v>
      </c>
    </row>
    <row r="3778" customFormat="false" ht="12.8" hidden="false" customHeight="false" outlineLevel="0" collapsed="false">
      <c r="A3778" s="0" t="s">
        <v>6107</v>
      </c>
      <c r="B3778" s="0" t="n">
        <v>20362</v>
      </c>
      <c r="D3778" s="0" t="s">
        <v>354</v>
      </c>
    </row>
    <row r="3779" customFormat="false" ht="12.8" hidden="false" customHeight="false" outlineLevel="0" collapsed="false">
      <c r="A3779" s="0" t="s">
        <v>6108</v>
      </c>
      <c r="B3779" s="0" t="n">
        <v>19207</v>
      </c>
      <c r="D3779" s="0" t="s">
        <v>123</v>
      </c>
    </row>
    <row r="3780" customFormat="false" ht="12.8" hidden="false" customHeight="false" outlineLevel="0" collapsed="false">
      <c r="A3780" s="0" t="s">
        <v>6109</v>
      </c>
      <c r="B3780" s="0" t="n">
        <v>44319</v>
      </c>
      <c r="C3780" s="0" t="s">
        <v>6110</v>
      </c>
      <c r="D3780" s="0" t="s">
        <v>287</v>
      </c>
    </row>
    <row r="3781" customFormat="false" ht="12.8" hidden="false" customHeight="false" outlineLevel="0" collapsed="false">
      <c r="A3781" s="0" t="s">
        <v>6111</v>
      </c>
      <c r="B3781" s="0" t="n">
        <v>24130</v>
      </c>
      <c r="C3781" s="0" t="s">
        <v>3060</v>
      </c>
      <c r="D3781" s="0" t="s">
        <v>199</v>
      </c>
    </row>
    <row r="3782" customFormat="false" ht="12.8" hidden="false" customHeight="false" outlineLevel="0" collapsed="false">
      <c r="A3782" s="0" t="s">
        <v>6112</v>
      </c>
      <c r="B3782" s="0" t="n">
        <v>24641</v>
      </c>
      <c r="C3782" s="0" t="s">
        <v>6113</v>
      </c>
      <c r="D3782" s="0" t="s">
        <v>123</v>
      </c>
    </row>
    <row r="3783" customFormat="false" ht="12.8" hidden="false" customHeight="false" outlineLevel="0" collapsed="false">
      <c r="A3783" s="0" t="s">
        <v>6114</v>
      </c>
      <c r="B3783" s="0" t="n">
        <v>25465</v>
      </c>
      <c r="C3783" s="0" t="s">
        <v>6115</v>
      </c>
      <c r="D3783" s="0" t="s">
        <v>123</v>
      </c>
    </row>
    <row r="3784" customFormat="false" ht="12.8" hidden="false" customHeight="false" outlineLevel="0" collapsed="false">
      <c r="A3784" s="0" t="s">
        <v>6116</v>
      </c>
      <c r="B3784" s="0" t="n">
        <v>23706</v>
      </c>
      <c r="C3784" s="0" t="s">
        <v>6115</v>
      </c>
      <c r="D3784" s="0" t="s">
        <v>123</v>
      </c>
    </row>
    <row r="3785" customFormat="false" ht="12.8" hidden="false" customHeight="false" outlineLevel="0" collapsed="false">
      <c r="A3785" s="0" t="s">
        <v>6117</v>
      </c>
      <c r="B3785" s="0" t="n">
        <v>24642</v>
      </c>
      <c r="C3785" s="0" t="s">
        <v>3375</v>
      </c>
      <c r="D3785" s="0" t="s">
        <v>127</v>
      </c>
    </row>
    <row r="3786" customFormat="false" ht="12.8" hidden="false" customHeight="false" outlineLevel="0" collapsed="false">
      <c r="A3786" s="0" t="s">
        <v>6118</v>
      </c>
      <c r="B3786" s="0" t="n">
        <v>29751</v>
      </c>
      <c r="C3786" s="0" t="s">
        <v>1536</v>
      </c>
      <c r="D3786" s="0" t="s">
        <v>127</v>
      </c>
    </row>
    <row r="3787" customFormat="false" ht="12.8" hidden="false" customHeight="false" outlineLevel="0" collapsed="false">
      <c r="A3787" s="0" t="s">
        <v>6119</v>
      </c>
      <c r="B3787" s="0" t="n">
        <v>24131</v>
      </c>
      <c r="C3787" s="0" t="s">
        <v>1494</v>
      </c>
      <c r="D3787" s="0" t="s">
        <v>127</v>
      </c>
    </row>
    <row r="3788" customFormat="false" ht="12.8" hidden="false" customHeight="false" outlineLevel="0" collapsed="false">
      <c r="A3788" s="0" t="s">
        <v>6120</v>
      </c>
      <c r="B3788" s="0" t="n">
        <v>26366</v>
      </c>
      <c r="C3788" s="0" t="s">
        <v>6121</v>
      </c>
      <c r="D3788" s="0" t="s">
        <v>123</v>
      </c>
    </row>
    <row r="3789" customFormat="false" ht="12.8" hidden="false" customHeight="false" outlineLevel="0" collapsed="false">
      <c r="A3789" s="0" t="s">
        <v>6122</v>
      </c>
      <c r="B3789" s="0" t="n">
        <v>29314</v>
      </c>
      <c r="C3789" s="0" t="s">
        <v>906</v>
      </c>
      <c r="D3789" s="0" t="s">
        <v>127</v>
      </c>
    </row>
    <row r="3790" customFormat="false" ht="12.8" hidden="false" customHeight="false" outlineLevel="0" collapsed="false">
      <c r="A3790" s="0" t="s">
        <v>6123</v>
      </c>
      <c r="B3790" s="0" t="n">
        <v>3182</v>
      </c>
      <c r="D3790" s="0" t="s">
        <v>123</v>
      </c>
    </row>
    <row r="3791" customFormat="false" ht="12.8" hidden="false" customHeight="false" outlineLevel="0" collapsed="false">
      <c r="A3791" s="0" t="s">
        <v>6124</v>
      </c>
      <c r="B3791" s="0" t="n">
        <v>878</v>
      </c>
      <c r="C3791" s="0" t="s">
        <v>6125</v>
      </c>
      <c r="D3791" s="0" t="s">
        <v>123</v>
      </c>
    </row>
    <row r="3792" customFormat="false" ht="12.8" hidden="false" customHeight="false" outlineLevel="0" collapsed="false">
      <c r="A3792" s="0" t="s">
        <v>6126</v>
      </c>
      <c r="B3792" s="0" t="n">
        <v>879</v>
      </c>
      <c r="C3792" s="0" t="s">
        <v>6127</v>
      </c>
      <c r="D3792" s="0" t="s">
        <v>127</v>
      </c>
    </row>
    <row r="3793" customFormat="false" ht="12.8" hidden="false" customHeight="false" outlineLevel="0" collapsed="false">
      <c r="A3793" s="0" t="s">
        <v>6128</v>
      </c>
      <c r="B3793" s="0" t="n">
        <v>774</v>
      </c>
      <c r="D3793" s="0" t="s">
        <v>123</v>
      </c>
    </row>
    <row r="3794" customFormat="false" ht="12.8" hidden="false" customHeight="false" outlineLevel="0" collapsed="false">
      <c r="A3794" s="0" t="s">
        <v>6129</v>
      </c>
      <c r="B3794" s="0" t="n">
        <v>20361</v>
      </c>
      <c r="D3794" s="0" t="s">
        <v>354</v>
      </c>
    </row>
    <row r="3795" customFormat="false" ht="12.8" hidden="false" customHeight="false" outlineLevel="0" collapsed="false">
      <c r="A3795" s="0" t="s">
        <v>6130</v>
      </c>
      <c r="B3795" s="0" t="n">
        <v>42402</v>
      </c>
      <c r="C3795" s="0" t="s">
        <v>6131</v>
      </c>
      <c r="D3795" s="0" t="s">
        <v>287</v>
      </c>
    </row>
    <row r="3796" customFormat="false" ht="12.8" hidden="false" customHeight="false" outlineLevel="0" collapsed="false">
      <c r="A3796" s="0" t="s">
        <v>6132</v>
      </c>
      <c r="B3796" s="0" t="n">
        <v>2914</v>
      </c>
      <c r="C3796" s="0" t="s">
        <v>2972</v>
      </c>
      <c r="D3796" s="0" t="s">
        <v>123</v>
      </c>
    </row>
    <row r="3797" customFormat="false" ht="12.8" hidden="false" customHeight="false" outlineLevel="0" collapsed="false">
      <c r="A3797" s="0" t="s">
        <v>6133</v>
      </c>
      <c r="B3797" s="0" t="n">
        <v>2911</v>
      </c>
      <c r="C3797" s="0" t="s">
        <v>2972</v>
      </c>
      <c r="D3797" s="0" t="s">
        <v>123</v>
      </c>
    </row>
    <row r="3798" customFormat="false" ht="12.8" hidden="false" customHeight="false" outlineLevel="0" collapsed="false">
      <c r="A3798" s="0" t="s">
        <v>6134</v>
      </c>
      <c r="B3798" s="0" t="n">
        <v>2912</v>
      </c>
      <c r="D3798" s="0" t="s">
        <v>123</v>
      </c>
    </row>
    <row r="3799" customFormat="false" ht="12.8" hidden="false" customHeight="false" outlineLevel="0" collapsed="false">
      <c r="A3799" s="0" t="s">
        <v>6135</v>
      </c>
      <c r="B3799" s="0" t="n">
        <v>330</v>
      </c>
      <c r="C3799" s="0" t="s">
        <v>3791</v>
      </c>
      <c r="D3799" s="0" t="s">
        <v>123</v>
      </c>
    </row>
    <row r="3800" customFormat="false" ht="12.8" hidden="false" customHeight="false" outlineLevel="0" collapsed="false">
      <c r="A3800" s="0" t="s">
        <v>6136</v>
      </c>
      <c r="B3800" s="0" t="n">
        <v>2380</v>
      </c>
      <c r="C3800" s="0" t="s">
        <v>838</v>
      </c>
      <c r="D3800" s="0" t="s">
        <v>127</v>
      </c>
    </row>
    <row r="3801" customFormat="false" ht="12.8" hidden="false" customHeight="false" outlineLevel="0" collapsed="false">
      <c r="A3801" s="0" t="s">
        <v>6137</v>
      </c>
      <c r="B3801" s="0" t="n">
        <v>2381</v>
      </c>
      <c r="C3801" s="0" t="s">
        <v>655</v>
      </c>
      <c r="D3801" s="0" t="s">
        <v>127</v>
      </c>
    </row>
    <row r="3802" customFormat="false" ht="12.8" hidden="false" customHeight="false" outlineLevel="0" collapsed="false">
      <c r="A3802" s="0" t="s">
        <v>6138</v>
      </c>
      <c r="B3802" s="0" t="n">
        <v>21988</v>
      </c>
      <c r="C3802" s="0" t="s">
        <v>6139</v>
      </c>
      <c r="D3802" s="0" t="s">
        <v>123</v>
      </c>
    </row>
    <row r="3803" customFormat="false" ht="12.8" hidden="false" customHeight="false" outlineLevel="0" collapsed="false">
      <c r="A3803" s="0" t="s">
        <v>6140</v>
      </c>
      <c r="B3803" s="0" t="n">
        <v>21989</v>
      </c>
      <c r="C3803" s="0" t="s">
        <v>819</v>
      </c>
      <c r="D3803" s="0" t="s">
        <v>127</v>
      </c>
    </row>
    <row r="3804" customFormat="false" ht="12.8" hidden="false" customHeight="false" outlineLevel="0" collapsed="false">
      <c r="A3804" s="0" t="s">
        <v>6141</v>
      </c>
      <c r="B3804" s="0" t="n">
        <v>21990</v>
      </c>
      <c r="C3804" s="0" t="s">
        <v>6142</v>
      </c>
      <c r="D3804" s="0" t="s">
        <v>287</v>
      </c>
    </row>
    <row r="3805" customFormat="false" ht="12.8" hidden="false" customHeight="false" outlineLevel="0" collapsed="false">
      <c r="A3805" s="0" t="s">
        <v>6143</v>
      </c>
      <c r="B3805" s="0" t="n">
        <v>315</v>
      </c>
      <c r="C3805" s="0" t="s">
        <v>520</v>
      </c>
      <c r="D3805" s="0" t="s">
        <v>123</v>
      </c>
    </row>
    <row r="3806" customFormat="false" ht="12.8" hidden="false" customHeight="false" outlineLevel="0" collapsed="false">
      <c r="A3806" s="0" t="s">
        <v>6144</v>
      </c>
      <c r="B3806" s="0" t="n">
        <v>316</v>
      </c>
      <c r="C3806" s="0" t="s">
        <v>520</v>
      </c>
      <c r="D3806" s="0" t="s">
        <v>127</v>
      </c>
    </row>
    <row r="3807" customFormat="false" ht="12.8" hidden="false" customHeight="false" outlineLevel="0" collapsed="false">
      <c r="A3807" s="0" t="s">
        <v>6145</v>
      </c>
      <c r="B3807" s="0" t="n">
        <v>929</v>
      </c>
      <c r="C3807" s="0" t="s">
        <v>1066</v>
      </c>
      <c r="D3807" s="0" t="s">
        <v>123</v>
      </c>
    </row>
    <row r="3808" customFormat="false" ht="12.8" hidden="false" customHeight="false" outlineLevel="0" collapsed="false">
      <c r="A3808" s="0" t="s">
        <v>6146</v>
      </c>
      <c r="B3808" s="0" t="n">
        <v>930</v>
      </c>
      <c r="C3808" s="0" t="s">
        <v>136</v>
      </c>
      <c r="D3808" s="0" t="s">
        <v>127</v>
      </c>
    </row>
    <row r="3809" customFormat="false" ht="12.8" hidden="false" customHeight="false" outlineLevel="0" collapsed="false">
      <c r="A3809" s="0" t="s">
        <v>6147</v>
      </c>
      <c r="B3809" s="0" t="n">
        <v>931</v>
      </c>
      <c r="C3809" s="0" t="s">
        <v>6148</v>
      </c>
      <c r="D3809" s="0" t="s">
        <v>127</v>
      </c>
    </row>
    <row r="3810" customFormat="false" ht="12.8" hidden="false" customHeight="false" outlineLevel="0" collapsed="false">
      <c r="A3810" s="0" t="s">
        <v>6149</v>
      </c>
      <c r="B3810" s="0" t="n">
        <v>928</v>
      </c>
      <c r="D3810" s="0" t="s">
        <v>199</v>
      </c>
    </row>
    <row r="3811" customFormat="false" ht="12.8" hidden="false" customHeight="false" outlineLevel="0" collapsed="false">
      <c r="A3811" s="0" t="s">
        <v>6150</v>
      </c>
      <c r="B3811" s="0" t="n">
        <v>39479</v>
      </c>
      <c r="C3811" s="0" t="s">
        <v>6151</v>
      </c>
      <c r="D3811" s="0" t="s">
        <v>251</v>
      </c>
    </row>
    <row r="3812" customFormat="false" ht="12.8" hidden="false" customHeight="false" outlineLevel="0" collapsed="false">
      <c r="A3812" s="0" t="s">
        <v>6152</v>
      </c>
      <c r="B3812" s="0" t="n">
        <v>39712</v>
      </c>
      <c r="C3812" s="0" t="s">
        <v>2059</v>
      </c>
      <c r="D3812" s="0" t="s">
        <v>287</v>
      </c>
    </row>
    <row r="3813" customFormat="false" ht="12.8" hidden="false" customHeight="false" outlineLevel="0" collapsed="false">
      <c r="A3813" s="0" t="s">
        <v>6153</v>
      </c>
      <c r="B3813" s="0" t="n">
        <v>21991</v>
      </c>
      <c r="C3813" s="0" t="s">
        <v>5583</v>
      </c>
      <c r="D3813" s="0" t="s">
        <v>123</v>
      </c>
    </row>
    <row r="3814" customFormat="false" ht="12.8" hidden="false" customHeight="false" outlineLevel="0" collapsed="false">
      <c r="A3814" s="0" t="s">
        <v>6154</v>
      </c>
      <c r="B3814" s="0" t="n">
        <v>21992</v>
      </c>
      <c r="C3814" s="0" t="s">
        <v>6155</v>
      </c>
      <c r="D3814" s="0" t="s">
        <v>127</v>
      </c>
    </row>
    <row r="3815" customFormat="false" ht="12.8" hidden="false" customHeight="false" outlineLevel="0" collapsed="false">
      <c r="A3815" s="0" t="s">
        <v>6156</v>
      </c>
      <c r="B3815" s="0" t="n">
        <v>21993</v>
      </c>
      <c r="C3815" s="0" t="s">
        <v>6157</v>
      </c>
      <c r="D3815" s="0" t="s">
        <v>127</v>
      </c>
    </row>
    <row r="3816" customFormat="false" ht="12.8" hidden="false" customHeight="false" outlineLevel="0" collapsed="false">
      <c r="A3816" s="0" t="s">
        <v>6158</v>
      </c>
      <c r="B3816" s="0" t="n">
        <v>21994</v>
      </c>
      <c r="C3816" s="0" t="s">
        <v>5160</v>
      </c>
      <c r="D3816" s="0" t="s">
        <v>127</v>
      </c>
    </row>
    <row r="3817" customFormat="false" ht="12.8" hidden="false" customHeight="false" outlineLevel="0" collapsed="false">
      <c r="A3817" s="0" t="s">
        <v>6159</v>
      </c>
      <c r="B3817" s="0" t="n">
        <v>21995</v>
      </c>
      <c r="C3817" s="0" t="s">
        <v>6160</v>
      </c>
      <c r="D3817" s="0" t="s">
        <v>127</v>
      </c>
    </row>
    <row r="3818" customFormat="false" ht="12.8" hidden="false" customHeight="false" outlineLevel="0" collapsed="false">
      <c r="A3818" s="0" t="s">
        <v>6161</v>
      </c>
      <c r="B3818" s="0" t="n">
        <v>21996</v>
      </c>
      <c r="C3818" s="0" t="s">
        <v>6162</v>
      </c>
      <c r="D3818" s="0" t="s">
        <v>127</v>
      </c>
    </row>
    <row r="3819" customFormat="false" ht="12.8" hidden="false" customHeight="false" outlineLevel="0" collapsed="false">
      <c r="A3819" s="0" t="s">
        <v>6163</v>
      </c>
      <c r="B3819" s="0" t="n">
        <v>21997</v>
      </c>
      <c r="C3819" s="0" t="s">
        <v>5160</v>
      </c>
      <c r="D3819" s="0" t="s">
        <v>127</v>
      </c>
    </row>
    <row r="3820" customFormat="false" ht="12.8" hidden="false" customHeight="false" outlineLevel="0" collapsed="false">
      <c r="A3820" s="0" t="s">
        <v>6164</v>
      </c>
      <c r="B3820" s="0" t="n">
        <v>21998</v>
      </c>
      <c r="C3820" s="0" t="s">
        <v>5660</v>
      </c>
      <c r="D3820" s="0" t="s">
        <v>127</v>
      </c>
    </row>
    <row r="3821" customFormat="false" ht="12.8" hidden="false" customHeight="false" outlineLevel="0" collapsed="false">
      <c r="A3821" s="0" t="s">
        <v>6165</v>
      </c>
      <c r="B3821" s="0" t="n">
        <v>21999</v>
      </c>
      <c r="C3821" s="0" t="s">
        <v>2812</v>
      </c>
      <c r="D3821" s="0" t="s">
        <v>123</v>
      </c>
    </row>
    <row r="3822" customFormat="false" ht="12.8" hidden="false" customHeight="false" outlineLevel="0" collapsed="false">
      <c r="A3822" s="0" t="s">
        <v>6166</v>
      </c>
      <c r="B3822" s="0" t="n">
        <v>22000</v>
      </c>
      <c r="C3822" s="0" t="s">
        <v>6167</v>
      </c>
      <c r="D3822" s="0" t="s">
        <v>127</v>
      </c>
    </row>
    <row r="3823" customFormat="false" ht="12.8" hidden="false" customHeight="false" outlineLevel="0" collapsed="false">
      <c r="A3823" s="0" t="s">
        <v>6168</v>
      </c>
      <c r="B3823" s="0" t="n">
        <v>22001</v>
      </c>
      <c r="C3823" s="0" t="s">
        <v>6169</v>
      </c>
      <c r="D3823" s="0" t="s">
        <v>127</v>
      </c>
    </row>
    <row r="3824" customFormat="false" ht="12.8" hidden="false" customHeight="false" outlineLevel="0" collapsed="false">
      <c r="A3824" s="0" t="s">
        <v>6170</v>
      </c>
      <c r="B3824" s="0" t="n">
        <v>22002</v>
      </c>
      <c r="C3824" s="0" t="s">
        <v>6171</v>
      </c>
      <c r="D3824" s="0" t="s">
        <v>127</v>
      </c>
    </row>
    <row r="3825" customFormat="false" ht="12.8" hidden="false" customHeight="false" outlineLevel="0" collapsed="false">
      <c r="A3825" s="0" t="s">
        <v>6172</v>
      </c>
      <c r="B3825" s="0" t="n">
        <v>22003</v>
      </c>
      <c r="C3825" s="0" t="s">
        <v>5160</v>
      </c>
      <c r="D3825" s="0" t="s">
        <v>127</v>
      </c>
    </row>
    <row r="3826" customFormat="false" ht="12.8" hidden="false" customHeight="false" outlineLevel="0" collapsed="false">
      <c r="A3826" s="0" t="s">
        <v>6173</v>
      </c>
      <c r="B3826" s="0" t="n">
        <v>22004</v>
      </c>
      <c r="C3826" s="0" t="s">
        <v>1221</v>
      </c>
      <c r="D3826" s="0" t="s">
        <v>127</v>
      </c>
    </row>
    <row r="3827" customFormat="false" ht="12.8" hidden="false" customHeight="false" outlineLevel="0" collapsed="false">
      <c r="A3827" s="0" t="s">
        <v>6174</v>
      </c>
      <c r="B3827" s="0" t="n">
        <v>22005</v>
      </c>
      <c r="C3827" s="0" t="s">
        <v>1221</v>
      </c>
      <c r="D3827" s="0" t="s">
        <v>127</v>
      </c>
    </row>
    <row r="3828" customFormat="false" ht="12.8" hidden="false" customHeight="false" outlineLevel="0" collapsed="false">
      <c r="A3828" s="0" t="s">
        <v>6175</v>
      </c>
      <c r="B3828" s="0" t="n">
        <v>22006</v>
      </c>
      <c r="C3828" s="0" t="s">
        <v>6176</v>
      </c>
      <c r="D3828" s="0" t="s">
        <v>127</v>
      </c>
    </row>
    <row r="3829" customFormat="false" ht="12.8" hidden="false" customHeight="false" outlineLevel="0" collapsed="false">
      <c r="A3829" s="0" t="s">
        <v>6177</v>
      </c>
      <c r="B3829" s="0" t="n">
        <v>22007</v>
      </c>
      <c r="C3829" s="0" t="s">
        <v>1774</v>
      </c>
      <c r="D3829" s="0" t="s">
        <v>127</v>
      </c>
    </row>
    <row r="3830" customFormat="false" ht="12.8" hidden="false" customHeight="false" outlineLevel="0" collapsed="false">
      <c r="A3830" s="0" t="s">
        <v>6178</v>
      </c>
      <c r="B3830" s="0" t="n">
        <v>22008</v>
      </c>
      <c r="C3830" s="0" t="s">
        <v>6179</v>
      </c>
      <c r="D3830" s="0" t="s">
        <v>127</v>
      </c>
    </row>
    <row r="3831" customFormat="false" ht="12.8" hidden="false" customHeight="false" outlineLevel="0" collapsed="false">
      <c r="A3831" s="0" t="s">
        <v>6180</v>
      </c>
      <c r="B3831" s="0" t="n">
        <v>22009</v>
      </c>
      <c r="C3831" s="0" t="s">
        <v>4960</v>
      </c>
      <c r="D3831" s="0" t="s">
        <v>127</v>
      </c>
    </row>
    <row r="3832" customFormat="false" ht="12.8" hidden="false" customHeight="false" outlineLevel="0" collapsed="false">
      <c r="A3832" s="0" t="s">
        <v>6181</v>
      </c>
      <c r="B3832" s="0" t="n">
        <v>22010</v>
      </c>
      <c r="C3832" s="0" t="s">
        <v>6157</v>
      </c>
      <c r="D3832" s="0" t="s">
        <v>127</v>
      </c>
    </row>
    <row r="3833" customFormat="false" ht="12.8" hidden="false" customHeight="false" outlineLevel="0" collapsed="false">
      <c r="A3833" s="0" t="s">
        <v>6182</v>
      </c>
      <c r="B3833" s="0" t="n">
        <v>22011</v>
      </c>
      <c r="C3833" s="0" t="s">
        <v>136</v>
      </c>
      <c r="D3833" s="0" t="s">
        <v>127</v>
      </c>
    </row>
    <row r="3834" customFormat="false" ht="12.8" hidden="false" customHeight="false" outlineLevel="0" collapsed="false">
      <c r="A3834" s="0" t="s">
        <v>6183</v>
      </c>
      <c r="B3834" s="0" t="n">
        <v>22012</v>
      </c>
      <c r="C3834" s="0" t="s">
        <v>6184</v>
      </c>
      <c r="D3834" s="0" t="s">
        <v>127</v>
      </c>
    </row>
    <row r="3835" customFormat="false" ht="12.8" hidden="false" customHeight="false" outlineLevel="0" collapsed="false">
      <c r="A3835" s="0" t="s">
        <v>6185</v>
      </c>
      <c r="B3835" s="0" t="n">
        <v>661</v>
      </c>
      <c r="C3835" s="0" t="s">
        <v>6186</v>
      </c>
      <c r="D3835" s="0" t="s">
        <v>123</v>
      </c>
    </row>
    <row r="3836" customFormat="false" ht="12.8" hidden="false" customHeight="false" outlineLevel="0" collapsed="false">
      <c r="A3836" s="0" t="s">
        <v>6187</v>
      </c>
      <c r="B3836" s="0" t="n">
        <v>32241</v>
      </c>
      <c r="C3836" s="0" t="s">
        <v>3577</v>
      </c>
      <c r="D3836" s="0" t="s">
        <v>127</v>
      </c>
    </row>
    <row r="3837" customFormat="false" ht="12.8" hidden="false" customHeight="false" outlineLevel="0" collapsed="false">
      <c r="A3837" s="0" t="s">
        <v>6188</v>
      </c>
      <c r="B3837" s="0" t="n">
        <v>2616</v>
      </c>
      <c r="C3837" s="0" t="s">
        <v>6189</v>
      </c>
      <c r="D3837" s="0" t="s">
        <v>127</v>
      </c>
    </row>
    <row r="3838" customFormat="false" ht="12.8" hidden="false" customHeight="false" outlineLevel="0" collapsed="false">
      <c r="A3838" s="0" t="s">
        <v>6190</v>
      </c>
      <c r="B3838" s="0" t="n">
        <v>2617</v>
      </c>
      <c r="C3838" s="0" t="s">
        <v>4206</v>
      </c>
      <c r="D3838" s="0" t="s">
        <v>127</v>
      </c>
    </row>
    <row r="3839" customFormat="false" ht="12.8" hidden="false" customHeight="false" outlineLevel="0" collapsed="false">
      <c r="A3839" s="0" t="s">
        <v>6191</v>
      </c>
      <c r="B3839" s="0" t="n">
        <v>44262</v>
      </c>
      <c r="C3839" s="0" t="s">
        <v>6192</v>
      </c>
      <c r="D3839" s="0" t="s">
        <v>123</v>
      </c>
    </row>
    <row r="3840" customFormat="false" ht="12.8" hidden="false" customHeight="false" outlineLevel="0" collapsed="false">
      <c r="A3840" s="0" t="s">
        <v>6193</v>
      </c>
      <c r="B3840" s="0" t="n">
        <v>44281</v>
      </c>
      <c r="C3840" s="0" t="s">
        <v>6194</v>
      </c>
      <c r="D3840" s="0" t="s">
        <v>127</v>
      </c>
    </row>
    <row r="3841" customFormat="false" ht="12.8" hidden="false" customHeight="false" outlineLevel="0" collapsed="false">
      <c r="A3841" s="0" t="s">
        <v>6195</v>
      </c>
      <c r="B3841" s="0" t="n">
        <v>43905</v>
      </c>
      <c r="C3841" s="0" t="s">
        <v>2927</v>
      </c>
      <c r="D3841" s="0" t="s">
        <v>123</v>
      </c>
    </row>
    <row r="3842" customFormat="false" ht="12.8" hidden="false" customHeight="false" outlineLevel="0" collapsed="false">
      <c r="A3842" s="0" t="s">
        <v>6196</v>
      </c>
      <c r="B3842" s="0" t="n">
        <v>43464</v>
      </c>
      <c r="C3842" s="0" t="s">
        <v>6197</v>
      </c>
      <c r="D3842" s="0" t="s">
        <v>123</v>
      </c>
    </row>
    <row r="3843" customFormat="false" ht="12.8" hidden="false" customHeight="false" outlineLevel="0" collapsed="false">
      <c r="A3843" s="0" t="s">
        <v>6198</v>
      </c>
      <c r="B3843" s="0" t="n">
        <v>619</v>
      </c>
      <c r="C3843" s="0" t="s">
        <v>5551</v>
      </c>
      <c r="D3843" s="0" t="s">
        <v>123</v>
      </c>
    </row>
    <row r="3844" customFormat="false" ht="12.8" hidden="false" customHeight="false" outlineLevel="0" collapsed="false">
      <c r="A3844" s="0" t="s">
        <v>6199</v>
      </c>
      <c r="B3844" s="0" t="n">
        <v>2556</v>
      </c>
      <c r="C3844" s="0" t="s">
        <v>6200</v>
      </c>
      <c r="D3844" s="0" t="s">
        <v>127</v>
      </c>
    </row>
    <row r="3845" customFormat="false" ht="12.8" hidden="false" customHeight="false" outlineLevel="0" collapsed="false">
      <c r="A3845" s="0" t="s">
        <v>6201</v>
      </c>
      <c r="B3845" s="0" t="n">
        <v>2557</v>
      </c>
      <c r="C3845" s="0" t="s">
        <v>6202</v>
      </c>
      <c r="D3845" s="0" t="s">
        <v>127</v>
      </c>
    </row>
    <row r="3846" customFormat="false" ht="12.8" hidden="false" customHeight="false" outlineLevel="0" collapsed="false">
      <c r="A3846" s="0" t="s">
        <v>6203</v>
      </c>
      <c r="B3846" s="0" t="n">
        <v>43170</v>
      </c>
      <c r="C3846" s="0" t="s">
        <v>6204</v>
      </c>
      <c r="D3846" s="0" t="s">
        <v>127</v>
      </c>
    </row>
    <row r="3847" customFormat="false" ht="12.8" hidden="false" customHeight="false" outlineLevel="0" collapsed="false">
      <c r="A3847" s="0" t="s">
        <v>6205</v>
      </c>
      <c r="B3847" s="0" t="n">
        <v>2558</v>
      </c>
      <c r="C3847" s="0" t="s">
        <v>5866</v>
      </c>
      <c r="D3847" s="0" t="s">
        <v>127</v>
      </c>
    </row>
    <row r="3848" customFormat="false" ht="12.8" hidden="false" customHeight="false" outlineLevel="0" collapsed="false">
      <c r="A3848" s="0" t="s">
        <v>6206</v>
      </c>
      <c r="B3848" s="0" t="n">
        <v>2559</v>
      </c>
      <c r="C3848" s="0" t="s">
        <v>6207</v>
      </c>
      <c r="D3848" s="0" t="s">
        <v>127</v>
      </c>
    </row>
    <row r="3849" customFormat="false" ht="12.8" hidden="false" customHeight="false" outlineLevel="0" collapsed="false">
      <c r="A3849" s="0" t="s">
        <v>6208</v>
      </c>
      <c r="B3849" s="0" t="n">
        <v>29537</v>
      </c>
      <c r="C3849" s="0" t="s">
        <v>2597</v>
      </c>
      <c r="D3849" s="0" t="s">
        <v>199</v>
      </c>
    </row>
    <row r="3850" customFormat="false" ht="12.8" hidden="false" customHeight="false" outlineLevel="0" collapsed="false">
      <c r="A3850" s="0" t="s">
        <v>6209</v>
      </c>
      <c r="B3850" s="0" t="n">
        <v>29710</v>
      </c>
      <c r="C3850" s="0" t="s">
        <v>6210</v>
      </c>
      <c r="D3850" s="0" t="s">
        <v>123</v>
      </c>
    </row>
    <row r="3851" customFormat="false" ht="12.8" hidden="false" customHeight="false" outlineLevel="0" collapsed="false">
      <c r="A3851" s="0" t="s">
        <v>6211</v>
      </c>
      <c r="B3851" s="0" t="n">
        <v>22928</v>
      </c>
      <c r="C3851" s="0" t="s">
        <v>1030</v>
      </c>
      <c r="D3851" s="0" t="s">
        <v>123</v>
      </c>
    </row>
    <row r="3852" customFormat="false" ht="12.8" hidden="false" customHeight="false" outlineLevel="0" collapsed="false">
      <c r="A3852" s="0" t="s">
        <v>6212</v>
      </c>
      <c r="B3852" s="0" t="n">
        <v>30303</v>
      </c>
      <c r="C3852" s="0" t="s">
        <v>1000</v>
      </c>
      <c r="D3852" s="0" t="s">
        <v>127</v>
      </c>
    </row>
    <row r="3853" customFormat="false" ht="12.8" hidden="false" customHeight="false" outlineLevel="0" collapsed="false">
      <c r="A3853" s="0" t="s">
        <v>6213</v>
      </c>
      <c r="B3853" s="0" t="n">
        <v>23422</v>
      </c>
      <c r="C3853" s="0" t="s">
        <v>3271</v>
      </c>
      <c r="D3853" s="0" t="s">
        <v>127</v>
      </c>
    </row>
    <row r="3854" customFormat="false" ht="12.8" hidden="false" customHeight="false" outlineLevel="0" collapsed="false">
      <c r="A3854" s="0" t="s">
        <v>6214</v>
      </c>
      <c r="B3854" s="0" t="n">
        <v>23423</v>
      </c>
      <c r="C3854" s="0" t="s">
        <v>2853</v>
      </c>
      <c r="D3854" s="0" t="s">
        <v>127</v>
      </c>
    </row>
    <row r="3855" customFormat="false" ht="12.8" hidden="false" customHeight="false" outlineLevel="0" collapsed="false">
      <c r="A3855" s="0" t="s">
        <v>6215</v>
      </c>
      <c r="B3855" s="0" t="n">
        <v>23424</v>
      </c>
      <c r="C3855" s="0" t="s">
        <v>3271</v>
      </c>
      <c r="D3855" s="0" t="s">
        <v>127</v>
      </c>
    </row>
    <row r="3856" customFormat="false" ht="12.8" hidden="false" customHeight="false" outlineLevel="0" collapsed="false">
      <c r="A3856" s="0" t="s">
        <v>6216</v>
      </c>
      <c r="B3856" s="0" t="n">
        <v>23425</v>
      </c>
      <c r="C3856" s="0" t="s">
        <v>5790</v>
      </c>
      <c r="D3856" s="0" t="s">
        <v>127</v>
      </c>
    </row>
    <row r="3857" customFormat="false" ht="12.8" hidden="false" customHeight="false" outlineLevel="0" collapsed="false">
      <c r="A3857" s="0" t="s">
        <v>6217</v>
      </c>
      <c r="B3857" s="0" t="n">
        <v>26365</v>
      </c>
      <c r="C3857" s="0" t="s">
        <v>6218</v>
      </c>
      <c r="D3857" s="0" t="s">
        <v>127</v>
      </c>
    </row>
    <row r="3858" customFormat="false" ht="12.8" hidden="false" customHeight="false" outlineLevel="0" collapsed="false">
      <c r="A3858" s="0" t="s">
        <v>6219</v>
      </c>
      <c r="B3858" s="0" t="n">
        <v>30304</v>
      </c>
      <c r="C3858" s="0" t="s">
        <v>6220</v>
      </c>
      <c r="D3858" s="0" t="s">
        <v>127</v>
      </c>
    </row>
    <row r="3859" customFormat="false" ht="12.8" hidden="false" customHeight="false" outlineLevel="0" collapsed="false">
      <c r="A3859" s="0" t="s">
        <v>6221</v>
      </c>
      <c r="B3859" s="0" t="n">
        <v>33959</v>
      </c>
      <c r="C3859" s="0" t="s">
        <v>6222</v>
      </c>
      <c r="D3859" s="0" t="s">
        <v>287</v>
      </c>
    </row>
    <row r="3860" customFormat="false" ht="12.8" hidden="false" customHeight="false" outlineLevel="0" collapsed="false">
      <c r="A3860" s="0" t="s">
        <v>6223</v>
      </c>
      <c r="B3860" s="0" t="n">
        <v>36046</v>
      </c>
      <c r="C3860" s="0" t="s">
        <v>4810</v>
      </c>
      <c r="D3860" s="0" t="s">
        <v>123</v>
      </c>
    </row>
    <row r="3861" customFormat="false" ht="12.8" hidden="false" customHeight="false" outlineLevel="0" collapsed="false">
      <c r="A3861" s="0" t="s">
        <v>6224</v>
      </c>
      <c r="B3861" s="0" t="n">
        <v>36332</v>
      </c>
      <c r="C3861" s="0" t="s">
        <v>6225</v>
      </c>
      <c r="D3861" s="0" t="s">
        <v>127</v>
      </c>
    </row>
    <row r="3862" customFormat="false" ht="12.8" hidden="false" customHeight="false" outlineLevel="0" collapsed="false">
      <c r="A3862" s="0" t="s">
        <v>6226</v>
      </c>
      <c r="B3862" s="0" t="n">
        <v>30790</v>
      </c>
      <c r="C3862" s="0" t="s">
        <v>6227</v>
      </c>
      <c r="D3862" s="0" t="s">
        <v>123</v>
      </c>
    </row>
    <row r="3863" customFormat="false" ht="12.8" hidden="false" customHeight="false" outlineLevel="0" collapsed="false">
      <c r="A3863" s="0" t="s">
        <v>6228</v>
      </c>
      <c r="B3863" s="0" t="n">
        <v>30858</v>
      </c>
      <c r="C3863" s="0" t="s">
        <v>6229</v>
      </c>
      <c r="D3863" s="0" t="s">
        <v>127</v>
      </c>
    </row>
    <row r="3864" customFormat="false" ht="12.8" hidden="false" customHeight="false" outlineLevel="0" collapsed="false">
      <c r="A3864" s="0" t="s">
        <v>6230</v>
      </c>
      <c r="B3864" s="0" t="n">
        <v>39595</v>
      </c>
      <c r="C3864" s="0" t="s">
        <v>6231</v>
      </c>
      <c r="D3864" s="0" t="s">
        <v>199</v>
      </c>
    </row>
    <row r="3865" customFormat="false" ht="12.8" hidden="false" customHeight="false" outlineLevel="0" collapsed="false">
      <c r="A3865" s="0" t="s">
        <v>6232</v>
      </c>
      <c r="B3865" s="0" t="n">
        <v>3850</v>
      </c>
      <c r="C3865" s="0" t="s">
        <v>6233</v>
      </c>
      <c r="D3865" s="0" t="s">
        <v>123</v>
      </c>
    </row>
    <row r="3866" customFormat="false" ht="12.8" hidden="false" customHeight="false" outlineLevel="0" collapsed="false">
      <c r="A3866" s="0" t="s">
        <v>6234</v>
      </c>
      <c r="B3866" s="0" t="n">
        <v>24361</v>
      </c>
      <c r="C3866" s="0" t="s">
        <v>6235</v>
      </c>
      <c r="D3866" s="0" t="s">
        <v>127</v>
      </c>
    </row>
    <row r="3867" customFormat="false" ht="12.8" hidden="false" customHeight="false" outlineLevel="0" collapsed="false">
      <c r="A3867" s="0" t="s">
        <v>6236</v>
      </c>
      <c r="B3867" s="0" t="n">
        <v>3853</v>
      </c>
      <c r="C3867" s="0" t="s">
        <v>6237</v>
      </c>
      <c r="D3867" s="0" t="s">
        <v>127</v>
      </c>
    </row>
    <row r="3868" customFormat="false" ht="12.8" hidden="false" customHeight="false" outlineLevel="0" collapsed="false">
      <c r="A3868" s="0" t="s">
        <v>6238</v>
      </c>
      <c r="B3868" s="0" t="n">
        <v>3851</v>
      </c>
      <c r="C3868" s="0" t="s">
        <v>6239</v>
      </c>
      <c r="D3868" s="0" t="s">
        <v>127</v>
      </c>
    </row>
    <row r="3869" customFormat="false" ht="12.8" hidden="false" customHeight="false" outlineLevel="0" collapsed="false">
      <c r="A3869" s="0" t="s">
        <v>6240</v>
      </c>
      <c r="B3869" s="0" t="n">
        <v>3852</v>
      </c>
      <c r="C3869" s="0" t="s">
        <v>6241</v>
      </c>
      <c r="D3869" s="0" t="s">
        <v>127</v>
      </c>
    </row>
    <row r="3870" customFormat="false" ht="12.8" hidden="false" customHeight="false" outlineLevel="0" collapsed="false">
      <c r="A3870" s="0" t="s">
        <v>6242</v>
      </c>
      <c r="B3870" s="0" t="n">
        <v>32829</v>
      </c>
      <c r="C3870" s="0" t="s">
        <v>6243</v>
      </c>
      <c r="D3870" s="0" t="s">
        <v>127</v>
      </c>
    </row>
    <row r="3871" customFormat="false" ht="12.8" hidden="false" customHeight="false" outlineLevel="0" collapsed="false">
      <c r="A3871" s="0" t="s">
        <v>6244</v>
      </c>
      <c r="B3871" s="0" t="n">
        <v>31186</v>
      </c>
      <c r="C3871" s="0" t="s">
        <v>6245</v>
      </c>
      <c r="D3871" s="0" t="s">
        <v>123</v>
      </c>
    </row>
    <row r="3872" customFormat="false" ht="12.8" hidden="false" customHeight="false" outlineLevel="0" collapsed="false">
      <c r="A3872" s="0" t="s">
        <v>6246</v>
      </c>
      <c r="B3872" s="0" t="n">
        <v>31238</v>
      </c>
      <c r="C3872" s="0" t="s">
        <v>2185</v>
      </c>
      <c r="D3872" s="0" t="s">
        <v>127</v>
      </c>
    </row>
    <row r="3873" customFormat="false" ht="12.8" hidden="false" customHeight="false" outlineLevel="0" collapsed="false">
      <c r="A3873" s="0" t="s">
        <v>6247</v>
      </c>
      <c r="B3873" s="0" t="n">
        <v>38332</v>
      </c>
      <c r="D3873" s="0" t="s">
        <v>3331</v>
      </c>
    </row>
    <row r="3874" customFormat="false" ht="12.8" hidden="false" customHeight="false" outlineLevel="0" collapsed="false">
      <c r="A3874" s="0" t="s">
        <v>6248</v>
      </c>
      <c r="B3874" s="0" t="n">
        <v>23707</v>
      </c>
      <c r="C3874" s="0" t="s">
        <v>6249</v>
      </c>
      <c r="D3874" s="0" t="s">
        <v>6250</v>
      </c>
    </row>
    <row r="3875" customFormat="false" ht="12.8" hidden="false" customHeight="false" outlineLevel="0" collapsed="false">
      <c r="A3875" s="0" t="s">
        <v>6251</v>
      </c>
      <c r="B3875" s="0" t="n">
        <v>26364</v>
      </c>
      <c r="C3875" s="0" t="s">
        <v>6252</v>
      </c>
      <c r="D3875" s="0" t="s">
        <v>199</v>
      </c>
    </row>
    <row r="3876" customFormat="false" ht="12.8" hidden="false" customHeight="false" outlineLevel="0" collapsed="false">
      <c r="A3876" s="0" t="s">
        <v>6253</v>
      </c>
      <c r="B3876" s="0" t="n">
        <v>42396</v>
      </c>
      <c r="C3876" s="0" t="s">
        <v>5669</v>
      </c>
      <c r="D3876" s="0" t="s">
        <v>123</v>
      </c>
    </row>
    <row r="3877" customFormat="false" ht="12.8" hidden="false" customHeight="false" outlineLevel="0" collapsed="false">
      <c r="A3877" s="0" t="s">
        <v>6254</v>
      </c>
      <c r="B3877" s="0" t="n">
        <v>29203</v>
      </c>
      <c r="C3877" s="0" t="s">
        <v>6255</v>
      </c>
      <c r="D3877" s="0" t="s">
        <v>123</v>
      </c>
    </row>
    <row r="3878" customFormat="false" ht="12.8" hidden="false" customHeight="false" outlineLevel="0" collapsed="false">
      <c r="A3878" s="0" t="s">
        <v>6256</v>
      </c>
      <c r="B3878" s="0" t="n">
        <v>632</v>
      </c>
      <c r="D3878" s="0" t="s">
        <v>123</v>
      </c>
    </row>
    <row r="3879" customFormat="false" ht="12.8" hidden="false" customHeight="false" outlineLevel="0" collapsed="false">
      <c r="A3879" s="0" t="s">
        <v>6257</v>
      </c>
      <c r="B3879" s="0" t="n">
        <v>633</v>
      </c>
      <c r="C3879" s="0" t="s">
        <v>6258</v>
      </c>
      <c r="D3879" s="0" t="s">
        <v>127</v>
      </c>
    </row>
    <row r="3880" customFormat="false" ht="12.8" hidden="false" customHeight="false" outlineLevel="0" collapsed="false">
      <c r="A3880" s="0" t="s">
        <v>6259</v>
      </c>
      <c r="B3880" s="0" t="n">
        <v>25653</v>
      </c>
      <c r="D3880" s="0" t="s">
        <v>199</v>
      </c>
    </row>
    <row r="3881" customFormat="false" ht="12.8" hidden="false" customHeight="false" outlineLevel="0" collapsed="false">
      <c r="A3881" s="0" t="s">
        <v>6260</v>
      </c>
      <c r="B3881" s="0" t="n">
        <v>23203</v>
      </c>
      <c r="C3881" s="0" t="s">
        <v>6261</v>
      </c>
      <c r="D3881" s="0" t="s">
        <v>123</v>
      </c>
    </row>
    <row r="3882" customFormat="false" ht="12.8" hidden="false" customHeight="false" outlineLevel="0" collapsed="false">
      <c r="A3882" s="0" t="s">
        <v>6262</v>
      </c>
      <c r="B3882" s="0" t="n">
        <v>27381</v>
      </c>
      <c r="C3882" s="0" t="s">
        <v>6263</v>
      </c>
      <c r="D3882" s="0" t="s">
        <v>127</v>
      </c>
    </row>
    <row r="3883" customFormat="false" ht="12.8" hidden="false" customHeight="false" outlineLevel="0" collapsed="false">
      <c r="A3883" s="0" t="s">
        <v>6264</v>
      </c>
      <c r="B3883" s="0" t="n">
        <v>23214</v>
      </c>
      <c r="C3883" s="0" t="s">
        <v>6265</v>
      </c>
      <c r="D3883" s="0" t="s">
        <v>127</v>
      </c>
    </row>
    <row r="3884" customFormat="false" ht="12.8" hidden="false" customHeight="false" outlineLevel="0" collapsed="false">
      <c r="A3884" s="0" t="s">
        <v>6266</v>
      </c>
      <c r="B3884" s="0" t="n">
        <v>3714</v>
      </c>
      <c r="C3884" s="0" t="s">
        <v>3259</v>
      </c>
      <c r="D3884" s="0" t="s">
        <v>199</v>
      </c>
    </row>
    <row r="3885" customFormat="false" ht="12.8" hidden="false" customHeight="false" outlineLevel="0" collapsed="false">
      <c r="A3885" s="0" t="s">
        <v>6267</v>
      </c>
      <c r="B3885" s="0" t="n">
        <v>3715</v>
      </c>
      <c r="C3885" s="0" t="s">
        <v>3072</v>
      </c>
      <c r="D3885" s="0" t="s">
        <v>123</v>
      </c>
    </row>
    <row r="3886" customFormat="false" ht="12.8" hidden="false" customHeight="false" outlineLevel="0" collapsed="false">
      <c r="A3886" s="0" t="s">
        <v>6268</v>
      </c>
      <c r="B3886" s="0" t="n">
        <v>3716</v>
      </c>
      <c r="C3886" s="0" t="s">
        <v>3138</v>
      </c>
      <c r="D3886" s="0" t="s">
        <v>127</v>
      </c>
    </row>
    <row r="3887" customFormat="false" ht="12.8" hidden="false" customHeight="false" outlineLevel="0" collapsed="false">
      <c r="A3887" s="0" t="s">
        <v>6269</v>
      </c>
      <c r="B3887" s="0" t="n">
        <v>3717</v>
      </c>
      <c r="C3887" s="0" t="s">
        <v>6270</v>
      </c>
      <c r="D3887" s="0" t="s">
        <v>127</v>
      </c>
    </row>
    <row r="3888" customFormat="false" ht="12.8" hidden="false" customHeight="false" outlineLevel="0" collapsed="false">
      <c r="A3888" s="0" t="s">
        <v>6271</v>
      </c>
      <c r="B3888" s="0" t="n">
        <v>23149</v>
      </c>
      <c r="C3888" s="0" t="s">
        <v>6272</v>
      </c>
      <c r="D3888" s="0" t="s">
        <v>253</v>
      </c>
    </row>
    <row r="3889" customFormat="false" ht="12.8" hidden="false" customHeight="false" outlineLevel="0" collapsed="false">
      <c r="A3889" s="0" t="s">
        <v>6273</v>
      </c>
      <c r="B3889" s="0" t="n">
        <v>3117</v>
      </c>
      <c r="D3889" s="0" t="s">
        <v>253</v>
      </c>
    </row>
    <row r="3890" customFormat="false" ht="12.8" hidden="false" customHeight="false" outlineLevel="0" collapsed="false">
      <c r="A3890" s="0" t="s">
        <v>6274</v>
      </c>
      <c r="B3890" s="0" t="n">
        <v>3723</v>
      </c>
      <c r="C3890" s="0" t="s">
        <v>5927</v>
      </c>
      <c r="D3890" s="0" t="s">
        <v>123</v>
      </c>
    </row>
    <row r="3891" customFormat="false" ht="12.8" hidden="false" customHeight="false" outlineLevel="0" collapsed="false">
      <c r="A3891" s="0" t="s">
        <v>6275</v>
      </c>
      <c r="B3891" s="0" t="n">
        <v>3724</v>
      </c>
      <c r="C3891" s="0" t="s">
        <v>3259</v>
      </c>
      <c r="D3891" s="0" t="s">
        <v>127</v>
      </c>
    </row>
    <row r="3892" customFormat="false" ht="12.8" hidden="false" customHeight="false" outlineLevel="0" collapsed="false">
      <c r="A3892" s="0" t="s">
        <v>6276</v>
      </c>
      <c r="B3892" s="0" t="n">
        <v>3725</v>
      </c>
      <c r="C3892" s="0" t="s">
        <v>3138</v>
      </c>
      <c r="D3892" s="0" t="s">
        <v>127</v>
      </c>
    </row>
    <row r="3893" customFormat="false" ht="12.8" hidden="false" customHeight="false" outlineLevel="0" collapsed="false">
      <c r="A3893" s="0" t="s">
        <v>6277</v>
      </c>
      <c r="B3893" s="0" t="n">
        <v>3722</v>
      </c>
      <c r="C3893" s="0" t="s">
        <v>3259</v>
      </c>
      <c r="D3893" s="0" t="s">
        <v>199</v>
      </c>
    </row>
    <row r="3894" customFormat="false" ht="12.8" hidden="false" customHeight="false" outlineLevel="0" collapsed="false">
      <c r="A3894" s="0" t="s">
        <v>6278</v>
      </c>
      <c r="B3894" s="0" t="n">
        <v>4475</v>
      </c>
      <c r="C3894" s="0" t="s">
        <v>5356</v>
      </c>
      <c r="D3894" s="0" t="s">
        <v>123</v>
      </c>
    </row>
    <row r="3895" customFormat="false" ht="12.8" hidden="false" customHeight="false" outlineLevel="0" collapsed="false">
      <c r="A3895" s="0" t="s">
        <v>6279</v>
      </c>
      <c r="B3895" s="0" t="n">
        <v>4476</v>
      </c>
      <c r="C3895" s="0" t="s">
        <v>6280</v>
      </c>
      <c r="D3895" s="0" t="s">
        <v>127</v>
      </c>
    </row>
    <row r="3896" customFormat="false" ht="12.8" hidden="false" customHeight="false" outlineLevel="0" collapsed="false">
      <c r="A3896" s="0" t="s">
        <v>6281</v>
      </c>
      <c r="B3896" s="0" t="n">
        <v>25126</v>
      </c>
      <c r="C3896" s="0" t="s">
        <v>807</v>
      </c>
      <c r="D3896" s="0" t="s">
        <v>123</v>
      </c>
    </row>
    <row r="3897" customFormat="false" ht="12.8" hidden="false" customHeight="false" outlineLevel="0" collapsed="false">
      <c r="A3897" s="0" t="s">
        <v>6282</v>
      </c>
      <c r="B3897" s="0" t="n">
        <v>40535</v>
      </c>
      <c r="D3897" s="0" t="s">
        <v>127</v>
      </c>
    </row>
    <row r="3898" customFormat="false" ht="12.8" hidden="false" customHeight="false" outlineLevel="0" collapsed="false">
      <c r="A3898" s="0" t="s">
        <v>6283</v>
      </c>
      <c r="B3898" s="0" t="n">
        <v>43013</v>
      </c>
      <c r="C3898" s="0" t="s">
        <v>6284</v>
      </c>
      <c r="D3898" s="0" t="s">
        <v>127</v>
      </c>
    </row>
    <row r="3899" customFormat="false" ht="12.8" hidden="false" customHeight="false" outlineLevel="0" collapsed="false">
      <c r="A3899" s="0" t="s">
        <v>6285</v>
      </c>
      <c r="B3899" s="0" t="n">
        <v>45351</v>
      </c>
      <c r="C3899" s="0" t="s">
        <v>6286</v>
      </c>
      <c r="D3899" s="0" t="s">
        <v>127</v>
      </c>
    </row>
    <row r="3900" customFormat="false" ht="12.8" hidden="false" customHeight="false" outlineLevel="0" collapsed="false">
      <c r="A3900" s="0" t="s">
        <v>6287</v>
      </c>
      <c r="B3900" s="0" t="n">
        <v>35240</v>
      </c>
      <c r="C3900" s="0" t="s">
        <v>6286</v>
      </c>
      <c r="D3900" s="0" t="s">
        <v>127</v>
      </c>
    </row>
    <row r="3901" customFormat="false" ht="12.8" hidden="false" customHeight="false" outlineLevel="0" collapsed="false">
      <c r="A3901" s="0" t="s">
        <v>6288</v>
      </c>
      <c r="B3901" s="0" t="n">
        <v>25317</v>
      </c>
      <c r="C3901" s="0" t="s">
        <v>6289</v>
      </c>
      <c r="D3901" s="0" t="s">
        <v>127</v>
      </c>
    </row>
    <row r="3902" customFormat="false" ht="12.8" hidden="false" customHeight="false" outlineLevel="0" collapsed="false">
      <c r="A3902" s="0" t="s">
        <v>6290</v>
      </c>
      <c r="B3902" s="0" t="n">
        <v>25318</v>
      </c>
      <c r="C3902" s="0" t="s">
        <v>1488</v>
      </c>
      <c r="D3902" s="0" t="s">
        <v>127</v>
      </c>
    </row>
    <row r="3903" customFormat="false" ht="12.8" hidden="false" customHeight="false" outlineLevel="0" collapsed="false">
      <c r="A3903" s="0" t="s">
        <v>6291</v>
      </c>
      <c r="B3903" s="0" t="n">
        <v>45352</v>
      </c>
      <c r="C3903" s="0" t="s">
        <v>6292</v>
      </c>
      <c r="D3903" s="0" t="s">
        <v>127</v>
      </c>
    </row>
    <row r="3904" customFormat="false" ht="12.8" hidden="false" customHeight="false" outlineLevel="0" collapsed="false">
      <c r="A3904" s="0" t="s">
        <v>6293</v>
      </c>
      <c r="B3904" s="0" t="n">
        <v>43603</v>
      </c>
      <c r="C3904" s="0" t="s">
        <v>6294</v>
      </c>
      <c r="D3904" s="0" t="s">
        <v>123</v>
      </c>
    </row>
    <row r="3905" customFormat="false" ht="12.8" hidden="false" customHeight="false" outlineLevel="0" collapsed="false">
      <c r="A3905" s="0" t="s">
        <v>6295</v>
      </c>
      <c r="B3905" s="0" t="n">
        <v>43615</v>
      </c>
      <c r="C3905" s="0" t="s">
        <v>420</v>
      </c>
      <c r="D3905" s="0" t="s">
        <v>127</v>
      </c>
    </row>
    <row r="3906" customFormat="false" ht="12.8" hidden="false" customHeight="false" outlineLevel="0" collapsed="false">
      <c r="A3906" s="0" t="s">
        <v>6296</v>
      </c>
      <c r="B3906" s="0" t="n">
        <v>44320</v>
      </c>
      <c r="C3906" s="0" t="s">
        <v>420</v>
      </c>
      <c r="D3906" s="0" t="s">
        <v>127</v>
      </c>
    </row>
    <row r="3907" customFormat="false" ht="12.8" hidden="false" customHeight="false" outlineLevel="0" collapsed="false">
      <c r="A3907" s="0" t="s">
        <v>6297</v>
      </c>
      <c r="B3907" s="0" t="n">
        <v>25941</v>
      </c>
      <c r="D3907" s="0" t="s">
        <v>378</v>
      </c>
    </row>
    <row r="3908" customFormat="false" ht="12.8" hidden="false" customHeight="false" outlineLevel="0" collapsed="false">
      <c r="A3908" s="0" t="s">
        <v>6298</v>
      </c>
      <c r="B3908" s="0" t="n">
        <v>45353</v>
      </c>
      <c r="C3908" s="0" t="s">
        <v>1213</v>
      </c>
      <c r="D3908" s="0" t="s">
        <v>123</v>
      </c>
    </row>
    <row r="3909" customFormat="false" ht="12.8" hidden="false" customHeight="false" outlineLevel="0" collapsed="false">
      <c r="A3909" s="0" t="s">
        <v>6299</v>
      </c>
      <c r="B3909" s="0" t="n">
        <v>45484</v>
      </c>
      <c r="C3909" s="0" t="s">
        <v>6300</v>
      </c>
      <c r="D3909" s="0" t="s">
        <v>127</v>
      </c>
    </row>
    <row r="3910" customFormat="false" ht="12.8" hidden="false" customHeight="false" outlineLevel="0" collapsed="false">
      <c r="A3910" s="0" t="s">
        <v>6301</v>
      </c>
      <c r="B3910" s="0" t="n">
        <v>24132</v>
      </c>
      <c r="C3910" s="0" t="s">
        <v>939</v>
      </c>
      <c r="D3910" s="0" t="s">
        <v>123</v>
      </c>
    </row>
    <row r="3911" customFormat="false" ht="12.8" hidden="false" customHeight="false" outlineLevel="0" collapsed="false">
      <c r="A3911" s="0" t="s">
        <v>6302</v>
      </c>
      <c r="B3911" s="0" t="n">
        <v>24644</v>
      </c>
      <c r="C3911" s="0" t="s">
        <v>6303</v>
      </c>
      <c r="D3911" s="0" t="s">
        <v>127</v>
      </c>
    </row>
    <row r="3912" customFormat="false" ht="12.8" hidden="false" customHeight="false" outlineLevel="0" collapsed="false">
      <c r="A3912" s="0" t="s">
        <v>6304</v>
      </c>
      <c r="B3912" s="0" t="n">
        <v>29695</v>
      </c>
      <c r="C3912" s="0" t="s">
        <v>2298</v>
      </c>
      <c r="D3912" s="0" t="s">
        <v>127</v>
      </c>
    </row>
    <row r="3913" customFormat="false" ht="12.8" hidden="false" customHeight="false" outlineLevel="0" collapsed="false">
      <c r="A3913" s="0" t="s">
        <v>6305</v>
      </c>
      <c r="B3913" s="0" t="n">
        <v>24961</v>
      </c>
      <c r="C3913" s="0" t="s">
        <v>6306</v>
      </c>
      <c r="D3913" s="0" t="s">
        <v>127</v>
      </c>
    </row>
    <row r="3914" customFormat="false" ht="12.8" hidden="false" customHeight="false" outlineLevel="0" collapsed="false">
      <c r="A3914" s="0" t="s">
        <v>6307</v>
      </c>
      <c r="B3914" s="0" t="n">
        <v>39694</v>
      </c>
      <c r="C3914" s="0" t="s">
        <v>6308</v>
      </c>
      <c r="D3914" s="0" t="s">
        <v>127</v>
      </c>
    </row>
    <row r="3915" customFormat="false" ht="12.8" hidden="false" customHeight="false" outlineLevel="0" collapsed="false">
      <c r="A3915" s="0" t="s">
        <v>6309</v>
      </c>
      <c r="B3915" s="0" t="n">
        <v>35662</v>
      </c>
      <c r="C3915" s="0" t="s">
        <v>1085</v>
      </c>
      <c r="D3915" s="0" t="s">
        <v>127</v>
      </c>
    </row>
    <row r="3916" customFormat="false" ht="12.8" hidden="false" customHeight="false" outlineLevel="0" collapsed="false">
      <c r="A3916" s="0" t="s">
        <v>6310</v>
      </c>
      <c r="B3916" s="0" t="n">
        <v>24645</v>
      </c>
      <c r="C3916" s="0" t="s">
        <v>6311</v>
      </c>
      <c r="D3916" s="0" t="s">
        <v>127</v>
      </c>
    </row>
    <row r="3917" customFormat="false" ht="12.8" hidden="false" customHeight="false" outlineLevel="0" collapsed="false">
      <c r="A3917" s="0" t="s">
        <v>6312</v>
      </c>
      <c r="B3917" s="0" t="n">
        <v>24646</v>
      </c>
      <c r="C3917" s="0" t="s">
        <v>906</v>
      </c>
      <c r="D3917" s="0" t="s">
        <v>127</v>
      </c>
    </row>
    <row r="3918" customFormat="false" ht="12.8" hidden="false" customHeight="false" outlineLevel="0" collapsed="false">
      <c r="A3918" s="0" t="s">
        <v>6313</v>
      </c>
      <c r="B3918" s="0" t="n">
        <v>24647</v>
      </c>
      <c r="C3918" s="0" t="s">
        <v>3569</v>
      </c>
      <c r="D3918" s="0" t="s">
        <v>127</v>
      </c>
    </row>
    <row r="3919" customFormat="false" ht="12.8" hidden="false" customHeight="false" outlineLevel="0" collapsed="false">
      <c r="A3919" s="0" t="s">
        <v>6314</v>
      </c>
      <c r="B3919" s="0" t="n">
        <v>33971</v>
      </c>
      <c r="C3919" s="0" t="s">
        <v>6315</v>
      </c>
      <c r="D3919" s="0" t="s">
        <v>127</v>
      </c>
    </row>
    <row r="3920" customFormat="false" ht="12.8" hidden="false" customHeight="false" outlineLevel="0" collapsed="false">
      <c r="A3920" s="0" t="s">
        <v>6316</v>
      </c>
      <c r="B3920" s="0" t="n">
        <v>33972</v>
      </c>
      <c r="C3920" s="0" t="s">
        <v>6317</v>
      </c>
      <c r="D3920" s="0" t="s">
        <v>127</v>
      </c>
    </row>
    <row r="3921" customFormat="false" ht="12.8" hidden="false" customHeight="false" outlineLevel="0" collapsed="false">
      <c r="A3921" s="0" t="s">
        <v>6318</v>
      </c>
      <c r="B3921" s="0" t="n">
        <v>34987</v>
      </c>
      <c r="C3921" s="0" t="s">
        <v>4128</v>
      </c>
      <c r="D3921" s="0" t="s">
        <v>287</v>
      </c>
    </row>
    <row r="3922" customFormat="false" ht="12.8" hidden="false" customHeight="false" outlineLevel="0" collapsed="false">
      <c r="A3922" s="0" t="s">
        <v>6319</v>
      </c>
      <c r="B3922" s="0" t="n">
        <v>30049</v>
      </c>
      <c r="C3922" s="0" t="s">
        <v>6320</v>
      </c>
      <c r="D3922" s="0" t="s">
        <v>127</v>
      </c>
    </row>
    <row r="3923" customFormat="false" ht="12.8" hidden="false" customHeight="false" outlineLevel="0" collapsed="false">
      <c r="A3923" s="0" t="s">
        <v>6321</v>
      </c>
      <c r="B3923" s="0" t="n">
        <v>22013</v>
      </c>
      <c r="C3923" s="0" t="s">
        <v>6322</v>
      </c>
      <c r="D3923" s="0" t="s">
        <v>123</v>
      </c>
    </row>
    <row r="3924" customFormat="false" ht="12.8" hidden="false" customHeight="false" outlineLevel="0" collapsed="false">
      <c r="A3924" s="0" t="s">
        <v>6323</v>
      </c>
      <c r="B3924" s="0" t="n">
        <v>22014</v>
      </c>
      <c r="C3924" s="0" t="s">
        <v>6324</v>
      </c>
      <c r="D3924" s="0" t="s">
        <v>127</v>
      </c>
    </row>
    <row r="3925" customFormat="false" ht="12.8" hidden="false" customHeight="false" outlineLevel="0" collapsed="false">
      <c r="A3925" s="0" t="s">
        <v>6325</v>
      </c>
      <c r="B3925" s="0" t="n">
        <v>39528</v>
      </c>
      <c r="C3925" s="0" t="s">
        <v>6326</v>
      </c>
      <c r="D3925" s="0" t="s">
        <v>228</v>
      </c>
    </row>
    <row r="3926" customFormat="false" ht="12.8" hidden="false" customHeight="false" outlineLevel="0" collapsed="false">
      <c r="A3926" s="0" t="s">
        <v>6327</v>
      </c>
      <c r="B3926" s="0" t="n">
        <v>3784</v>
      </c>
      <c r="C3926" s="0" t="s">
        <v>6328</v>
      </c>
      <c r="D3926" s="0" t="s">
        <v>123</v>
      </c>
    </row>
    <row r="3927" customFormat="false" ht="12.8" hidden="false" customHeight="false" outlineLevel="0" collapsed="false">
      <c r="A3927" s="0" t="s">
        <v>6329</v>
      </c>
      <c r="B3927" s="0" t="n">
        <v>29739</v>
      </c>
      <c r="D3927" s="0" t="s">
        <v>199</v>
      </c>
    </row>
    <row r="3928" customFormat="false" ht="12.8" hidden="false" customHeight="false" outlineLevel="0" collapsed="false">
      <c r="A3928" s="0" t="s">
        <v>6330</v>
      </c>
      <c r="B3928" s="0" t="n">
        <v>29799</v>
      </c>
      <c r="C3928" s="0" t="s">
        <v>1445</v>
      </c>
      <c r="D3928" s="0" t="s">
        <v>123</v>
      </c>
    </row>
    <row r="3929" customFormat="false" ht="12.8" hidden="false" customHeight="false" outlineLevel="0" collapsed="false">
      <c r="A3929" s="0" t="s">
        <v>6331</v>
      </c>
      <c r="B3929" s="0" t="n">
        <v>42760</v>
      </c>
      <c r="C3929" s="0" t="s">
        <v>3196</v>
      </c>
      <c r="D3929" s="0" t="s">
        <v>127</v>
      </c>
    </row>
    <row r="3930" customFormat="false" ht="12.8" hidden="false" customHeight="false" outlineLevel="0" collapsed="false">
      <c r="A3930" s="0" t="s">
        <v>6332</v>
      </c>
      <c r="B3930" s="0" t="n">
        <v>29892</v>
      </c>
      <c r="C3930" s="0" t="s">
        <v>6333</v>
      </c>
      <c r="D3930" s="0" t="s">
        <v>127</v>
      </c>
    </row>
    <row r="3931" customFormat="false" ht="12.8" hidden="false" customHeight="false" outlineLevel="0" collapsed="false">
      <c r="A3931" s="0" t="s">
        <v>6334</v>
      </c>
      <c r="B3931" s="0" t="n">
        <v>42966</v>
      </c>
      <c r="C3931" s="0" t="s">
        <v>6335</v>
      </c>
      <c r="D3931" s="0" t="s">
        <v>127</v>
      </c>
    </row>
    <row r="3932" customFormat="false" ht="12.8" hidden="false" customHeight="false" outlineLevel="0" collapsed="false">
      <c r="A3932" s="0" t="s">
        <v>6336</v>
      </c>
      <c r="B3932" s="0" t="n">
        <v>34132</v>
      </c>
      <c r="C3932" s="0" t="s">
        <v>136</v>
      </c>
      <c r="D3932" s="0" t="s">
        <v>127</v>
      </c>
    </row>
    <row r="3933" customFormat="false" ht="12.8" hidden="false" customHeight="false" outlineLevel="0" collapsed="false">
      <c r="A3933" s="0" t="s">
        <v>6337</v>
      </c>
      <c r="B3933" s="0" t="n">
        <v>3708</v>
      </c>
      <c r="C3933" s="0" t="s">
        <v>6338</v>
      </c>
      <c r="D3933" s="0" t="s">
        <v>123</v>
      </c>
    </row>
    <row r="3934" customFormat="false" ht="12.8" hidden="false" customHeight="false" outlineLevel="0" collapsed="false">
      <c r="A3934" s="0" t="s">
        <v>6339</v>
      </c>
      <c r="B3934" s="0" t="n">
        <v>3709</v>
      </c>
      <c r="C3934" s="0" t="s">
        <v>6340</v>
      </c>
      <c r="D3934" s="0" t="s">
        <v>127</v>
      </c>
    </row>
    <row r="3935" customFormat="false" ht="12.8" hidden="false" customHeight="false" outlineLevel="0" collapsed="false">
      <c r="A3935" s="0" t="s">
        <v>6341</v>
      </c>
      <c r="B3935" s="0" t="n">
        <v>22015</v>
      </c>
      <c r="C3935" s="0" t="s">
        <v>1347</v>
      </c>
      <c r="D3935" s="0" t="s">
        <v>123</v>
      </c>
    </row>
    <row r="3936" customFormat="false" ht="12.8" hidden="false" customHeight="false" outlineLevel="0" collapsed="false">
      <c r="A3936" s="0" t="s">
        <v>6342</v>
      </c>
      <c r="B3936" s="0" t="n">
        <v>22016</v>
      </c>
      <c r="C3936" s="0" t="s">
        <v>6343</v>
      </c>
      <c r="D3936" s="0" t="s">
        <v>127</v>
      </c>
    </row>
    <row r="3937" customFormat="false" ht="12.8" hidden="false" customHeight="false" outlineLevel="0" collapsed="false">
      <c r="A3937" s="0" t="s">
        <v>6344</v>
      </c>
      <c r="B3937" s="0" t="n">
        <v>23708</v>
      </c>
      <c r="C3937" s="0" t="s">
        <v>3765</v>
      </c>
      <c r="D3937" s="0" t="s">
        <v>123</v>
      </c>
    </row>
    <row r="3938" customFormat="false" ht="12.8" hidden="false" customHeight="false" outlineLevel="0" collapsed="false">
      <c r="A3938" s="0" t="s">
        <v>6345</v>
      </c>
      <c r="B3938" s="0" t="n">
        <v>45354</v>
      </c>
      <c r="C3938" s="0" t="s">
        <v>4716</v>
      </c>
      <c r="D3938" s="0" t="s">
        <v>127</v>
      </c>
    </row>
    <row r="3939" customFormat="false" ht="12.8" hidden="false" customHeight="false" outlineLevel="0" collapsed="false">
      <c r="A3939" s="0" t="s">
        <v>6346</v>
      </c>
      <c r="B3939" s="0" t="n">
        <v>24133</v>
      </c>
      <c r="C3939" s="0" t="s">
        <v>984</v>
      </c>
      <c r="D3939" s="0" t="s">
        <v>127</v>
      </c>
    </row>
    <row r="3940" customFormat="false" ht="12.8" hidden="false" customHeight="false" outlineLevel="0" collapsed="false">
      <c r="A3940" s="0" t="s">
        <v>6347</v>
      </c>
      <c r="B3940" s="0" t="n">
        <v>23547</v>
      </c>
      <c r="C3940" s="0" t="s">
        <v>494</v>
      </c>
      <c r="D3940" s="0" t="s">
        <v>251</v>
      </c>
    </row>
    <row r="3941" customFormat="false" ht="12.8" hidden="false" customHeight="false" outlineLevel="0" collapsed="false">
      <c r="A3941" s="0" t="s">
        <v>6348</v>
      </c>
      <c r="B3941" s="0" t="n">
        <v>31113</v>
      </c>
      <c r="C3941" s="0" t="s">
        <v>284</v>
      </c>
      <c r="D3941" s="0" t="s">
        <v>127</v>
      </c>
    </row>
    <row r="3942" customFormat="false" ht="12.8" hidden="false" customHeight="false" outlineLevel="0" collapsed="false">
      <c r="A3942" s="0" t="s">
        <v>6349</v>
      </c>
      <c r="B3942" s="0" t="n">
        <v>31765</v>
      </c>
      <c r="C3942" s="0" t="s">
        <v>2616</v>
      </c>
      <c r="D3942" s="0" t="s">
        <v>127</v>
      </c>
    </row>
    <row r="3943" customFormat="false" ht="12.8" hidden="false" customHeight="false" outlineLevel="0" collapsed="false">
      <c r="A3943" s="0" t="s">
        <v>6350</v>
      </c>
      <c r="B3943" s="0" t="n">
        <v>31766</v>
      </c>
      <c r="C3943" s="0" t="s">
        <v>6351</v>
      </c>
      <c r="D3943" s="0" t="s">
        <v>127</v>
      </c>
    </row>
    <row r="3944" customFormat="false" ht="12.8" hidden="false" customHeight="false" outlineLevel="0" collapsed="false">
      <c r="A3944" s="0" t="s">
        <v>6352</v>
      </c>
      <c r="B3944" s="0" t="n">
        <v>31767</v>
      </c>
      <c r="C3944" s="0" t="s">
        <v>6353</v>
      </c>
      <c r="D3944" s="0" t="s">
        <v>127</v>
      </c>
    </row>
    <row r="3945" customFormat="false" ht="12.8" hidden="false" customHeight="false" outlineLevel="0" collapsed="false">
      <c r="A3945" s="0" t="s">
        <v>6354</v>
      </c>
      <c r="B3945" s="0" t="n">
        <v>31768</v>
      </c>
      <c r="C3945" s="0" t="s">
        <v>6355</v>
      </c>
      <c r="D3945" s="0" t="s">
        <v>127</v>
      </c>
    </row>
    <row r="3946" customFormat="false" ht="12.8" hidden="false" customHeight="false" outlineLevel="0" collapsed="false">
      <c r="A3946" s="0" t="s">
        <v>6356</v>
      </c>
      <c r="B3946" s="0" t="n">
        <v>31112</v>
      </c>
      <c r="C3946" s="0" t="s">
        <v>1410</v>
      </c>
      <c r="D3946" s="0" t="s">
        <v>127</v>
      </c>
    </row>
    <row r="3947" customFormat="false" ht="12.8" hidden="false" customHeight="false" outlineLevel="0" collapsed="false">
      <c r="A3947" s="0" t="s">
        <v>6357</v>
      </c>
      <c r="B3947" s="0" t="n">
        <v>31769</v>
      </c>
      <c r="C3947" s="0" t="s">
        <v>6358</v>
      </c>
      <c r="D3947" s="0" t="s">
        <v>127</v>
      </c>
    </row>
    <row r="3948" customFormat="false" ht="12.8" hidden="false" customHeight="false" outlineLevel="0" collapsed="false">
      <c r="A3948" s="0" t="s">
        <v>6359</v>
      </c>
      <c r="B3948" s="0" t="n">
        <v>31790</v>
      </c>
      <c r="C3948" s="0" t="s">
        <v>6360</v>
      </c>
      <c r="D3948" s="0" t="s">
        <v>127</v>
      </c>
    </row>
    <row r="3949" customFormat="false" ht="12.8" hidden="false" customHeight="false" outlineLevel="0" collapsed="false">
      <c r="A3949" s="0" t="s">
        <v>6361</v>
      </c>
      <c r="B3949" s="0" t="n">
        <v>31770</v>
      </c>
      <c r="C3949" s="0" t="s">
        <v>6355</v>
      </c>
      <c r="D3949" s="0" t="s">
        <v>127</v>
      </c>
    </row>
    <row r="3950" customFormat="false" ht="12.8" hidden="false" customHeight="false" outlineLevel="0" collapsed="false">
      <c r="A3950" s="0" t="s">
        <v>6362</v>
      </c>
      <c r="B3950" s="0" t="n">
        <v>31771</v>
      </c>
      <c r="C3950" s="0" t="s">
        <v>6358</v>
      </c>
      <c r="D3950" s="0" t="s">
        <v>127</v>
      </c>
    </row>
    <row r="3951" customFormat="false" ht="12.8" hidden="false" customHeight="false" outlineLevel="0" collapsed="false">
      <c r="A3951" s="0" t="s">
        <v>6363</v>
      </c>
      <c r="B3951" s="0" t="n">
        <v>33973</v>
      </c>
      <c r="D3951" s="0" t="s">
        <v>395</v>
      </c>
    </row>
    <row r="3952" customFormat="false" ht="12.8" hidden="false" customHeight="false" outlineLevel="0" collapsed="false">
      <c r="A3952" s="0" t="s">
        <v>6364</v>
      </c>
      <c r="B3952" s="0" t="n">
        <v>26363</v>
      </c>
      <c r="D3952" s="0" t="s">
        <v>395</v>
      </c>
    </row>
    <row r="3953" customFormat="false" ht="12.8" hidden="false" customHeight="false" outlineLevel="0" collapsed="false">
      <c r="A3953" s="0" t="s">
        <v>6365</v>
      </c>
      <c r="B3953" s="0" t="n">
        <v>43028</v>
      </c>
      <c r="C3953" s="0" t="s">
        <v>6366</v>
      </c>
      <c r="D3953" s="0" t="s">
        <v>327</v>
      </c>
    </row>
    <row r="3954" customFormat="false" ht="12.8" hidden="false" customHeight="false" outlineLevel="0" collapsed="false">
      <c r="A3954" s="0" t="s">
        <v>6367</v>
      </c>
      <c r="B3954" s="0" t="n">
        <v>2808</v>
      </c>
      <c r="C3954" s="0" t="s">
        <v>6368</v>
      </c>
      <c r="D3954" s="0" t="s">
        <v>123</v>
      </c>
    </row>
    <row r="3955" customFormat="false" ht="12.8" hidden="false" customHeight="false" outlineLevel="0" collapsed="false">
      <c r="A3955" s="0" t="s">
        <v>6369</v>
      </c>
      <c r="B3955" s="0" t="n">
        <v>3116</v>
      </c>
      <c r="C3955" s="0" t="s">
        <v>6370</v>
      </c>
      <c r="D3955" s="0" t="s">
        <v>123</v>
      </c>
    </row>
    <row r="3956" customFormat="false" ht="12.8" hidden="false" customHeight="false" outlineLevel="0" collapsed="false">
      <c r="A3956" s="0" t="s">
        <v>6369</v>
      </c>
      <c r="B3956" s="0" t="n">
        <v>41756</v>
      </c>
      <c r="C3956" s="0" t="s">
        <v>6371</v>
      </c>
      <c r="D3956" s="0" t="s">
        <v>123</v>
      </c>
    </row>
    <row r="3957" customFormat="false" ht="12.8" hidden="false" customHeight="false" outlineLevel="0" collapsed="false">
      <c r="A3957" s="0" t="s">
        <v>6372</v>
      </c>
      <c r="B3957" s="0" t="n">
        <v>24922</v>
      </c>
      <c r="C3957" s="0" t="s">
        <v>6373</v>
      </c>
      <c r="D3957" s="0" t="s">
        <v>127</v>
      </c>
    </row>
    <row r="3958" customFormat="false" ht="12.8" hidden="false" customHeight="false" outlineLevel="0" collapsed="false">
      <c r="A3958" s="0" t="s">
        <v>6374</v>
      </c>
      <c r="B3958" s="0" t="n">
        <v>26362</v>
      </c>
      <c r="C3958" s="0" t="s">
        <v>6375</v>
      </c>
      <c r="D3958" s="0" t="s">
        <v>127</v>
      </c>
    </row>
    <row r="3959" customFormat="false" ht="12.8" hidden="false" customHeight="false" outlineLevel="0" collapsed="false">
      <c r="A3959" s="0" t="s">
        <v>6376</v>
      </c>
      <c r="B3959" s="0" t="n">
        <v>31303</v>
      </c>
      <c r="C3959" s="0" t="s">
        <v>6377</v>
      </c>
      <c r="D3959" s="0" t="s">
        <v>127</v>
      </c>
    </row>
    <row r="3960" customFormat="false" ht="12.8" hidden="false" customHeight="false" outlineLevel="0" collapsed="false">
      <c r="A3960" s="0" t="s">
        <v>6378</v>
      </c>
      <c r="B3960" s="0" t="n">
        <v>31085</v>
      </c>
      <c r="C3960" s="0" t="s">
        <v>6379</v>
      </c>
      <c r="D3960" s="0" t="s">
        <v>127</v>
      </c>
    </row>
    <row r="3961" customFormat="false" ht="12.8" hidden="false" customHeight="false" outlineLevel="0" collapsed="false">
      <c r="A3961" s="0" t="s">
        <v>6380</v>
      </c>
      <c r="B3961" s="0" t="n">
        <v>31273</v>
      </c>
      <c r="C3961" s="0" t="s">
        <v>6381</v>
      </c>
      <c r="D3961" s="0" t="s">
        <v>127</v>
      </c>
    </row>
    <row r="3962" customFormat="false" ht="12.8" hidden="false" customHeight="false" outlineLevel="0" collapsed="false">
      <c r="A3962" s="0" t="s">
        <v>6382</v>
      </c>
      <c r="B3962" s="0" t="n">
        <v>26361</v>
      </c>
      <c r="C3962" s="0" t="s">
        <v>6383</v>
      </c>
      <c r="D3962" s="0" t="s">
        <v>127</v>
      </c>
    </row>
    <row r="3963" customFormat="false" ht="12.8" hidden="false" customHeight="false" outlineLevel="0" collapsed="false">
      <c r="A3963" s="0" t="s">
        <v>6384</v>
      </c>
      <c r="B3963" s="0" t="n">
        <v>35658</v>
      </c>
      <c r="C3963" s="0" t="s">
        <v>6385</v>
      </c>
      <c r="D3963" s="0" t="s">
        <v>127</v>
      </c>
    </row>
    <row r="3964" customFormat="false" ht="12.8" hidden="false" customHeight="false" outlineLevel="0" collapsed="false">
      <c r="A3964" s="0" t="s">
        <v>6386</v>
      </c>
      <c r="B3964" s="0" t="n">
        <v>23426</v>
      </c>
      <c r="C3964" s="0" t="s">
        <v>6381</v>
      </c>
      <c r="D3964" s="0" t="s">
        <v>127</v>
      </c>
    </row>
    <row r="3965" customFormat="false" ht="12.8" hidden="false" customHeight="false" outlineLevel="0" collapsed="false">
      <c r="A3965" s="0" t="s">
        <v>6387</v>
      </c>
      <c r="B3965" s="0" t="n">
        <v>26360</v>
      </c>
      <c r="C3965" s="0" t="s">
        <v>6388</v>
      </c>
      <c r="D3965" s="0" t="s">
        <v>127</v>
      </c>
    </row>
    <row r="3966" customFormat="false" ht="12.8" hidden="false" customHeight="false" outlineLevel="0" collapsed="false">
      <c r="A3966" s="0" t="s">
        <v>6389</v>
      </c>
      <c r="B3966" s="0" t="n">
        <v>23427</v>
      </c>
      <c r="C3966" s="0" t="s">
        <v>6390</v>
      </c>
      <c r="D3966" s="0" t="s">
        <v>127</v>
      </c>
    </row>
    <row r="3967" customFormat="false" ht="12.8" hidden="false" customHeight="false" outlineLevel="0" collapsed="false">
      <c r="A3967" s="0" t="s">
        <v>6391</v>
      </c>
      <c r="B3967" s="0" t="n">
        <v>26359</v>
      </c>
      <c r="C3967" s="0" t="s">
        <v>6392</v>
      </c>
      <c r="D3967" s="0" t="s">
        <v>127</v>
      </c>
    </row>
    <row r="3968" customFormat="false" ht="12.8" hidden="false" customHeight="false" outlineLevel="0" collapsed="false">
      <c r="A3968" s="0" t="s">
        <v>6393</v>
      </c>
      <c r="B3968" s="0" t="n">
        <v>24134</v>
      </c>
      <c r="C3968" s="0" t="s">
        <v>223</v>
      </c>
      <c r="D3968" s="0" t="s">
        <v>127</v>
      </c>
    </row>
    <row r="3969" customFormat="false" ht="12.8" hidden="false" customHeight="false" outlineLevel="0" collapsed="false">
      <c r="A3969" s="0" t="s">
        <v>6394</v>
      </c>
      <c r="B3969" s="0" t="n">
        <v>20595</v>
      </c>
      <c r="C3969" s="0" t="s">
        <v>6395</v>
      </c>
      <c r="D3969" s="0" t="s">
        <v>253</v>
      </c>
    </row>
    <row r="3970" customFormat="false" ht="12.8" hidden="false" customHeight="false" outlineLevel="0" collapsed="false">
      <c r="A3970" s="0" t="s">
        <v>6396</v>
      </c>
      <c r="B3970" s="0" t="n">
        <v>40534</v>
      </c>
      <c r="C3970" s="0" t="s">
        <v>6397</v>
      </c>
      <c r="D3970" s="0" t="s">
        <v>6398</v>
      </c>
    </row>
    <row r="3971" customFormat="false" ht="12.8" hidden="false" customHeight="false" outlineLevel="0" collapsed="false">
      <c r="A3971" s="0" t="s">
        <v>6399</v>
      </c>
      <c r="B3971" s="0" t="n">
        <v>34134</v>
      </c>
      <c r="C3971" s="0" t="s">
        <v>6400</v>
      </c>
      <c r="D3971" s="0" t="s">
        <v>199</v>
      </c>
    </row>
    <row r="3972" customFormat="false" ht="12.8" hidden="false" customHeight="false" outlineLevel="0" collapsed="false">
      <c r="A3972" s="0" t="s">
        <v>6401</v>
      </c>
      <c r="B3972" s="0" t="n">
        <v>68</v>
      </c>
      <c r="C3972" s="0" t="s">
        <v>6402</v>
      </c>
      <c r="D3972" s="0" t="s">
        <v>127</v>
      </c>
    </row>
    <row r="3973" customFormat="false" ht="12.8" hidden="false" customHeight="false" outlineLevel="0" collapsed="false">
      <c r="A3973" s="0" t="s">
        <v>6403</v>
      </c>
      <c r="B3973" s="0" t="n">
        <v>24648</v>
      </c>
      <c r="C3973" s="0" t="s">
        <v>1267</v>
      </c>
      <c r="D3973" s="0" t="s">
        <v>123</v>
      </c>
    </row>
    <row r="3974" customFormat="false" ht="12.8" hidden="false" customHeight="false" outlineLevel="0" collapsed="false">
      <c r="A3974" s="0" t="s">
        <v>6404</v>
      </c>
      <c r="B3974" s="0" t="n">
        <v>30286</v>
      </c>
      <c r="C3974" s="0" t="s">
        <v>6405</v>
      </c>
      <c r="D3974" s="0" t="s">
        <v>127</v>
      </c>
    </row>
    <row r="3975" customFormat="false" ht="12.8" hidden="false" customHeight="false" outlineLevel="0" collapsed="false">
      <c r="A3975" s="0" t="s">
        <v>6406</v>
      </c>
      <c r="B3975" s="0" t="n">
        <v>25127</v>
      </c>
      <c r="C3975" s="0" t="s">
        <v>1279</v>
      </c>
      <c r="D3975" s="0" t="s">
        <v>127</v>
      </c>
    </row>
    <row r="3976" customFormat="false" ht="12.8" hidden="false" customHeight="false" outlineLevel="0" collapsed="false">
      <c r="A3976" s="0" t="s">
        <v>6407</v>
      </c>
      <c r="B3976" s="0" t="n">
        <v>23085</v>
      </c>
      <c r="C3976" s="0" t="s">
        <v>6408</v>
      </c>
      <c r="D3976" s="0" t="s">
        <v>123</v>
      </c>
    </row>
    <row r="3977" customFormat="false" ht="12.8" hidden="false" customHeight="false" outlineLevel="0" collapsed="false">
      <c r="A3977" s="0" t="s">
        <v>6409</v>
      </c>
      <c r="B3977" s="0" t="n">
        <v>40533</v>
      </c>
      <c r="C3977" s="0" t="s">
        <v>1341</v>
      </c>
      <c r="D3977" s="0" t="s">
        <v>127</v>
      </c>
    </row>
    <row r="3978" customFormat="false" ht="12.8" hidden="false" customHeight="false" outlineLevel="0" collapsed="false">
      <c r="A3978" s="0" t="s">
        <v>6410</v>
      </c>
      <c r="B3978" s="0" t="n">
        <v>23187</v>
      </c>
      <c r="C3978" s="0" t="s">
        <v>6411</v>
      </c>
      <c r="D3978" s="0" t="s">
        <v>354</v>
      </c>
    </row>
    <row r="3979" customFormat="false" ht="12.8" hidden="false" customHeight="false" outlineLevel="0" collapsed="false">
      <c r="A3979" s="0" t="s">
        <v>6412</v>
      </c>
      <c r="B3979" s="0" t="n">
        <v>22017</v>
      </c>
      <c r="C3979" s="0" t="s">
        <v>6413</v>
      </c>
      <c r="D3979" s="0" t="s">
        <v>199</v>
      </c>
    </row>
    <row r="3980" customFormat="false" ht="12.8" hidden="false" customHeight="false" outlineLevel="0" collapsed="false">
      <c r="A3980" s="0" t="s">
        <v>6414</v>
      </c>
      <c r="B3980" s="0" t="n">
        <v>22018</v>
      </c>
      <c r="C3980" s="0" t="s">
        <v>6413</v>
      </c>
      <c r="D3980" s="0" t="s">
        <v>378</v>
      </c>
    </row>
    <row r="3981" customFormat="false" ht="12.8" hidden="false" customHeight="false" outlineLevel="0" collapsed="false">
      <c r="A3981" s="0" t="s">
        <v>6415</v>
      </c>
      <c r="B3981" s="0" t="n">
        <v>3826</v>
      </c>
      <c r="C3981" s="0" t="s">
        <v>6416</v>
      </c>
      <c r="D3981" s="0" t="s">
        <v>251</v>
      </c>
    </row>
    <row r="3982" customFormat="false" ht="12.8" hidden="false" customHeight="false" outlineLevel="0" collapsed="false">
      <c r="A3982" s="0" t="s">
        <v>6417</v>
      </c>
      <c r="B3982" s="0" t="n">
        <v>23382</v>
      </c>
      <c r="C3982" s="0" t="s">
        <v>1000</v>
      </c>
      <c r="D3982" s="0" t="s">
        <v>123</v>
      </c>
    </row>
    <row r="3983" customFormat="false" ht="12.8" hidden="false" customHeight="false" outlineLevel="0" collapsed="false">
      <c r="A3983" s="0" t="s">
        <v>6418</v>
      </c>
      <c r="B3983" s="0" t="n">
        <v>23709</v>
      </c>
      <c r="C3983" s="0" t="s">
        <v>6218</v>
      </c>
      <c r="D3983" s="0" t="s">
        <v>127</v>
      </c>
    </row>
    <row r="3984" customFormat="false" ht="12.8" hidden="false" customHeight="false" outlineLevel="0" collapsed="false">
      <c r="A3984" s="0" t="s">
        <v>6419</v>
      </c>
      <c r="B3984" s="0" t="n">
        <v>29702</v>
      </c>
      <c r="C3984" s="0" t="s">
        <v>6420</v>
      </c>
      <c r="D3984" s="0" t="s">
        <v>127</v>
      </c>
    </row>
    <row r="3985" customFormat="false" ht="12.8" hidden="false" customHeight="false" outlineLevel="0" collapsed="false">
      <c r="A3985" s="0" t="s">
        <v>6421</v>
      </c>
      <c r="B3985" s="0" t="n">
        <v>33974</v>
      </c>
      <c r="C3985" s="0" t="s">
        <v>6422</v>
      </c>
      <c r="D3985" s="0" t="s">
        <v>127</v>
      </c>
    </row>
    <row r="3986" customFormat="false" ht="12.8" hidden="false" customHeight="false" outlineLevel="0" collapsed="false">
      <c r="A3986" s="0" t="s">
        <v>6423</v>
      </c>
      <c r="B3986" s="0" t="n">
        <v>23710</v>
      </c>
      <c r="C3986" s="0" t="s">
        <v>1093</v>
      </c>
      <c r="D3986" s="0" t="s">
        <v>127</v>
      </c>
    </row>
    <row r="3987" customFormat="false" ht="12.8" hidden="false" customHeight="false" outlineLevel="0" collapsed="false">
      <c r="A3987" s="0" t="s">
        <v>6424</v>
      </c>
      <c r="B3987" s="0" t="n">
        <v>23711</v>
      </c>
      <c r="C3987" s="0" t="s">
        <v>6425</v>
      </c>
      <c r="D3987" s="0" t="s">
        <v>127</v>
      </c>
    </row>
    <row r="3988" customFormat="false" ht="12.8" hidden="false" customHeight="false" outlineLevel="0" collapsed="false">
      <c r="A3988" s="0" t="s">
        <v>6426</v>
      </c>
      <c r="B3988" s="0" t="n">
        <v>39635</v>
      </c>
      <c r="C3988" s="0" t="s">
        <v>6427</v>
      </c>
      <c r="D3988" s="0" t="s">
        <v>228</v>
      </c>
    </row>
    <row r="3989" customFormat="false" ht="12.8" hidden="false" customHeight="false" outlineLevel="0" collapsed="false">
      <c r="A3989" s="0" t="s">
        <v>6428</v>
      </c>
      <c r="B3989" s="0" t="n">
        <v>23712</v>
      </c>
      <c r="C3989" s="0" t="s">
        <v>1000</v>
      </c>
      <c r="D3989" s="0" t="s">
        <v>123</v>
      </c>
    </row>
    <row r="3990" customFormat="false" ht="12.8" hidden="false" customHeight="false" outlineLevel="0" collapsed="false">
      <c r="A3990" s="0" t="s">
        <v>6429</v>
      </c>
      <c r="B3990" s="0" t="n">
        <v>24135</v>
      </c>
      <c r="C3990" s="0" t="s">
        <v>2466</v>
      </c>
      <c r="D3990" s="0" t="s">
        <v>127</v>
      </c>
    </row>
    <row r="3991" customFormat="false" ht="12.8" hidden="false" customHeight="false" outlineLevel="0" collapsed="false">
      <c r="A3991" s="0" t="s">
        <v>6430</v>
      </c>
      <c r="B3991" s="0" t="n">
        <v>23374</v>
      </c>
      <c r="C3991" s="0" t="s">
        <v>6431</v>
      </c>
      <c r="D3991" s="0" t="s">
        <v>123</v>
      </c>
    </row>
    <row r="3992" customFormat="false" ht="12.8" hidden="false" customHeight="false" outlineLevel="0" collapsed="false">
      <c r="A3992" s="0" t="s">
        <v>6432</v>
      </c>
      <c r="B3992" s="0" t="n">
        <v>26358</v>
      </c>
      <c r="C3992" s="0" t="s">
        <v>6433</v>
      </c>
      <c r="D3992" s="0" t="s">
        <v>127</v>
      </c>
    </row>
    <row r="3993" customFormat="false" ht="12.8" hidden="false" customHeight="false" outlineLevel="0" collapsed="false">
      <c r="A3993" s="0" t="s">
        <v>6434</v>
      </c>
      <c r="B3993" s="0" t="n">
        <v>40532</v>
      </c>
      <c r="C3993" s="0" t="s">
        <v>3565</v>
      </c>
      <c r="D3993" s="0" t="s">
        <v>127</v>
      </c>
    </row>
    <row r="3994" customFormat="false" ht="12.8" hidden="false" customHeight="false" outlineLevel="0" collapsed="false">
      <c r="A3994" s="0" t="s">
        <v>6435</v>
      </c>
      <c r="B3994" s="0" t="n">
        <v>24649</v>
      </c>
      <c r="C3994" s="0" t="s">
        <v>3990</v>
      </c>
      <c r="D3994" s="0" t="s">
        <v>127</v>
      </c>
    </row>
    <row r="3995" customFormat="false" ht="12.8" hidden="false" customHeight="false" outlineLevel="0" collapsed="false">
      <c r="A3995" s="0" t="s">
        <v>6436</v>
      </c>
      <c r="B3995" s="0" t="n">
        <v>30305</v>
      </c>
      <c r="C3995" s="0" t="s">
        <v>5790</v>
      </c>
      <c r="D3995" s="0" t="s">
        <v>127</v>
      </c>
    </row>
    <row r="3996" customFormat="false" ht="12.8" hidden="false" customHeight="false" outlineLevel="0" collapsed="false">
      <c r="A3996" s="0" t="s">
        <v>6437</v>
      </c>
      <c r="B3996" s="0" t="n">
        <v>40531</v>
      </c>
      <c r="C3996" s="0" t="s">
        <v>6438</v>
      </c>
      <c r="D3996" s="0" t="s">
        <v>127</v>
      </c>
    </row>
    <row r="3997" customFormat="false" ht="12.8" hidden="false" customHeight="false" outlineLevel="0" collapsed="false">
      <c r="A3997" s="0" t="s">
        <v>6439</v>
      </c>
      <c r="B3997" s="0" t="n">
        <v>23713</v>
      </c>
      <c r="C3997" s="0" t="s">
        <v>2830</v>
      </c>
      <c r="D3997" s="0" t="s">
        <v>127</v>
      </c>
    </row>
    <row r="3998" customFormat="false" ht="12.8" hidden="false" customHeight="false" outlineLevel="0" collapsed="false">
      <c r="A3998" s="0" t="s">
        <v>6440</v>
      </c>
      <c r="B3998" s="0" t="n">
        <v>23714</v>
      </c>
      <c r="D3998" s="0" t="s">
        <v>378</v>
      </c>
    </row>
    <row r="3999" customFormat="false" ht="12.8" hidden="false" customHeight="false" outlineLevel="0" collapsed="false">
      <c r="A3999" s="0" t="s">
        <v>6440</v>
      </c>
      <c r="B3999" s="0" t="n">
        <v>44264</v>
      </c>
      <c r="C3999" s="0" t="s">
        <v>708</v>
      </c>
      <c r="D3999" s="0" t="s">
        <v>123</v>
      </c>
    </row>
    <row r="4000" customFormat="false" ht="12.8" hidden="false" customHeight="false" outlineLevel="0" collapsed="false">
      <c r="A4000" s="0" t="s">
        <v>6441</v>
      </c>
      <c r="B4000" s="0" t="n">
        <v>44282</v>
      </c>
      <c r="C4000" s="0" t="s">
        <v>900</v>
      </c>
      <c r="D4000" s="0" t="s">
        <v>127</v>
      </c>
    </row>
    <row r="4001" customFormat="false" ht="12.8" hidden="false" customHeight="false" outlineLevel="0" collapsed="false">
      <c r="A4001" s="0" t="s">
        <v>6442</v>
      </c>
      <c r="B4001" s="0" t="n">
        <v>44283</v>
      </c>
      <c r="C4001" s="0" t="s">
        <v>6443</v>
      </c>
      <c r="D4001" s="0" t="s">
        <v>127</v>
      </c>
    </row>
    <row r="4002" customFormat="false" ht="12.8" hidden="false" customHeight="false" outlineLevel="0" collapsed="false">
      <c r="A4002" s="0" t="s">
        <v>6444</v>
      </c>
      <c r="B4002" s="0" t="n">
        <v>44284</v>
      </c>
      <c r="C4002" s="0" t="s">
        <v>4790</v>
      </c>
      <c r="D4002" s="0" t="s">
        <v>127</v>
      </c>
    </row>
    <row r="4003" customFormat="false" ht="12.8" hidden="false" customHeight="false" outlineLevel="0" collapsed="false">
      <c r="A4003" s="0" t="s">
        <v>6445</v>
      </c>
      <c r="B4003" s="0" t="n">
        <v>44285</v>
      </c>
      <c r="C4003" s="0" t="s">
        <v>708</v>
      </c>
      <c r="D4003" s="0" t="s">
        <v>127</v>
      </c>
    </row>
    <row r="4004" customFormat="false" ht="12.8" hidden="false" customHeight="false" outlineLevel="0" collapsed="false">
      <c r="A4004" s="0" t="s">
        <v>6446</v>
      </c>
      <c r="B4004" s="0" t="n">
        <v>44286</v>
      </c>
      <c r="C4004" s="0" t="s">
        <v>797</v>
      </c>
      <c r="D4004" s="0" t="s">
        <v>127</v>
      </c>
    </row>
    <row r="4005" customFormat="false" ht="12.8" hidden="false" customHeight="false" outlineLevel="0" collapsed="false">
      <c r="A4005" s="0" t="s">
        <v>6447</v>
      </c>
      <c r="B4005" s="0" t="n">
        <v>29786</v>
      </c>
      <c r="C4005" s="0" t="s">
        <v>3062</v>
      </c>
      <c r="D4005" s="0" t="s">
        <v>123</v>
      </c>
    </row>
    <row r="4006" customFormat="false" ht="12.8" hidden="false" customHeight="false" outlineLevel="0" collapsed="false">
      <c r="A4006" s="0" t="s">
        <v>6448</v>
      </c>
      <c r="B4006" s="0" t="n">
        <v>29875</v>
      </c>
      <c r="C4006" s="0" t="s">
        <v>212</v>
      </c>
      <c r="D4006" s="0" t="s">
        <v>127</v>
      </c>
    </row>
    <row r="4007" customFormat="false" ht="12.8" hidden="false" customHeight="false" outlineLevel="0" collapsed="false">
      <c r="A4007" s="0" t="s">
        <v>6449</v>
      </c>
      <c r="B4007" s="0" t="n">
        <v>23244</v>
      </c>
      <c r="D4007" s="0" t="s">
        <v>255</v>
      </c>
    </row>
    <row r="4008" customFormat="false" ht="12.8" hidden="false" customHeight="false" outlineLevel="0" collapsed="false">
      <c r="A4008" s="0" t="s">
        <v>6450</v>
      </c>
      <c r="B4008" s="0" t="n">
        <v>24650</v>
      </c>
      <c r="D4008" s="0" t="s">
        <v>378</v>
      </c>
    </row>
    <row r="4009" customFormat="false" ht="12.8" hidden="false" customHeight="false" outlineLevel="0" collapsed="false">
      <c r="A4009" s="0" t="s">
        <v>6451</v>
      </c>
      <c r="B4009" s="0" t="n">
        <v>4240</v>
      </c>
      <c r="C4009" s="0" t="s">
        <v>1030</v>
      </c>
      <c r="D4009" s="0" t="s">
        <v>199</v>
      </c>
    </row>
    <row r="4010" customFormat="false" ht="12.8" hidden="false" customHeight="false" outlineLevel="0" collapsed="false">
      <c r="A4010" s="0" t="s">
        <v>6452</v>
      </c>
      <c r="B4010" s="0" t="n">
        <v>45355</v>
      </c>
      <c r="C4010" s="0" t="s">
        <v>807</v>
      </c>
      <c r="D4010" s="0" t="s">
        <v>123</v>
      </c>
    </row>
    <row r="4011" customFormat="false" ht="12.8" hidden="false" customHeight="false" outlineLevel="0" collapsed="false">
      <c r="A4011" s="0" t="s">
        <v>6453</v>
      </c>
      <c r="B4011" s="0" t="n">
        <v>40530</v>
      </c>
      <c r="C4011" s="0" t="s">
        <v>6454</v>
      </c>
      <c r="D4011" s="0" t="s">
        <v>123</v>
      </c>
    </row>
    <row r="4012" customFormat="false" ht="12.8" hidden="false" customHeight="false" outlineLevel="0" collapsed="false">
      <c r="A4012" s="0" t="s">
        <v>6455</v>
      </c>
      <c r="B4012" s="0" t="n">
        <v>40943</v>
      </c>
      <c r="C4012" s="0" t="s">
        <v>6456</v>
      </c>
      <c r="D4012" s="0" t="s">
        <v>127</v>
      </c>
    </row>
    <row r="4013" customFormat="false" ht="12.8" hidden="false" customHeight="false" outlineLevel="0" collapsed="false">
      <c r="A4013" s="0" t="s">
        <v>6457</v>
      </c>
      <c r="B4013" s="0" t="n">
        <v>39515</v>
      </c>
      <c r="C4013" s="0" t="s">
        <v>6458</v>
      </c>
      <c r="D4013" s="0" t="s">
        <v>228</v>
      </c>
    </row>
    <row r="4014" customFormat="false" ht="12.8" hidden="false" customHeight="false" outlineLevel="0" collapsed="false">
      <c r="A4014" s="0" t="s">
        <v>6459</v>
      </c>
      <c r="B4014" s="0" t="n">
        <v>4060</v>
      </c>
      <c r="C4014" s="0" t="s">
        <v>3072</v>
      </c>
      <c r="D4014" s="0" t="s">
        <v>255</v>
      </c>
    </row>
    <row r="4015" customFormat="false" ht="12.8" hidden="false" customHeight="false" outlineLevel="0" collapsed="false">
      <c r="A4015" s="0" t="s">
        <v>6460</v>
      </c>
      <c r="B4015" s="0" t="n">
        <v>4395</v>
      </c>
      <c r="C4015" s="0" t="s">
        <v>3072</v>
      </c>
      <c r="D4015" s="0" t="s">
        <v>199</v>
      </c>
    </row>
    <row r="4016" customFormat="false" ht="12.8" hidden="false" customHeight="false" outlineLevel="0" collapsed="false">
      <c r="A4016" s="0" t="s">
        <v>6461</v>
      </c>
      <c r="B4016" s="0" t="n">
        <v>24136</v>
      </c>
      <c r="C4016" s="0" t="s">
        <v>1066</v>
      </c>
      <c r="D4016" s="0" t="s">
        <v>123</v>
      </c>
    </row>
    <row r="4017" customFormat="false" ht="12.8" hidden="false" customHeight="false" outlineLevel="0" collapsed="false">
      <c r="A4017" s="0" t="s">
        <v>6462</v>
      </c>
      <c r="B4017" s="0" t="n">
        <v>30306</v>
      </c>
      <c r="C4017" s="0" t="s">
        <v>6463</v>
      </c>
      <c r="D4017" s="0" t="s">
        <v>127</v>
      </c>
    </row>
    <row r="4018" customFormat="false" ht="12.8" hidden="false" customHeight="false" outlineLevel="0" collapsed="false">
      <c r="A4018" s="0" t="s">
        <v>6464</v>
      </c>
      <c r="B4018" s="0" t="n">
        <v>26357</v>
      </c>
      <c r="C4018" s="0" t="s">
        <v>6465</v>
      </c>
      <c r="D4018" s="0" t="s">
        <v>127</v>
      </c>
    </row>
    <row r="4019" customFormat="false" ht="12.8" hidden="false" customHeight="false" outlineLevel="0" collapsed="false">
      <c r="A4019" s="0" t="s">
        <v>6466</v>
      </c>
      <c r="B4019" s="0" t="n">
        <v>24651</v>
      </c>
      <c r="C4019" s="0" t="s">
        <v>6433</v>
      </c>
      <c r="D4019" s="0" t="s">
        <v>127</v>
      </c>
    </row>
    <row r="4020" customFormat="false" ht="12.8" hidden="false" customHeight="false" outlineLevel="0" collapsed="false">
      <c r="A4020" s="0" t="s">
        <v>6467</v>
      </c>
      <c r="B4020" s="0" t="n">
        <v>23715</v>
      </c>
      <c r="C4020" s="0" t="s">
        <v>6468</v>
      </c>
      <c r="D4020" s="0" t="s">
        <v>199</v>
      </c>
    </row>
    <row r="4021" customFormat="false" ht="12.8" hidden="false" customHeight="false" outlineLevel="0" collapsed="false">
      <c r="A4021" s="0" t="s">
        <v>6469</v>
      </c>
      <c r="B4021" s="0" t="n">
        <v>25534</v>
      </c>
      <c r="D4021" s="0" t="s">
        <v>123</v>
      </c>
    </row>
    <row r="4022" customFormat="false" ht="12.8" hidden="false" customHeight="false" outlineLevel="0" collapsed="false">
      <c r="A4022" s="0" t="s">
        <v>6470</v>
      </c>
      <c r="B4022" s="0" t="n">
        <v>41167</v>
      </c>
      <c r="C4022" s="0" t="s">
        <v>259</v>
      </c>
      <c r="D4022" s="0" t="s">
        <v>123</v>
      </c>
    </row>
    <row r="4023" customFormat="false" ht="12.8" hidden="false" customHeight="false" outlineLevel="0" collapsed="false">
      <c r="A4023" s="0" t="s">
        <v>6471</v>
      </c>
      <c r="B4023" s="0" t="n">
        <v>41558</v>
      </c>
      <c r="C4023" s="0" t="s">
        <v>4480</v>
      </c>
      <c r="D4023" s="0" t="s">
        <v>127</v>
      </c>
    </row>
    <row r="4024" customFormat="false" ht="12.8" hidden="false" customHeight="false" outlineLevel="0" collapsed="false">
      <c r="A4024" s="0" t="s">
        <v>6472</v>
      </c>
      <c r="B4024" s="0" t="n">
        <v>39518</v>
      </c>
      <c r="C4024" s="0" t="s">
        <v>6473</v>
      </c>
      <c r="D4024" s="0" t="s">
        <v>199</v>
      </c>
    </row>
    <row r="4025" customFormat="false" ht="12.8" hidden="false" customHeight="false" outlineLevel="0" collapsed="false">
      <c r="A4025" s="0" t="s">
        <v>6474</v>
      </c>
      <c r="B4025" s="0" t="n">
        <v>4450</v>
      </c>
      <c r="C4025" s="0" t="s">
        <v>4486</v>
      </c>
      <c r="D4025" s="0" t="s">
        <v>123</v>
      </c>
    </row>
    <row r="4026" customFormat="false" ht="12.8" hidden="false" customHeight="false" outlineLevel="0" collapsed="false">
      <c r="A4026" s="0" t="s">
        <v>6475</v>
      </c>
      <c r="B4026" s="0" t="n">
        <v>4451</v>
      </c>
      <c r="C4026" s="0" t="s">
        <v>4486</v>
      </c>
      <c r="D4026" s="0" t="s">
        <v>127</v>
      </c>
    </row>
    <row r="4027" customFormat="false" ht="12.8" hidden="false" customHeight="false" outlineLevel="0" collapsed="false">
      <c r="A4027" s="0" t="s">
        <v>6476</v>
      </c>
      <c r="B4027" s="0" t="n">
        <v>24362</v>
      </c>
      <c r="C4027" s="0" t="s">
        <v>686</v>
      </c>
      <c r="D4027" s="0" t="s">
        <v>199</v>
      </c>
    </row>
    <row r="4028" customFormat="false" ht="12.8" hidden="false" customHeight="false" outlineLevel="0" collapsed="false">
      <c r="A4028" s="0" t="s">
        <v>6477</v>
      </c>
      <c r="B4028" s="0" t="n">
        <v>23414</v>
      </c>
      <c r="C4028" s="0" t="s">
        <v>939</v>
      </c>
      <c r="D4028" s="0" t="s">
        <v>123</v>
      </c>
    </row>
    <row r="4029" customFormat="false" ht="12.8" hidden="false" customHeight="false" outlineLevel="0" collapsed="false">
      <c r="A4029" s="0" t="s">
        <v>6478</v>
      </c>
      <c r="B4029" s="0" t="n">
        <v>23716</v>
      </c>
      <c r="C4029" s="0" t="s">
        <v>4037</v>
      </c>
      <c r="D4029" s="0" t="s">
        <v>127</v>
      </c>
    </row>
    <row r="4030" customFormat="false" ht="12.8" hidden="false" customHeight="false" outlineLevel="0" collapsed="false">
      <c r="A4030" s="0" t="s">
        <v>6479</v>
      </c>
      <c r="B4030" s="0" t="n">
        <v>33975</v>
      </c>
      <c r="C4030" s="0" t="s">
        <v>2830</v>
      </c>
      <c r="D4030" s="0" t="s">
        <v>127</v>
      </c>
    </row>
    <row r="4031" customFormat="false" ht="12.8" hidden="false" customHeight="false" outlineLevel="0" collapsed="false">
      <c r="A4031" s="0" t="s">
        <v>6480</v>
      </c>
      <c r="B4031" s="0" t="n">
        <v>22019</v>
      </c>
      <c r="C4031" s="0" t="s">
        <v>6481</v>
      </c>
      <c r="D4031" s="0" t="s">
        <v>255</v>
      </c>
    </row>
    <row r="4032" customFormat="false" ht="12.8" hidden="false" customHeight="false" outlineLevel="0" collapsed="false">
      <c r="A4032" s="0" t="s">
        <v>6482</v>
      </c>
      <c r="B4032" s="0" t="n">
        <v>30307</v>
      </c>
      <c r="C4032" s="0" t="s">
        <v>3442</v>
      </c>
      <c r="D4032" s="0" t="s">
        <v>123</v>
      </c>
    </row>
    <row r="4033" customFormat="false" ht="12.8" hidden="false" customHeight="false" outlineLevel="0" collapsed="false">
      <c r="A4033" s="0" t="s">
        <v>6483</v>
      </c>
      <c r="B4033" s="0" t="n">
        <v>30623</v>
      </c>
      <c r="C4033" s="0" t="s">
        <v>2298</v>
      </c>
      <c r="D4033" s="0" t="s">
        <v>127</v>
      </c>
    </row>
    <row r="4034" customFormat="false" ht="12.8" hidden="false" customHeight="false" outlineLevel="0" collapsed="false">
      <c r="A4034" s="0" t="s">
        <v>6484</v>
      </c>
      <c r="B4034" s="0" t="n">
        <v>2917</v>
      </c>
      <c r="D4034" s="0" t="s">
        <v>123</v>
      </c>
    </row>
    <row r="4035" customFormat="false" ht="12.8" hidden="false" customHeight="false" outlineLevel="0" collapsed="false">
      <c r="A4035" s="0" t="s">
        <v>6485</v>
      </c>
      <c r="B4035" s="0" t="n">
        <v>4316</v>
      </c>
      <c r="C4035" s="0" t="s">
        <v>604</v>
      </c>
      <c r="D4035" s="0" t="s">
        <v>123</v>
      </c>
    </row>
    <row r="4036" customFormat="false" ht="12.8" hidden="false" customHeight="false" outlineLevel="0" collapsed="false">
      <c r="A4036" s="0" t="s">
        <v>6486</v>
      </c>
      <c r="B4036" s="0" t="n">
        <v>23362</v>
      </c>
      <c r="C4036" s="0" t="s">
        <v>6487</v>
      </c>
      <c r="D4036" s="0" t="s">
        <v>127</v>
      </c>
    </row>
    <row r="4037" customFormat="false" ht="12.8" hidden="false" customHeight="false" outlineLevel="0" collapsed="false">
      <c r="A4037" s="0" t="s">
        <v>6488</v>
      </c>
      <c r="B4037" s="0" t="n">
        <v>33976</v>
      </c>
      <c r="C4037" s="0" t="s">
        <v>6489</v>
      </c>
      <c r="D4037" s="0" t="s">
        <v>127</v>
      </c>
    </row>
    <row r="4038" customFormat="false" ht="12.8" hidden="false" customHeight="false" outlineLevel="0" collapsed="false">
      <c r="A4038" s="0" t="s">
        <v>6490</v>
      </c>
      <c r="B4038" s="0" t="n">
        <v>4317</v>
      </c>
      <c r="C4038" s="0" t="s">
        <v>604</v>
      </c>
      <c r="D4038" s="0" t="s">
        <v>127</v>
      </c>
    </row>
    <row r="4039" customFormat="false" ht="12.8" hidden="false" customHeight="false" outlineLevel="0" collapsed="false">
      <c r="A4039" s="0" t="s">
        <v>6491</v>
      </c>
      <c r="B4039" s="0" t="n">
        <v>23590</v>
      </c>
      <c r="C4039" s="0" t="s">
        <v>6492</v>
      </c>
      <c r="D4039" s="0" t="s">
        <v>127</v>
      </c>
    </row>
    <row r="4040" customFormat="false" ht="12.8" hidden="false" customHeight="false" outlineLevel="0" collapsed="false">
      <c r="A4040" s="0" t="s">
        <v>6493</v>
      </c>
      <c r="B4040" s="0" t="n">
        <v>45356</v>
      </c>
      <c r="C4040" s="0" t="s">
        <v>6494</v>
      </c>
      <c r="D4040" s="0" t="s">
        <v>127</v>
      </c>
    </row>
    <row r="4041" customFormat="false" ht="12.8" hidden="false" customHeight="false" outlineLevel="0" collapsed="false">
      <c r="A4041" s="0" t="s">
        <v>6495</v>
      </c>
      <c r="B4041" s="0" t="n">
        <v>30308</v>
      </c>
      <c r="C4041" s="0" t="s">
        <v>2931</v>
      </c>
      <c r="D4041" s="0" t="s">
        <v>127</v>
      </c>
    </row>
    <row r="4042" customFormat="false" ht="12.8" hidden="false" customHeight="false" outlineLevel="0" collapsed="false">
      <c r="A4042" s="0" t="s">
        <v>6496</v>
      </c>
      <c r="B4042" s="0" t="n">
        <v>19206</v>
      </c>
      <c r="C4042" s="0" t="s">
        <v>6497</v>
      </c>
      <c r="D4042" s="0" t="s">
        <v>123</v>
      </c>
    </row>
    <row r="4043" customFormat="false" ht="12.8" hidden="false" customHeight="false" outlineLevel="0" collapsed="false">
      <c r="A4043" s="0" t="s">
        <v>6498</v>
      </c>
      <c r="B4043" s="0" t="n">
        <v>30309</v>
      </c>
      <c r="C4043" s="0" t="s">
        <v>382</v>
      </c>
      <c r="D4043" s="0" t="s">
        <v>199</v>
      </c>
    </row>
    <row r="4044" customFormat="false" ht="12.8" hidden="false" customHeight="false" outlineLevel="0" collapsed="false">
      <c r="A4044" s="0" t="s">
        <v>6499</v>
      </c>
      <c r="B4044" s="0" t="n">
        <v>40529</v>
      </c>
      <c r="C4044" s="0" t="s">
        <v>6500</v>
      </c>
      <c r="D4044" s="0" t="s">
        <v>378</v>
      </c>
    </row>
    <row r="4045" customFormat="false" ht="12.8" hidden="false" customHeight="false" outlineLevel="0" collapsed="false">
      <c r="A4045" s="0" t="s">
        <v>6501</v>
      </c>
      <c r="B4045" s="0" t="n">
        <v>3988</v>
      </c>
      <c r="C4045" s="0" t="s">
        <v>6502</v>
      </c>
      <c r="D4045" s="0" t="s">
        <v>123</v>
      </c>
    </row>
    <row r="4046" customFormat="false" ht="12.8" hidden="false" customHeight="false" outlineLevel="0" collapsed="false">
      <c r="A4046" s="0" t="s">
        <v>6503</v>
      </c>
      <c r="B4046" s="0" t="n">
        <v>3989</v>
      </c>
      <c r="C4046" s="0" t="s">
        <v>1398</v>
      </c>
      <c r="D4046" s="0" t="s">
        <v>127</v>
      </c>
    </row>
    <row r="4047" customFormat="false" ht="12.8" hidden="false" customHeight="false" outlineLevel="0" collapsed="false">
      <c r="A4047" s="0" t="s">
        <v>6504</v>
      </c>
      <c r="B4047" s="0" t="n">
        <v>3990</v>
      </c>
      <c r="C4047" s="0" t="s">
        <v>6505</v>
      </c>
      <c r="D4047" s="0" t="s">
        <v>127</v>
      </c>
    </row>
    <row r="4048" customFormat="false" ht="12.8" hidden="false" customHeight="false" outlineLevel="0" collapsed="false">
      <c r="A4048" s="0" t="s">
        <v>6506</v>
      </c>
      <c r="B4048" s="0" t="n">
        <v>30284</v>
      </c>
      <c r="C4048" s="0" t="s">
        <v>122</v>
      </c>
      <c r="D4048" s="0" t="s">
        <v>123</v>
      </c>
    </row>
    <row r="4049" customFormat="false" ht="12.8" hidden="false" customHeight="false" outlineLevel="0" collapsed="false">
      <c r="A4049" s="0" t="s">
        <v>6507</v>
      </c>
      <c r="B4049" s="0" t="n">
        <v>30617</v>
      </c>
      <c r="C4049" s="0" t="s">
        <v>535</v>
      </c>
      <c r="D4049" s="0" t="s">
        <v>127</v>
      </c>
    </row>
    <row r="4050" customFormat="false" ht="12.8" hidden="false" customHeight="false" outlineLevel="0" collapsed="false">
      <c r="A4050" s="0" t="s">
        <v>6508</v>
      </c>
      <c r="B4050" s="0" t="n">
        <v>31440</v>
      </c>
      <c r="C4050" s="0" t="s">
        <v>1426</v>
      </c>
      <c r="D4050" s="0" t="s">
        <v>127</v>
      </c>
    </row>
    <row r="4051" customFormat="false" ht="12.8" hidden="false" customHeight="false" outlineLevel="0" collapsed="false">
      <c r="A4051" s="0" t="s">
        <v>6509</v>
      </c>
      <c r="B4051" s="0" t="n">
        <v>39713</v>
      </c>
      <c r="C4051" s="0" t="s">
        <v>6510</v>
      </c>
      <c r="D4051" s="0" t="s">
        <v>127</v>
      </c>
    </row>
    <row r="4052" customFormat="false" ht="12.8" hidden="false" customHeight="false" outlineLevel="0" collapsed="false">
      <c r="A4052" s="0" t="s">
        <v>6511</v>
      </c>
      <c r="B4052" s="0" t="n">
        <v>39714</v>
      </c>
      <c r="C4052" s="0" t="s">
        <v>6512</v>
      </c>
      <c r="D4052" s="0" t="s">
        <v>127</v>
      </c>
    </row>
    <row r="4053" customFormat="false" ht="12.8" hidden="false" customHeight="false" outlineLevel="0" collapsed="false">
      <c r="A4053" s="0" t="s">
        <v>6513</v>
      </c>
      <c r="B4053" s="0" t="n">
        <v>26356</v>
      </c>
      <c r="C4053" s="0" t="s">
        <v>3933</v>
      </c>
      <c r="D4053" s="0" t="s">
        <v>123</v>
      </c>
    </row>
    <row r="4054" customFormat="false" ht="12.8" hidden="false" customHeight="false" outlineLevel="0" collapsed="false">
      <c r="A4054" s="0" t="s">
        <v>6514</v>
      </c>
      <c r="B4054" s="0" t="n">
        <v>29232</v>
      </c>
      <c r="C4054" s="0" t="s">
        <v>3933</v>
      </c>
      <c r="D4054" s="0" t="s">
        <v>127</v>
      </c>
    </row>
    <row r="4055" customFormat="false" ht="12.8" hidden="false" customHeight="false" outlineLevel="0" collapsed="false">
      <c r="A4055" s="0" t="s">
        <v>6515</v>
      </c>
      <c r="B4055" s="0" t="n">
        <v>3786</v>
      </c>
      <c r="C4055" s="0" t="s">
        <v>5927</v>
      </c>
      <c r="D4055" s="0" t="s">
        <v>123</v>
      </c>
    </row>
    <row r="4056" customFormat="false" ht="12.8" hidden="false" customHeight="false" outlineLevel="0" collapsed="false">
      <c r="A4056" s="0" t="s">
        <v>6516</v>
      </c>
      <c r="B4056" s="0" t="n">
        <v>22020</v>
      </c>
      <c r="C4056" s="0" t="s">
        <v>6517</v>
      </c>
      <c r="D4056" s="0" t="s">
        <v>123</v>
      </c>
    </row>
    <row r="4057" customFormat="false" ht="12.8" hidden="false" customHeight="false" outlineLevel="0" collapsed="false">
      <c r="A4057" s="0" t="s">
        <v>6518</v>
      </c>
      <c r="B4057" s="0" t="n">
        <v>45735</v>
      </c>
      <c r="C4057" s="0" t="s">
        <v>151</v>
      </c>
      <c r="D4057" s="0" t="s">
        <v>127</v>
      </c>
    </row>
    <row r="4058" customFormat="false" ht="12.8" hidden="false" customHeight="false" outlineLevel="0" collapsed="false">
      <c r="A4058" s="0" t="s">
        <v>6519</v>
      </c>
      <c r="B4058" s="0" t="n">
        <v>22021</v>
      </c>
      <c r="C4058" s="0" t="s">
        <v>1800</v>
      </c>
      <c r="D4058" s="0" t="s">
        <v>127</v>
      </c>
    </row>
    <row r="4059" customFormat="false" ht="12.8" hidden="false" customHeight="false" outlineLevel="0" collapsed="false">
      <c r="A4059" s="0" t="s">
        <v>6520</v>
      </c>
      <c r="B4059" s="0" t="n">
        <v>22022</v>
      </c>
      <c r="C4059" s="0" t="s">
        <v>6521</v>
      </c>
      <c r="D4059" s="0" t="s">
        <v>127</v>
      </c>
    </row>
    <row r="4060" customFormat="false" ht="12.8" hidden="false" customHeight="false" outlineLevel="0" collapsed="false">
      <c r="A4060" s="0" t="s">
        <v>6522</v>
      </c>
      <c r="B4060" s="0" t="n">
        <v>3776</v>
      </c>
      <c r="C4060" s="0" t="s">
        <v>6523</v>
      </c>
      <c r="D4060" s="0" t="s">
        <v>123</v>
      </c>
    </row>
    <row r="4061" customFormat="false" ht="12.8" hidden="false" customHeight="false" outlineLevel="0" collapsed="false">
      <c r="A4061" s="0" t="s">
        <v>6524</v>
      </c>
      <c r="B4061" s="0" t="n">
        <v>22930</v>
      </c>
      <c r="C4061" s="0" t="s">
        <v>6525</v>
      </c>
      <c r="D4061" s="0" t="s">
        <v>127</v>
      </c>
    </row>
    <row r="4062" customFormat="false" ht="12.8" hidden="false" customHeight="false" outlineLevel="0" collapsed="false">
      <c r="A4062" s="0" t="s">
        <v>6526</v>
      </c>
      <c r="B4062" s="0" t="n">
        <v>3777</v>
      </c>
      <c r="C4062" s="0" t="s">
        <v>6527</v>
      </c>
      <c r="D4062" s="0" t="s">
        <v>127</v>
      </c>
    </row>
    <row r="4063" customFormat="false" ht="12.8" hidden="false" customHeight="false" outlineLevel="0" collapsed="false">
      <c r="A4063" s="0" t="s">
        <v>6528</v>
      </c>
      <c r="B4063" s="0" t="n">
        <v>29294</v>
      </c>
      <c r="C4063" s="0" t="s">
        <v>6529</v>
      </c>
      <c r="D4063" s="0" t="s">
        <v>123</v>
      </c>
    </row>
    <row r="4064" customFormat="false" ht="12.8" hidden="false" customHeight="false" outlineLevel="0" collapsed="false">
      <c r="A4064" s="0" t="s">
        <v>6530</v>
      </c>
      <c r="B4064" s="0" t="n">
        <v>45357</v>
      </c>
      <c r="C4064" s="0" t="s">
        <v>6531</v>
      </c>
      <c r="D4064" s="0" t="s">
        <v>127</v>
      </c>
    </row>
    <row r="4065" customFormat="false" ht="12.8" hidden="false" customHeight="false" outlineLevel="0" collapsed="false">
      <c r="A4065" s="0" t="s">
        <v>6532</v>
      </c>
      <c r="B4065" s="0" t="n">
        <v>29513</v>
      </c>
      <c r="C4065" s="0" t="s">
        <v>6533</v>
      </c>
      <c r="D4065" s="0" t="s">
        <v>127</v>
      </c>
    </row>
    <row r="4066" customFormat="false" ht="12.8" hidden="false" customHeight="false" outlineLevel="0" collapsed="false">
      <c r="A4066" s="0" t="s">
        <v>6534</v>
      </c>
      <c r="B4066" s="0" t="n">
        <v>36047</v>
      </c>
      <c r="C4066" s="0" t="s">
        <v>6535</v>
      </c>
      <c r="D4066" s="0" t="s">
        <v>123</v>
      </c>
    </row>
    <row r="4067" customFormat="false" ht="12.8" hidden="false" customHeight="false" outlineLevel="0" collapsed="false">
      <c r="A4067" s="0" t="s">
        <v>6536</v>
      </c>
      <c r="B4067" s="0" t="n">
        <v>36334</v>
      </c>
      <c r="C4067" s="0" t="s">
        <v>6537</v>
      </c>
      <c r="D4067" s="0" t="s">
        <v>127</v>
      </c>
    </row>
    <row r="4068" customFormat="false" ht="12.8" hidden="false" customHeight="false" outlineLevel="0" collapsed="false">
      <c r="A4068" s="0" t="s">
        <v>6538</v>
      </c>
      <c r="B4068" s="0" t="n">
        <v>804</v>
      </c>
      <c r="D4068" s="0" t="s">
        <v>123</v>
      </c>
    </row>
    <row r="4069" customFormat="false" ht="12.8" hidden="false" customHeight="false" outlineLevel="0" collapsed="false">
      <c r="A4069" s="0" t="s">
        <v>6539</v>
      </c>
      <c r="B4069" s="0" t="n">
        <v>23717</v>
      </c>
      <c r="C4069" s="0" t="s">
        <v>6540</v>
      </c>
      <c r="D4069" s="0" t="s">
        <v>199</v>
      </c>
    </row>
    <row r="4070" customFormat="false" ht="12.8" hidden="false" customHeight="false" outlineLevel="0" collapsed="false">
      <c r="A4070" s="0" t="s">
        <v>6541</v>
      </c>
      <c r="B4070" s="0" t="n">
        <v>23562</v>
      </c>
      <c r="C4070" s="0" t="s">
        <v>6542</v>
      </c>
      <c r="D4070" s="0" t="s">
        <v>378</v>
      </c>
    </row>
    <row r="4071" customFormat="false" ht="12.8" hidden="false" customHeight="false" outlineLevel="0" collapsed="false">
      <c r="A4071" s="0" t="s">
        <v>6543</v>
      </c>
      <c r="B4071" s="0" t="n">
        <v>25467</v>
      </c>
      <c r="C4071" s="0" t="s">
        <v>1492</v>
      </c>
      <c r="D4071" s="0" t="s">
        <v>123</v>
      </c>
    </row>
    <row r="4072" customFormat="false" ht="12.8" hidden="false" customHeight="false" outlineLevel="0" collapsed="false">
      <c r="A4072" s="0" t="s">
        <v>6544</v>
      </c>
      <c r="B4072" s="0" t="n">
        <v>26355</v>
      </c>
      <c r="C4072" s="0" t="s">
        <v>976</v>
      </c>
      <c r="D4072" s="0" t="s">
        <v>127</v>
      </c>
    </row>
    <row r="4073" customFormat="false" ht="12.8" hidden="false" customHeight="false" outlineLevel="0" collapsed="false">
      <c r="A4073" s="0" t="s">
        <v>6545</v>
      </c>
      <c r="B4073" s="0" t="n">
        <v>45736</v>
      </c>
      <c r="C4073" s="0" t="s">
        <v>4244</v>
      </c>
      <c r="D4073" s="0" t="s">
        <v>123</v>
      </c>
    </row>
    <row r="4074" customFormat="false" ht="12.8" hidden="false" customHeight="false" outlineLevel="0" collapsed="false">
      <c r="A4074" s="0" t="s">
        <v>6546</v>
      </c>
      <c r="B4074" s="0" t="n">
        <v>45938</v>
      </c>
      <c r="C4074" s="0" t="s">
        <v>797</v>
      </c>
      <c r="D4074" s="0" t="s">
        <v>127</v>
      </c>
    </row>
    <row r="4075" customFormat="false" ht="12.8" hidden="false" customHeight="false" outlineLevel="0" collapsed="false">
      <c r="A4075" s="0" t="s">
        <v>6547</v>
      </c>
      <c r="B4075" s="0" t="n">
        <v>23467</v>
      </c>
      <c r="C4075" s="0" t="s">
        <v>6548</v>
      </c>
      <c r="D4075" s="0" t="s">
        <v>123</v>
      </c>
    </row>
    <row r="4076" customFormat="false" ht="12.8" hidden="false" customHeight="false" outlineLevel="0" collapsed="false">
      <c r="A4076" s="0" t="s">
        <v>6549</v>
      </c>
      <c r="B4076" s="0" t="n">
        <v>23718</v>
      </c>
      <c r="C4076" s="0" t="s">
        <v>1279</v>
      </c>
      <c r="D4076" s="0" t="s">
        <v>127</v>
      </c>
    </row>
    <row r="4077" customFormat="false" ht="12.8" hidden="false" customHeight="false" outlineLevel="0" collapsed="false">
      <c r="A4077" s="0" t="s">
        <v>6550</v>
      </c>
      <c r="B4077" s="0" t="n">
        <v>24137</v>
      </c>
      <c r="C4077" s="0" t="s">
        <v>6551</v>
      </c>
      <c r="D4077" s="0" t="s">
        <v>127</v>
      </c>
    </row>
    <row r="4078" customFormat="false" ht="12.8" hidden="false" customHeight="false" outlineLevel="0" collapsed="false">
      <c r="A4078" s="0" t="s">
        <v>6552</v>
      </c>
      <c r="B4078" s="0" t="n">
        <v>30248</v>
      </c>
      <c r="C4078" s="0" t="s">
        <v>4057</v>
      </c>
      <c r="D4078" s="0" t="s">
        <v>127</v>
      </c>
    </row>
    <row r="4079" customFormat="false" ht="12.8" hidden="false" customHeight="false" outlineLevel="0" collapsed="false">
      <c r="A4079" s="0" t="s">
        <v>6553</v>
      </c>
      <c r="B4079" s="0" t="n">
        <v>39729</v>
      </c>
      <c r="C4079" s="0" t="s">
        <v>3752</v>
      </c>
      <c r="D4079" s="0" t="s">
        <v>127</v>
      </c>
    </row>
    <row r="4080" customFormat="false" ht="12.8" hidden="false" customHeight="false" outlineLevel="0" collapsed="false">
      <c r="A4080" s="0" t="s">
        <v>6554</v>
      </c>
      <c r="B4080" s="0" t="n">
        <v>23719</v>
      </c>
      <c r="C4080" s="0" t="s">
        <v>6555</v>
      </c>
      <c r="D4080" s="0" t="s">
        <v>127</v>
      </c>
    </row>
    <row r="4081" customFormat="false" ht="12.8" hidden="false" customHeight="false" outlineLevel="0" collapsed="false">
      <c r="A4081" s="0" t="s">
        <v>6556</v>
      </c>
      <c r="B4081" s="0" t="n">
        <v>34091</v>
      </c>
      <c r="C4081" s="0" t="s">
        <v>3752</v>
      </c>
      <c r="D4081" s="0" t="s">
        <v>127</v>
      </c>
    </row>
    <row r="4082" customFormat="false" ht="12.8" hidden="false" customHeight="false" outlineLevel="0" collapsed="false">
      <c r="A4082" s="0" t="s">
        <v>6557</v>
      </c>
      <c r="B4082" s="0" t="n">
        <v>23720</v>
      </c>
      <c r="C4082" s="0" t="s">
        <v>872</v>
      </c>
      <c r="D4082" s="0" t="s">
        <v>127</v>
      </c>
    </row>
    <row r="4083" customFormat="false" ht="12.8" hidden="false" customHeight="false" outlineLevel="0" collapsed="false">
      <c r="A4083" s="0" t="s">
        <v>6558</v>
      </c>
      <c r="B4083" s="0" t="n">
        <v>22023</v>
      </c>
      <c r="C4083" s="0" t="s">
        <v>6559</v>
      </c>
      <c r="D4083" s="0" t="s">
        <v>123</v>
      </c>
    </row>
    <row r="4084" customFormat="false" ht="12.8" hidden="false" customHeight="false" outlineLevel="0" collapsed="false">
      <c r="A4084" s="0" t="s">
        <v>6560</v>
      </c>
      <c r="B4084" s="0" t="n">
        <v>22024</v>
      </c>
      <c r="C4084" s="0" t="s">
        <v>6561</v>
      </c>
      <c r="D4084" s="0" t="s">
        <v>127</v>
      </c>
    </row>
    <row r="4085" customFormat="false" ht="12.8" hidden="false" customHeight="false" outlineLevel="0" collapsed="false">
      <c r="A4085" s="0" t="s">
        <v>6562</v>
      </c>
      <c r="B4085" s="0" t="n">
        <v>33977</v>
      </c>
      <c r="C4085" s="0" t="s">
        <v>6563</v>
      </c>
      <c r="D4085" s="0" t="s">
        <v>287</v>
      </c>
    </row>
    <row r="4086" customFormat="false" ht="12.8" hidden="false" customHeight="false" outlineLevel="0" collapsed="false">
      <c r="A4086" s="0" t="s">
        <v>6564</v>
      </c>
      <c r="B4086" s="0" t="n">
        <v>22931</v>
      </c>
      <c r="C4086" s="0" t="s">
        <v>3563</v>
      </c>
      <c r="D4086" s="0" t="s">
        <v>123</v>
      </c>
    </row>
    <row r="4087" customFormat="false" ht="12.8" hidden="false" customHeight="false" outlineLevel="0" collapsed="false">
      <c r="A4087" s="0" t="s">
        <v>6565</v>
      </c>
      <c r="B4087" s="0" t="n">
        <v>26354</v>
      </c>
      <c r="C4087" s="0" t="s">
        <v>6566</v>
      </c>
      <c r="D4087" s="0" t="s">
        <v>127</v>
      </c>
    </row>
    <row r="4088" customFormat="false" ht="12.8" hidden="false" customHeight="false" outlineLevel="0" collapsed="false">
      <c r="A4088" s="0" t="s">
        <v>6567</v>
      </c>
      <c r="B4088" s="0" t="n">
        <v>26353</v>
      </c>
      <c r="C4088" s="0" t="s">
        <v>3563</v>
      </c>
      <c r="D4088" s="0" t="s">
        <v>127</v>
      </c>
    </row>
    <row r="4089" customFormat="false" ht="12.8" hidden="false" customHeight="false" outlineLevel="0" collapsed="false">
      <c r="A4089" s="0" t="s">
        <v>6568</v>
      </c>
      <c r="B4089" s="0" t="n">
        <v>31306</v>
      </c>
      <c r="C4089" s="0" t="s">
        <v>1613</v>
      </c>
      <c r="D4089" s="0" t="s">
        <v>127</v>
      </c>
    </row>
    <row r="4090" customFormat="false" ht="12.8" hidden="false" customHeight="false" outlineLevel="0" collapsed="false">
      <c r="A4090" s="0" t="s">
        <v>6569</v>
      </c>
      <c r="B4090" s="0" t="n">
        <v>2896</v>
      </c>
      <c r="C4090" s="0" t="s">
        <v>6570</v>
      </c>
      <c r="D4090" s="0" t="s">
        <v>123</v>
      </c>
    </row>
    <row r="4091" customFormat="false" ht="12.8" hidden="false" customHeight="false" outlineLevel="0" collapsed="false">
      <c r="A4091" s="0" t="s">
        <v>6571</v>
      </c>
      <c r="B4091" s="0" t="n">
        <v>3819</v>
      </c>
      <c r="C4091" s="0" t="s">
        <v>6572</v>
      </c>
      <c r="D4091" s="0" t="s">
        <v>123</v>
      </c>
    </row>
    <row r="4092" customFormat="false" ht="12.8" hidden="false" customHeight="false" outlineLevel="0" collapsed="false">
      <c r="A4092" s="0" t="s">
        <v>6573</v>
      </c>
      <c r="B4092" s="0" t="n">
        <v>3820</v>
      </c>
      <c r="C4092" s="0" t="s">
        <v>6574</v>
      </c>
      <c r="D4092" s="0" t="s">
        <v>127</v>
      </c>
    </row>
    <row r="4093" customFormat="false" ht="12.8" hidden="false" customHeight="false" outlineLevel="0" collapsed="false">
      <c r="A4093" s="0" t="s">
        <v>6575</v>
      </c>
      <c r="B4093" s="0" t="n">
        <v>23721</v>
      </c>
      <c r="C4093" s="0" t="s">
        <v>6576</v>
      </c>
      <c r="D4093" s="0" t="s">
        <v>199</v>
      </c>
    </row>
    <row r="4094" customFormat="false" ht="12.8" hidden="false" customHeight="false" outlineLevel="0" collapsed="false">
      <c r="A4094" s="0" t="s">
        <v>6577</v>
      </c>
      <c r="B4094" s="0" t="n">
        <v>30310</v>
      </c>
      <c r="C4094" s="0" t="s">
        <v>6578</v>
      </c>
      <c r="D4094" s="0" t="s">
        <v>123</v>
      </c>
    </row>
    <row r="4095" customFormat="false" ht="12.8" hidden="false" customHeight="false" outlineLevel="0" collapsed="false">
      <c r="A4095" s="0" t="s">
        <v>6579</v>
      </c>
      <c r="B4095" s="0" t="n">
        <v>30615</v>
      </c>
      <c r="C4095" s="0" t="s">
        <v>6580</v>
      </c>
      <c r="D4095" s="0" t="s">
        <v>127</v>
      </c>
    </row>
    <row r="4096" customFormat="false" ht="12.8" hidden="false" customHeight="false" outlineLevel="0" collapsed="false">
      <c r="A4096" s="0" t="s">
        <v>6581</v>
      </c>
      <c r="B4096" s="0" t="n">
        <v>22932</v>
      </c>
      <c r="C4096" s="0" t="s">
        <v>6582</v>
      </c>
      <c r="D4096" s="0" t="s">
        <v>228</v>
      </c>
    </row>
    <row r="4097" customFormat="false" ht="12.8" hidden="false" customHeight="false" outlineLevel="0" collapsed="false">
      <c r="A4097" s="0" t="s">
        <v>6583</v>
      </c>
      <c r="B4097" s="0" t="n">
        <v>44354</v>
      </c>
      <c r="C4097" s="0" t="s">
        <v>6584</v>
      </c>
      <c r="D4097" s="0" t="s">
        <v>123</v>
      </c>
    </row>
    <row r="4098" customFormat="false" ht="12.8" hidden="false" customHeight="false" outlineLevel="0" collapsed="false">
      <c r="A4098" s="0" t="s">
        <v>6585</v>
      </c>
      <c r="B4098" s="0" t="n">
        <v>4608</v>
      </c>
      <c r="D4098" s="0" t="s">
        <v>251</v>
      </c>
    </row>
    <row r="4099" customFormat="false" ht="12.8" hidden="false" customHeight="false" outlineLevel="0" collapsed="false">
      <c r="A4099" s="0" t="s">
        <v>6586</v>
      </c>
      <c r="B4099" s="0" t="n">
        <v>22025</v>
      </c>
      <c r="D4099" s="0" t="s">
        <v>199</v>
      </c>
    </row>
    <row r="4100" customFormat="false" ht="12.8" hidden="false" customHeight="false" outlineLevel="0" collapsed="false">
      <c r="A4100" s="0" t="s">
        <v>6587</v>
      </c>
      <c r="B4100" s="0" t="n">
        <v>22026</v>
      </c>
      <c r="D4100" s="0" t="s">
        <v>378</v>
      </c>
    </row>
    <row r="4101" customFormat="false" ht="12.8" hidden="false" customHeight="false" outlineLevel="0" collapsed="false">
      <c r="A4101" s="0" t="s">
        <v>6588</v>
      </c>
      <c r="B4101" s="0" t="n">
        <v>4477</v>
      </c>
      <c r="C4101" s="0" t="s">
        <v>6589</v>
      </c>
      <c r="D4101" s="0" t="s">
        <v>123</v>
      </c>
    </row>
    <row r="4102" customFormat="false" ht="12.8" hidden="false" customHeight="false" outlineLevel="0" collapsed="false">
      <c r="A4102" s="0" t="s">
        <v>6590</v>
      </c>
      <c r="B4102" s="0" t="n">
        <v>22933</v>
      </c>
      <c r="C4102" s="0" t="s">
        <v>6591</v>
      </c>
      <c r="D4102" s="0" t="s">
        <v>127</v>
      </c>
    </row>
    <row r="4103" customFormat="false" ht="12.8" hidden="false" customHeight="false" outlineLevel="0" collapsed="false">
      <c r="A4103" s="0" t="s">
        <v>6592</v>
      </c>
      <c r="B4103" s="0" t="n">
        <v>4478</v>
      </c>
      <c r="C4103" s="0" t="s">
        <v>6593</v>
      </c>
      <c r="D4103" s="0" t="s">
        <v>127</v>
      </c>
    </row>
    <row r="4104" customFormat="false" ht="12.8" hidden="false" customHeight="false" outlineLevel="0" collapsed="false">
      <c r="A4104" s="0" t="s">
        <v>6594</v>
      </c>
      <c r="B4104" s="0" t="n">
        <v>22027</v>
      </c>
      <c r="C4104" s="0" t="s">
        <v>6595</v>
      </c>
      <c r="D4104" s="0" t="s">
        <v>123</v>
      </c>
    </row>
    <row r="4105" customFormat="false" ht="12.8" hidden="false" customHeight="false" outlineLevel="0" collapsed="false">
      <c r="A4105" s="0" t="s">
        <v>6596</v>
      </c>
      <c r="B4105" s="0" t="n">
        <v>22028</v>
      </c>
      <c r="C4105" s="0" t="s">
        <v>684</v>
      </c>
      <c r="D4105" s="0" t="s">
        <v>127</v>
      </c>
    </row>
    <row r="4106" customFormat="false" ht="12.8" hidden="false" customHeight="false" outlineLevel="0" collapsed="false">
      <c r="A4106" s="0" t="s">
        <v>6597</v>
      </c>
      <c r="B4106" s="0" t="n">
        <v>22029</v>
      </c>
      <c r="C4106" s="0" t="s">
        <v>6598</v>
      </c>
      <c r="D4106" s="0" t="s">
        <v>127</v>
      </c>
    </row>
    <row r="4107" customFormat="false" ht="12.8" hidden="false" customHeight="false" outlineLevel="0" collapsed="false">
      <c r="A4107" s="0" t="s">
        <v>6599</v>
      </c>
      <c r="B4107" s="0" t="n">
        <v>22030</v>
      </c>
      <c r="C4107" s="0" t="s">
        <v>6600</v>
      </c>
      <c r="D4107" s="0" t="s">
        <v>127</v>
      </c>
    </row>
    <row r="4108" customFormat="false" ht="12.8" hidden="false" customHeight="false" outlineLevel="0" collapsed="false">
      <c r="A4108" s="0" t="s">
        <v>6601</v>
      </c>
      <c r="B4108" s="0" t="n">
        <v>22031</v>
      </c>
      <c r="C4108" s="0" t="s">
        <v>136</v>
      </c>
      <c r="D4108" s="0" t="s">
        <v>127</v>
      </c>
    </row>
    <row r="4109" customFormat="false" ht="12.8" hidden="false" customHeight="false" outlineLevel="0" collapsed="false">
      <c r="A4109" s="0" t="s">
        <v>6602</v>
      </c>
      <c r="B4109" s="0" t="n">
        <v>39606</v>
      </c>
      <c r="C4109" s="0" t="s">
        <v>6603</v>
      </c>
      <c r="D4109" s="0" t="s">
        <v>287</v>
      </c>
    </row>
    <row r="4110" customFormat="false" ht="12.8" hidden="false" customHeight="false" outlineLevel="0" collapsed="false">
      <c r="A4110" s="0" t="s">
        <v>6604</v>
      </c>
      <c r="B4110" s="0" t="n">
        <v>3640</v>
      </c>
      <c r="C4110" s="0" t="s">
        <v>6605</v>
      </c>
      <c r="D4110" s="0" t="s">
        <v>123</v>
      </c>
    </row>
    <row r="4111" customFormat="false" ht="12.8" hidden="false" customHeight="false" outlineLevel="0" collapsed="false">
      <c r="A4111" s="0" t="s">
        <v>6606</v>
      </c>
      <c r="B4111" s="0" t="n">
        <v>3641</v>
      </c>
      <c r="C4111" s="0" t="s">
        <v>6605</v>
      </c>
      <c r="D4111" s="0" t="s">
        <v>127</v>
      </c>
    </row>
    <row r="4112" customFormat="false" ht="12.8" hidden="false" customHeight="false" outlineLevel="0" collapsed="false">
      <c r="A4112" s="0" t="s">
        <v>6607</v>
      </c>
      <c r="B4112" s="0" t="n">
        <v>3642</v>
      </c>
      <c r="C4112" s="0" t="s">
        <v>6608</v>
      </c>
      <c r="D4112" s="0" t="s">
        <v>127</v>
      </c>
    </row>
    <row r="4113" customFormat="false" ht="12.8" hidden="false" customHeight="false" outlineLevel="0" collapsed="false">
      <c r="A4113" s="0" t="s">
        <v>6609</v>
      </c>
      <c r="B4113" s="0" t="n">
        <v>43040</v>
      </c>
      <c r="C4113" s="0" t="s">
        <v>6610</v>
      </c>
      <c r="D4113" s="0" t="s">
        <v>199</v>
      </c>
    </row>
    <row r="4114" customFormat="false" ht="12.8" hidden="false" customHeight="false" outlineLevel="0" collapsed="false">
      <c r="A4114" s="0" t="s">
        <v>6611</v>
      </c>
      <c r="B4114" s="0" t="n">
        <v>23722</v>
      </c>
      <c r="C4114" s="0" t="s">
        <v>6612</v>
      </c>
      <c r="D4114" s="0" t="s">
        <v>123</v>
      </c>
    </row>
    <row r="4115" customFormat="false" ht="12.8" hidden="false" customHeight="false" outlineLevel="0" collapsed="false">
      <c r="A4115" s="0" t="s">
        <v>6613</v>
      </c>
      <c r="B4115" s="0" t="n">
        <v>24138</v>
      </c>
      <c r="C4115" s="0" t="s">
        <v>6612</v>
      </c>
      <c r="D4115" s="0" t="s">
        <v>262</v>
      </c>
    </row>
    <row r="4116" customFormat="false" ht="12.8" hidden="false" customHeight="false" outlineLevel="0" collapsed="false">
      <c r="A4116" s="0" t="s">
        <v>6614</v>
      </c>
      <c r="B4116" s="0" t="n">
        <v>45358</v>
      </c>
      <c r="C4116" s="0" t="s">
        <v>6615</v>
      </c>
      <c r="D4116" s="0" t="s">
        <v>127</v>
      </c>
    </row>
    <row r="4117" customFormat="false" ht="12.8" hidden="false" customHeight="false" outlineLevel="0" collapsed="false">
      <c r="A4117" s="0" t="s">
        <v>6616</v>
      </c>
      <c r="B4117" s="0" t="n">
        <v>24652</v>
      </c>
      <c r="C4117" s="0" t="s">
        <v>6612</v>
      </c>
      <c r="D4117" s="0" t="s">
        <v>127</v>
      </c>
    </row>
    <row r="4118" customFormat="false" ht="12.8" hidden="false" customHeight="false" outlineLevel="0" collapsed="false">
      <c r="A4118" s="0" t="s">
        <v>6617</v>
      </c>
      <c r="B4118" s="0" t="n">
        <v>35736</v>
      </c>
      <c r="C4118" s="0" t="s">
        <v>6618</v>
      </c>
      <c r="D4118" s="0" t="s">
        <v>127</v>
      </c>
    </row>
    <row r="4119" customFormat="false" ht="12.8" hidden="false" customHeight="false" outlineLevel="0" collapsed="false">
      <c r="A4119" s="0" t="s">
        <v>6619</v>
      </c>
      <c r="B4119" s="0" t="n">
        <v>35734</v>
      </c>
      <c r="C4119" s="0" t="s">
        <v>6620</v>
      </c>
      <c r="D4119" s="0" t="s">
        <v>127</v>
      </c>
    </row>
    <row r="4120" customFormat="false" ht="12.8" hidden="false" customHeight="false" outlineLevel="0" collapsed="false">
      <c r="A4120" s="0" t="s">
        <v>6621</v>
      </c>
      <c r="B4120" s="0" t="n">
        <v>31826</v>
      </c>
      <c r="C4120" s="0" t="s">
        <v>6622</v>
      </c>
      <c r="D4120" s="0" t="s">
        <v>127</v>
      </c>
    </row>
    <row r="4121" customFormat="false" ht="12.8" hidden="false" customHeight="false" outlineLevel="0" collapsed="false">
      <c r="A4121" s="0" t="s">
        <v>6623</v>
      </c>
      <c r="B4121" s="0" t="n">
        <v>39846</v>
      </c>
      <c r="C4121" s="0" t="s">
        <v>6624</v>
      </c>
      <c r="D4121" s="0" t="s">
        <v>127</v>
      </c>
    </row>
    <row r="4122" customFormat="false" ht="12.8" hidden="false" customHeight="false" outlineLevel="0" collapsed="false">
      <c r="A4122" s="0" t="s">
        <v>6625</v>
      </c>
      <c r="B4122" s="0" t="n">
        <v>35737</v>
      </c>
      <c r="C4122" s="0" t="s">
        <v>6626</v>
      </c>
      <c r="D4122" s="0" t="s">
        <v>127</v>
      </c>
    </row>
    <row r="4123" customFormat="false" ht="12.8" hidden="false" customHeight="false" outlineLevel="0" collapsed="false">
      <c r="A4123" s="0" t="s">
        <v>6627</v>
      </c>
      <c r="B4123" s="0" t="n">
        <v>42054</v>
      </c>
      <c r="C4123" s="0" t="s">
        <v>2646</v>
      </c>
      <c r="D4123" s="0" t="s">
        <v>127</v>
      </c>
    </row>
    <row r="4124" customFormat="false" ht="12.8" hidden="false" customHeight="false" outlineLevel="0" collapsed="false">
      <c r="A4124" s="0" t="s">
        <v>6628</v>
      </c>
      <c r="B4124" s="0" t="n">
        <v>35735</v>
      </c>
      <c r="C4124" s="0" t="s">
        <v>6620</v>
      </c>
      <c r="D4124" s="0" t="s">
        <v>127</v>
      </c>
    </row>
    <row r="4125" customFormat="false" ht="12.8" hidden="false" customHeight="false" outlineLevel="0" collapsed="false">
      <c r="A4125" s="0" t="s">
        <v>6629</v>
      </c>
      <c r="B4125" s="0" t="n">
        <v>24139</v>
      </c>
      <c r="C4125" s="0" t="s">
        <v>6622</v>
      </c>
      <c r="D4125" s="0" t="s">
        <v>127</v>
      </c>
    </row>
    <row r="4126" customFormat="false" ht="12.8" hidden="false" customHeight="false" outlineLevel="0" collapsed="false">
      <c r="A4126" s="0" t="s">
        <v>6630</v>
      </c>
      <c r="B4126" s="0" t="n">
        <v>42055</v>
      </c>
      <c r="C4126" s="0" t="s">
        <v>6631</v>
      </c>
      <c r="D4126" s="0" t="s">
        <v>127</v>
      </c>
    </row>
    <row r="4127" customFormat="false" ht="12.8" hidden="false" customHeight="false" outlineLevel="0" collapsed="false">
      <c r="A4127" s="0" t="s">
        <v>6632</v>
      </c>
      <c r="B4127" s="0" t="n">
        <v>30255</v>
      </c>
      <c r="C4127" s="0" t="s">
        <v>1653</v>
      </c>
      <c r="D4127" s="0" t="s">
        <v>127</v>
      </c>
    </row>
    <row r="4128" customFormat="false" ht="12.8" hidden="false" customHeight="false" outlineLevel="0" collapsed="false">
      <c r="A4128" s="0" t="s">
        <v>6633</v>
      </c>
      <c r="B4128" s="0" t="n">
        <v>23591</v>
      </c>
      <c r="C4128" s="0" t="s">
        <v>2237</v>
      </c>
      <c r="D4128" s="0" t="s">
        <v>287</v>
      </c>
    </row>
    <row r="4129" customFormat="false" ht="12.8" hidden="false" customHeight="false" outlineLevel="0" collapsed="false">
      <c r="A4129" s="0" t="s">
        <v>6634</v>
      </c>
      <c r="B4129" s="0" t="n">
        <v>35731</v>
      </c>
      <c r="C4129" s="0" t="s">
        <v>6635</v>
      </c>
      <c r="D4129" s="0" t="s">
        <v>123</v>
      </c>
    </row>
    <row r="4130" customFormat="false" ht="12.8" hidden="false" customHeight="false" outlineLevel="0" collapsed="false">
      <c r="A4130" s="0" t="s">
        <v>6636</v>
      </c>
      <c r="B4130" s="0" t="n">
        <v>33978</v>
      </c>
      <c r="C4130" s="0" t="s">
        <v>3269</v>
      </c>
      <c r="D4130" s="0" t="s">
        <v>123</v>
      </c>
    </row>
    <row r="4131" customFormat="false" ht="12.8" hidden="false" customHeight="false" outlineLevel="0" collapsed="false">
      <c r="A4131" s="0" t="s">
        <v>6637</v>
      </c>
      <c r="B4131" s="0" t="n">
        <v>35655</v>
      </c>
      <c r="C4131" s="0" t="s">
        <v>6638</v>
      </c>
      <c r="D4131" s="0" t="s">
        <v>127</v>
      </c>
    </row>
    <row r="4132" customFormat="false" ht="12.8" hidden="false" customHeight="false" outlineLevel="0" collapsed="false">
      <c r="A4132" s="0" t="s">
        <v>6639</v>
      </c>
      <c r="B4132" s="0" t="n">
        <v>39699</v>
      </c>
      <c r="C4132" s="0" t="s">
        <v>775</v>
      </c>
      <c r="D4132" s="0" t="s">
        <v>127</v>
      </c>
    </row>
    <row r="4133" customFormat="false" ht="12.8" hidden="false" customHeight="false" outlineLevel="0" collapsed="false">
      <c r="A4133" s="0" t="s">
        <v>6640</v>
      </c>
      <c r="B4133" s="0" t="n">
        <v>40528</v>
      </c>
      <c r="C4133" s="0" t="s">
        <v>6641</v>
      </c>
      <c r="D4133" s="0" t="s">
        <v>601</v>
      </c>
    </row>
    <row r="4134" customFormat="false" ht="12.8" hidden="false" customHeight="false" outlineLevel="0" collapsed="false">
      <c r="A4134" s="0" t="s">
        <v>6642</v>
      </c>
      <c r="B4134" s="0" t="n">
        <v>30311</v>
      </c>
      <c r="C4134" s="0" t="s">
        <v>6643</v>
      </c>
      <c r="D4134" s="0" t="s">
        <v>287</v>
      </c>
    </row>
    <row r="4135" customFormat="false" ht="12.8" hidden="false" customHeight="false" outlineLevel="0" collapsed="false">
      <c r="A4135" s="0" t="s">
        <v>6644</v>
      </c>
      <c r="B4135" s="0" t="n">
        <v>42177</v>
      </c>
      <c r="C4135" s="0" t="s">
        <v>209</v>
      </c>
      <c r="D4135" s="0" t="s">
        <v>123</v>
      </c>
    </row>
    <row r="4136" customFormat="false" ht="12.8" hidden="false" customHeight="false" outlineLevel="0" collapsed="false">
      <c r="A4136" s="0" t="s">
        <v>6645</v>
      </c>
      <c r="B4136" s="0" t="n">
        <v>42368</v>
      </c>
      <c r="C4136" s="0" t="s">
        <v>819</v>
      </c>
      <c r="D4136" s="0" t="s">
        <v>127</v>
      </c>
    </row>
    <row r="4137" customFormat="false" ht="12.8" hidden="false" customHeight="false" outlineLevel="0" collapsed="false">
      <c r="A4137" s="0" t="s">
        <v>6646</v>
      </c>
      <c r="B4137" s="0" t="n">
        <v>29252</v>
      </c>
      <c r="C4137" s="0" t="s">
        <v>3132</v>
      </c>
      <c r="D4137" s="0" t="s">
        <v>123</v>
      </c>
    </row>
    <row r="4138" customFormat="false" ht="12.8" hidden="false" customHeight="false" outlineLevel="0" collapsed="false">
      <c r="A4138" s="0" t="s">
        <v>6647</v>
      </c>
      <c r="B4138" s="0" t="n">
        <v>33979</v>
      </c>
      <c r="C4138" s="0" t="s">
        <v>508</v>
      </c>
      <c r="D4138" s="0" t="s">
        <v>127</v>
      </c>
    </row>
    <row r="4139" customFormat="false" ht="12.8" hidden="false" customHeight="false" outlineLevel="0" collapsed="false">
      <c r="A4139" s="0" t="s">
        <v>6648</v>
      </c>
      <c r="B4139" s="0" t="n">
        <v>29604</v>
      </c>
      <c r="C4139" s="0" t="s">
        <v>6649</v>
      </c>
      <c r="D4139" s="0" t="s">
        <v>127</v>
      </c>
    </row>
    <row r="4140" customFormat="false" ht="12.8" hidden="false" customHeight="false" outlineLevel="0" collapsed="false">
      <c r="A4140" s="0" t="s">
        <v>6650</v>
      </c>
      <c r="B4140" s="0" t="n">
        <v>26352</v>
      </c>
      <c r="C4140" s="0" t="s">
        <v>6651</v>
      </c>
      <c r="D4140" s="0" t="s">
        <v>199</v>
      </c>
    </row>
    <row r="4141" customFormat="false" ht="12.8" hidden="false" customHeight="false" outlineLevel="0" collapsed="false">
      <c r="A4141" s="0" t="s">
        <v>6652</v>
      </c>
      <c r="B4141" s="0" t="n">
        <v>20433</v>
      </c>
      <c r="C4141" s="0" t="s">
        <v>6653</v>
      </c>
      <c r="D4141" s="0" t="s">
        <v>123</v>
      </c>
    </row>
    <row r="4142" customFormat="false" ht="12.8" hidden="false" customHeight="false" outlineLevel="0" collapsed="false">
      <c r="A4142" s="0" t="s">
        <v>6654</v>
      </c>
      <c r="B4142" s="0" t="n">
        <v>20487</v>
      </c>
      <c r="C4142" s="0" t="s">
        <v>929</v>
      </c>
      <c r="D4142" s="0" t="s">
        <v>127</v>
      </c>
    </row>
    <row r="4143" customFormat="false" ht="12.8" hidden="false" customHeight="false" outlineLevel="0" collapsed="false">
      <c r="A4143" s="0" t="s">
        <v>6655</v>
      </c>
      <c r="B4143" s="0" t="n">
        <v>23086</v>
      </c>
      <c r="C4143" s="0" t="s">
        <v>6656</v>
      </c>
      <c r="D4143" s="0" t="s">
        <v>123</v>
      </c>
    </row>
    <row r="4144" customFormat="false" ht="12.8" hidden="false" customHeight="false" outlineLevel="0" collapsed="false">
      <c r="A4144" s="0" t="s">
        <v>6657</v>
      </c>
      <c r="B4144" s="0" t="n">
        <v>22032</v>
      </c>
      <c r="C4144" s="0" t="s">
        <v>1240</v>
      </c>
      <c r="D4144" s="0" t="s">
        <v>123</v>
      </c>
    </row>
    <row r="4145" customFormat="false" ht="12.8" hidden="false" customHeight="false" outlineLevel="0" collapsed="false">
      <c r="A4145" s="0" t="s">
        <v>6658</v>
      </c>
      <c r="B4145" s="0" t="n">
        <v>22033</v>
      </c>
      <c r="C4145" s="0" t="s">
        <v>136</v>
      </c>
      <c r="D4145" s="0" t="s">
        <v>127</v>
      </c>
    </row>
    <row r="4146" customFormat="false" ht="12.8" hidden="false" customHeight="false" outlineLevel="0" collapsed="false">
      <c r="A4146" s="0" t="s">
        <v>6659</v>
      </c>
      <c r="B4146" s="0" t="n">
        <v>22034</v>
      </c>
      <c r="C4146" s="0" t="s">
        <v>4950</v>
      </c>
      <c r="D4146" s="0" t="s">
        <v>199</v>
      </c>
    </row>
    <row r="4147" customFormat="false" ht="12.8" hidden="false" customHeight="false" outlineLevel="0" collapsed="false">
      <c r="A4147" s="0" t="s">
        <v>6660</v>
      </c>
      <c r="B4147" s="0" t="n">
        <v>22035</v>
      </c>
      <c r="C4147" s="0" t="s">
        <v>6661</v>
      </c>
      <c r="D4147" s="0" t="s">
        <v>287</v>
      </c>
    </row>
    <row r="4148" customFormat="false" ht="12.8" hidden="false" customHeight="false" outlineLevel="0" collapsed="false">
      <c r="A4148" s="0" t="s">
        <v>6662</v>
      </c>
      <c r="B4148" s="0" t="n">
        <v>33967</v>
      </c>
      <c r="D4148" s="0" t="s">
        <v>327</v>
      </c>
    </row>
    <row r="4149" customFormat="false" ht="12.8" hidden="false" customHeight="false" outlineLevel="0" collapsed="false">
      <c r="A4149" s="0" t="s">
        <v>6663</v>
      </c>
      <c r="B4149" s="0" t="n">
        <v>45359</v>
      </c>
      <c r="C4149" s="0" t="s">
        <v>6664</v>
      </c>
      <c r="D4149" s="0" t="s">
        <v>199</v>
      </c>
    </row>
    <row r="4150" customFormat="false" ht="12.8" hidden="false" customHeight="false" outlineLevel="0" collapsed="false">
      <c r="A4150" s="0" t="s">
        <v>6665</v>
      </c>
      <c r="B4150" s="0" t="n">
        <v>45485</v>
      </c>
      <c r="C4150" s="0" t="s">
        <v>6666</v>
      </c>
      <c r="D4150" s="0" t="s">
        <v>123</v>
      </c>
    </row>
    <row r="4151" customFormat="false" ht="12.8" hidden="false" customHeight="false" outlineLevel="0" collapsed="false">
      <c r="A4151" s="0" t="s">
        <v>6667</v>
      </c>
      <c r="B4151" s="0" t="n">
        <v>22036</v>
      </c>
      <c r="C4151" s="0" t="s">
        <v>6668</v>
      </c>
      <c r="D4151" s="0" t="s">
        <v>123</v>
      </c>
    </row>
    <row r="4152" customFormat="false" ht="12.8" hidden="false" customHeight="false" outlineLevel="0" collapsed="false">
      <c r="A4152" s="0" t="s">
        <v>6669</v>
      </c>
      <c r="B4152" s="0" t="n">
        <v>31811</v>
      </c>
      <c r="C4152" s="0" t="s">
        <v>6670</v>
      </c>
      <c r="D4152" s="0" t="s">
        <v>127</v>
      </c>
    </row>
    <row r="4153" customFormat="false" ht="12.8" hidden="false" customHeight="false" outlineLevel="0" collapsed="false">
      <c r="A4153" s="0" t="s">
        <v>6671</v>
      </c>
      <c r="B4153" s="0" t="n">
        <v>31102</v>
      </c>
      <c r="C4153" s="0" t="s">
        <v>6672</v>
      </c>
      <c r="D4153" s="0" t="s">
        <v>127</v>
      </c>
    </row>
    <row r="4154" customFormat="false" ht="12.8" hidden="false" customHeight="false" outlineLevel="0" collapsed="false">
      <c r="A4154" s="0" t="s">
        <v>6673</v>
      </c>
      <c r="B4154" s="0" t="n">
        <v>22037</v>
      </c>
      <c r="C4154" s="0" t="s">
        <v>6672</v>
      </c>
      <c r="D4154" s="0" t="s">
        <v>127</v>
      </c>
    </row>
    <row r="4155" customFormat="false" ht="12.8" hidden="false" customHeight="false" outlineLevel="0" collapsed="false">
      <c r="A4155" s="0" t="s">
        <v>6674</v>
      </c>
      <c r="B4155" s="0" t="n">
        <v>22038</v>
      </c>
      <c r="C4155" s="0" t="s">
        <v>6675</v>
      </c>
      <c r="D4155" s="0" t="s">
        <v>127</v>
      </c>
    </row>
    <row r="4156" customFormat="false" ht="12.8" hidden="false" customHeight="false" outlineLevel="0" collapsed="false">
      <c r="A4156" s="0" t="s">
        <v>6676</v>
      </c>
      <c r="B4156" s="0" t="n">
        <v>35587</v>
      </c>
      <c r="C4156" s="0" t="s">
        <v>416</v>
      </c>
      <c r="D4156" s="0" t="s">
        <v>123</v>
      </c>
    </row>
    <row r="4157" customFormat="false" ht="12.8" hidden="false" customHeight="false" outlineLevel="0" collapsed="false">
      <c r="A4157" s="0" t="s">
        <v>6677</v>
      </c>
      <c r="B4157" s="0" t="n">
        <v>35991</v>
      </c>
      <c r="C4157" s="0" t="s">
        <v>4861</v>
      </c>
      <c r="D4157" s="0" t="s">
        <v>127</v>
      </c>
    </row>
    <row r="4158" customFormat="false" ht="12.8" hidden="false" customHeight="false" outlineLevel="0" collapsed="false">
      <c r="A4158" s="0" t="s">
        <v>6678</v>
      </c>
      <c r="B4158" s="0" t="n">
        <v>35992</v>
      </c>
      <c r="C4158" s="0" t="s">
        <v>4193</v>
      </c>
      <c r="D4158" s="0" t="s">
        <v>127</v>
      </c>
    </row>
    <row r="4159" customFormat="false" ht="12.8" hidden="false" customHeight="false" outlineLevel="0" collapsed="false">
      <c r="A4159" s="0" t="s">
        <v>6679</v>
      </c>
      <c r="B4159" s="0" t="n">
        <v>35993</v>
      </c>
      <c r="C4159" s="0" t="s">
        <v>6680</v>
      </c>
      <c r="D4159" s="0" t="s">
        <v>127</v>
      </c>
    </row>
    <row r="4160" customFormat="false" ht="12.8" hidden="false" customHeight="false" outlineLevel="0" collapsed="false">
      <c r="A4160" s="0" t="s">
        <v>6681</v>
      </c>
      <c r="B4160" s="0" t="n">
        <v>35994</v>
      </c>
      <c r="C4160" s="0" t="s">
        <v>205</v>
      </c>
      <c r="D4160" s="0" t="s">
        <v>127</v>
      </c>
    </row>
    <row r="4161" customFormat="false" ht="12.8" hidden="false" customHeight="false" outlineLevel="0" collapsed="false">
      <c r="A4161" s="0" t="s">
        <v>6682</v>
      </c>
      <c r="B4161" s="0" t="n">
        <v>35995</v>
      </c>
      <c r="C4161" s="0" t="s">
        <v>5350</v>
      </c>
      <c r="D4161" s="0" t="s">
        <v>127</v>
      </c>
    </row>
    <row r="4162" customFormat="false" ht="12.8" hidden="false" customHeight="false" outlineLevel="0" collapsed="false">
      <c r="A4162" s="0" t="s">
        <v>6683</v>
      </c>
      <c r="B4162" s="0" t="n">
        <v>35996</v>
      </c>
      <c r="C4162" s="0" t="s">
        <v>5342</v>
      </c>
      <c r="D4162" s="0" t="s">
        <v>127</v>
      </c>
    </row>
    <row r="4163" customFormat="false" ht="12.8" hidden="false" customHeight="false" outlineLevel="0" collapsed="false">
      <c r="A4163" s="0" t="s">
        <v>6684</v>
      </c>
      <c r="B4163" s="0" t="n">
        <v>35997</v>
      </c>
      <c r="C4163" s="0" t="s">
        <v>205</v>
      </c>
      <c r="D4163" s="0" t="s">
        <v>127</v>
      </c>
    </row>
    <row r="4164" customFormat="false" ht="12.8" hidden="false" customHeight="false" outlineLevel="0" collapsed="false">
      <c r="A4164" s="0" t="s">
        <v>6685</v>
      </c>
      <c r="B4164" s="0" t="n">
        <v>35998</v>
      </c>
      <c r="C4164" s="0" t="s">
        <v>205</v>
      </c>
      <c r="D4164" s="0" t="s">
        <v>127</v>
      </c>
    </row>
    <row r="4165" customFormat="false" ht="12.8" hidden="false" customHeight="false" outlineLevel="0" collapsed="false">
      <c r="A4165" s="0" t="s">
        <v>6686</v>
      </c>
      <c r="B4165" s="0" t="n">
        <v>35013</v>
      </c>
      <c r="C4165" s="0" t="s">
        <v>1669</v>
      </c>
      <c r="D4165" s="0" t="s">
        <v>199</v>
      </c>
    </row>
    <row r="4166" customFormat="false" ht="12.8" hidden="false" customHeight="false" outlineLevel="0" collapsed="false">
      <c r="A4166" s="0" t="s">
        <v>6687</v>
      </c>
      <c r="B4166" s="0" t="n">
        <v>39800</v>
      </c>
      <c r="C4166" s="0" t="s">
        <v>1669</v>
      </c>
      <c r="D4166" s="0" t="s">
        <v>287</v>
      </c>
    </row>
    <row r="4167" customFormat="false" ht="12.8" hidden="false" customHeight="false" outlineLevel="0" collapsed="false">
      <c r="A4167" s="0" t="s">
        <v>6688</v>
      </c>
      <c r="B4167" s="0" t="n">
        <v>35584</v>
      </c>
      <c r="C4167" s="0" t="s">
        <v>1336</v>
      </c>
      <c r="D4167" s="0" t="s">
        <v>123</v>
      </c>
    </row>
    <row r="4168" customFormat="false" ht="12.8" hidden="false" customHeight="false" outlineLevel="0" collapsed="false">
      <c r="A4168" s="0" t="s">
        <v>6689</v>
      </c>
      <c r="B4168" s="0" t="n">
        <v>44012</v>
      </c>
      <c r="C4168" s="0" t="s">
        <v>900</v>
      </c>
      <c r="D4168" s="0" t="s">
        <v>127</v>
      </c>
    </row>
    <row r="4169" customFormat="false" ht="12.8" hidden="false" customHeight="false" outlineLevel="0" collapsed="false">
      <c r="A4169" s="0" t="s">
        <v>6690</v>
      </c>
      <c r="B4169" s="0" t="n">
        <v>43907</v>
      </c>
      <c r="C4169" s="0" t="s">
        <v>4788</v>
      </c>
      <c r="D4169" s="0" t="s">
        <v>127</v>
      </c>
    </row>
    <row r="4170" customFormat="false" ht="12.8" hidden="false" customHeight="false" outlineLevel="0" collapsed="false">
      <c r="A4170" s="0" t="s">
        <v>6691</v>
      </c>
      <c r="B4170" s="0" t="n">
        <v>41168</v>
      </c>
      <c r="C4170" s="0" t="s">
        <v>207</v>
      </c>
      <c r="D4170" s="0" t="s">
        <v>127</v>
      </c>
    </row>
    <row r="4171" customFormat="false" ht="12.8" hidden="false" customHeight="false" outlineLevel="0" collapsed="false">
      <c r="A4171" s="0" t="s">
        <v>6692</v>
      </c>
      <c r="B4171" s="0" t="n">
        <v>36051</v>
      </c>
      <c r="C4171" s="0" t="s">
        <v>205</v>
      </c>
      <c r="D4171" s="0" t="s">
        <v>127</v>
      </c>
    </row>
    <row r="4172" customFormat="false" ht="12.8" hidden="false" customHeight="false" outlineLevel="0" collapsed="false">
      <c r="A4172" s="0" t="s">
        <v>6693</v>
      </c>
      <c r="B4172" s="0" t="n">
        <v>41169</v>
      </c>
      <c r="C4172" s="0" t="s">
        <v>207</v>
      </c>
      <c r="D4172" s="0" t="s">
        <v>127</v>
      </c>
    </row>
    <row r="4173" customFormat="false" ht="12.8" hidden="false" customHeight="false" outlineLevel="0" collapsed="false">
      <c r="A4173" s="0" t="s">
        <v>6694</v>
      </c>
      <c r="B4173" s="0" t="n">
        <v>41170</v>
      </c>
      <c r="C4173" s="0" t="s">
        <v>6695</v>
      </c>
      <c r="D4173" s="0" t="s">
        <v>127</v>
      </c>
    </row>
    <row r="4174" customFormat="false" ht="12.8" hidden="false" customHeight="false" outlineLevel="0" collapsed="false">
      <c r="A4174" s="0" t="s">
        <v>6696</v>
      </c>
      <c r="B4174" s="0" t="n">
        <v>36052</v>
      </c>
      <c r="C4174" s="0" t="s">
        <v>1041</v>
      </c>
      <c r="D4174" s="0" t="s">
        <v>127</v>
      </c>
    </row>
    <row r="4175" customFormat="false" ht="12.8" hidden="false" customHeight="false" outlineLevel="0" collapsed="false">
      <c r="A4175" s="0" t="s">
        <v>6697</v>
      </c>
      <c r="B4175" s="0" t="n">
        <v>39801</v>
      </c>
      <c r="C4175" s="0" t="s">
        <v>6680</v>
      </c>
      <c r="D4175" s="0" t="s">
        <v>127</v>
      </c>
    </row>
    <row r="4176" customFormat="false" ht="12.8" hidden="false" customHeight="false" outlineLevel="0" collapsed="false">
      <c r="A4176" s="0" t="s">
        <v>6698</v>
      </c>
      <c r="B4176" s="0" t="n">
        <v>41171</v>
      </c>
      <c r="C4176" s="0" t="s">
        <v>5340</v>
      </c>
      <c r="D4176" s="0" t="s">
        <v>127</v>
      </c>
    </row>
    <row r="4177" customFormat="false" ht="12.8" hidden="false" customHeight="false" outlineLevel="0" collapsed="false">
      <c r="A4177" s="0" t="s">
        <v>6699</v>
      </c>
      <c r="B4177" s="0" t="n">
        <v>42761</v>
      </c>
      <c r="C4177" s="0" t="s">
        <v>5340</v>
      </c>
      <c r="D4177" s="0" t="s">
        <v>127</v>
      </c>
    </row>
    <row r="4178" customFormat="false" ht="12.8" hidden="false" customHeight="false" outlineLevel="0" collapsed="false">
      <c r="A4178" s="0" t="s">
        <v>6700</v>
      </c>
      <c r="B4178" s="0" t="n">
        <v>42056</v>
      </c>
      <c r="C4178" s="0" t="s">
        <v>6701</v>
      </c>
      <c r="D4178" s="0" t="s">
        <v>123</v>
      </c>
    </row>
    <row r="4179" customFormat="false" ht="12.8" hidden="false" customHeight="false" outlineLevel="0" collapsed="false">
      <c r="A4179" s="0" t="s">
        <v>6702</v>
      </c>
      <c r="B4179" s="0" t="n">
        <v>42178</v>
      </c>
      <c r="C4179" s="0" t="s">
        <v>6703</v>
      </c>
      <c r="D4179" s="0" t="s">
        <v>127</v>
      </c>
    </row>
    <row r="4180" customFormat="false" ht="12.8" hidden="false" customHeight="false" outlineLevel="0" collapsed="false">
      <c r="A4180" s="0" t="s">
        <v>6704</v>
      </c>
      <c r="B4180" s="0" t="n">
        <v>42179</v>
      </c>
      <c r="C4180" s="0" t="s">
        <v>6705</v>
      </c>
      <c r="D4180" s="0" t="s">
        <v>127</v>
      </c>
    </row>
    <row r="4181" customFormat="false" ht="12.8" hidden="false" customHeight="false" outlineLevel="0" collapsed="false">
      <c r="A4181" s="0" t="s">
        <v>6706</v>
      </c>
      <c r="B4181" s="0" t="n">
        <v>42057</v>
      </c>
      <c r="C4181" s="0" t="s">
        <v>6707</v>
      </c>
      <c r="D4181" s="0" t="s">
        <v>123</v>
      </c>
    </row>
    <row r="4182" customFormat="false" ht="12.8" hidden="false" customHeight="false" outlineLevel="0" collapsed="false">
      <c r="A4182" s="0" t="s">
        <v>6708</v>
      </c>
      <c r="B4182" s="0" t="n">
        <v>42180</v>
      </c>
      <c r="C4182" s="0" t="s">
        <v>1697</v>
      </c>
      <c r="D4182" s="0" t="s">
        <v>127</v>
      </c>
    </row>
    <row r="4183" customFormat="false" ht="12.8" hidden="false" customHeight="false" outlineLevel="0" collapsed="false">
      <c r="A4183" s="0" t="s">
        <v>6709</v>
      </c>
      <c r="B4183" s="0" t="n">
        <v>42181</v>
      </c>
      <c r="C4183" s="0" t="s">
        <v>6710</v>
      </c>
      <c r="D4183" s="0" t="s">
        <v>127</v>
      </c>
    </row>
    <row r="4184" customFormat="false" ht="12.8" hidden="false" customHeight="false" outlineLevel="0" collapsed="false">
      <c r="A4184" s="0" t="s">
        <v>6711</v>
      </c>
      <c r="B4184" s="0" t="n">
        <v>43465</v>
      </c>
      <c r="C4184" s="0" t="s">
        <v>2025</v>
      </c>
      <c r="D4184" s="0" t="s">
        <v>123</v>
      </c>
    </row>
    <row r="4185" customFormat="false" ht="12.8" hidden="false" customHeight="false" outlineLevel="0" collapsed="false">
      <c r="A4185" s="0" t="s">
        <v>6712</v>
      </c>
      <c r="B4185" s="0" t="n">
        <v>43908</v>
      </c>
      <c r="C4185" s="0" t="s">
        <v>2025</v>
      </c>
      <c r="D4185" s="0" t="s">
        <v>127</v>
      </c>
    </row>
    <row r="4186" customFormat="false" ht="12.8" hidden="false" customHeight="false" outlineLevel="0" collapsed="false">
      <c r="A4186" s="0" t="s">
        <v>6713</v>
      </c>
      <c r="B4186" s="0" t="n">
        <v>1030</v>
      </c>
      <c r="C4186" s="0" t="s">
        <v>6714</v>
      </c>
      <c r="D4186" s="0" t="s">
        <v>123</v>
      </c>
    </row>
    <row r="4187" customFormat="false" ht="12.8" hidden="false" customHeight="false" outlineLevel="0" collapsed="false">
      <c r="A4187" s="0" t="s">
        <v>6715</v>
      </c>
      <c r="B4187" s="0" t="n">
        <v>19290</v>
      </c>
      <c r="D4187" s="0" t="s">
        <v>127</v>
      </c>
    </row>
    <row r="4188" customFormat="false" ht="12.8" hidden="false" customHeight="false" outlineLevel="0" collapsed="false">
      <c r="A4188" s="0" t="s">
        <v>6716</v>
      </c>
      <c r="B4188" s="0" t="n">
        <v>31738</v>
      </c>
      <c r="D4188" s="0" t="s">
        <v>127</v>
      </c>
    </row>
    <row r="4189" customFormat="false" ht="12.8" hidden="false" customHeight="false" outlineLevel="0" collapsed="false">
      <c r="A4189" s="0" t="s">
        <v>6717</v>
      </c>
      <c r="B4189" s="0" t="n">
        <v>32515</v>
      </c>
      <c r="C4189" s="0" t="s">
        <v>6718</v>
      </c>
      <c r="D4189" s="0" t="s">
        <v>127</v>
      </c>
    </row>
    <row r="4190" customFormat="false" ht="12.8" hidden="false" customHeight="false" outlineLevel="0" collapsed="false">
      <c r="A4190" s="0" t="s">
        <v>6719</v>
      </c>
      <c r="B4190" s="0" t="n">
        <v>1031</v>
      </c>
      <c r="C4190" s="0" t="s">
        <v>6720</v>
      </c>
      <c r="D4190" s="0" t="s">
        <v>127</v>
      </c>
    </row>
    <row r="4191" customFormat="false" ht="12.8" hidden="false" customHeight="false" outlineLevel="0" collapsed="false">
      <c r="A4191" s="0" t="s">
        <v>6721</v>
      </c>
      <c r="B4191" s="0" t="n">
        <v>5122</v>
      </c>
      <c r="D4191" s="0" t="s">
        <v>199</v>
      </c>
    </row>
    <row r="4192" customFormat="false" ht="12.8" hidden="false" customHeight="false" outlineLevel="0" collapsed="false">
      <c r="A4192" s="0" t="s">
        <v>6722</v>
      </c>
      <c r="B4192" s="0" t="n">
        <v>25319</v>
      </c>
      <c r="C4192" s="0" t="s">
        <v>1667</v>
      </c>
      <c r="D4192" s="0" t="s">
        <v>199</v>
      </c>
    </row>
    <row r="4193" customFormat="false" ht="12.8" hidden="false" customHeight="false" outlineLevel="0" collapsed="false">
      <c r="A4193" s="0" t="s">
        <v>6723</v>
      </c>
      <c r="B4193" s="0" t="n">
        <v>22039</v>
      </c>
      <c r="C4193" s="0" t="s">
        <v>6724</v>
      </c>
      <c r="D4193" s="0" t="s">
        <v>199</v>
      </c>
    </row>
    <row r="4194" customFormat="false" ht="12.8" hidden="false" customHeight="false" outlineLevel="0" collapsed="false">
      <c r="A4194" s="0" t="s">
        <v>6725</v>
      </c>
      <c r="B4194" s="0" t="n">
        <v>22040</v>
      </c>
      <c r="C4194" s="0" t="s">
        <v>6726</v>
      </c>
      <c r="D4194" s="0" t="s">
        <v>378</v>
      </c>
    </row>
    <row r="4195" customFormat="false" ht="12.8" hidden="false" customHeight="false" outlineLevel="0" collapsed="false">
      <c r="A4195" s="0" t="s">
        <v>6727</v>
      </c>
      <c r="B4195" s="0" t="n">
        <v>23397</v>
      </c>
      <c r="C4195" s="0" t="s">
        <v>6728</v>
      </c>
      <c r="D4195" s="0" t="s">
        <v>123</v>
      </c>
    </row>
    <row r="4196" customFormat="false" ht="12.8" hidden="false" customHeight="false" outlineLevel="0" collapsed="false">
      <c r="A4196" s="0" t="s">
        <v>6729</v>
      </c>
      <c r="B4196" s="0" t="n">
        <v>23724</v>
      </c>
      <c r="C4196" s="0" t="s">
        <v>6730</v>
      </c>
      <c r="D4196" s="0" t="s">
        <v>127</v>
      </c>
    </row>
    <row r="4197" customFormat="false" ht="12.8" hidden="false" customHeight="false" outlineLevel="0" collapsed="false">
      <c r="A4197" s="0" t="s">
        <v>6731</v>
      </c>
      <c r="B4197" s="0" t="n">
        <v>22041</v>
      </c>
      <c r="C4197" s="0" t="s">
        <v>4833</v>
      </c>
      <c r="D4197" s="0" t="s">
        <v>123</v>
      </c>
    </row>
    <row r="4198" customFormat="false" ht="12.8" hidden="false" customHeight="false" outlineLevel="0" collapsed="false">
      <c r="A4198" s="0" t="s">
        <v>6732</v>
      </c>
      <c r="B4198" s="0" t="n">
        <v>22042</v>
      </c>
      <c r="C4198" s="0" t="s">
        <v>1702</v>
      </c>
      <c r="D4198" s="0" t="s">
        <v>127</v>
      </c>
    </row>
    <row r="4199" customFormat="false" ht="12.8" hidden="false" customHeight="false" outlineLevel="0" collapsed="false">
      <c r="A4199" s="0" t="s">
        <v>6733</v>
      </c>
      <c r="B4199" s="0" t="n">
        <v>30047</v>
      </c>
      <c r="C4199" s="0" t="s">
        <v>795</v>
      </c>
      <c r="D4199" s="0" t="s">
        <v>127</v>
      </c>
    </row>
    <row r="4200" customFormat="false" ht="12.8" hidden="false" customHeight="false" outlineLevel="0" collapsed="false">
      <c r="A4200" s="0" t="s">
        <v>6734</v>
      </c>
      <c r="B4200" s="0" t="n">
        <v>22043</v>
      </c>
      <c r="C4200" s="0" t="s">
        <v>6735</v>
      </c>
      <c r="D4200" s="0" t="s">
        <v>127</v>
      </c>
    </row>
    <row r="4201" customFormat="false" ht="12.8" hidden="false" customHeight="false" outlineLevel="0" collapsed="false">
      <c r="A4201" s="0" t="s">
        <v>6736</v>
      </c>
      <c r="B4201" s="0" t="n">
        <v>22044</v>
      </c>
      <c r="D4201" s="0" t="s">
        <v>253</v>
      </c>
    </row>
    <row r="4202" customFormat="false" ht="12.8" hidden="false" customHeight="false" outlineLevel="0" collapsed="false">
      <c r="A4202" s="0" t="s">
        <v>6737</v>
      </c>
      <c r="B4202" s="0" t="n">
        <v>23278</v>
      </c>
      <c r="C4202" s="0" t="s">
        <v>6738</v>
      </c>
      <c r="D4202" s="0" t="s">
        <v>228</v>
      </c>
    </row>
    <row r="4203" customFormat="false" ht="12.8" hidden="false" customHeight="false" outlineLevel="0" collapsed="false">
      <c r="A4203" s="0" t="s">
        <v>6739</v>
      </c>
      <c r="B4203" s="0" t="n">
        <v>29363</v>
      </c>
      <c r="D4203" s="0" t="s">
        <v>199</v>
      </c>
    </row>
    <row r="4204" customFormat="false" ht="12.8" hidden="false" customHeight="false" outlineLevel="0" collapsed="false">
      <c r="A4204" s="0" t="s">
        <v>6740</v>
      </c>
      <c r="B4204" s="0" t="n">
        <v>42058</v>
      </c>
      <c r="C4204" s="0" t="s">
        <v>5383</v>
      </c>
      <c r="D4204" s="0" t="s">
        <v>123</v>
      </c>
    </row>
    <row r="4205" customFormat="false" ht="12.8" hidden="false" customHeight="false" outlineLevel="0" collapsed="false">
      <c r="A4205" s="0" t="s">
        <v>6741</v>
      </c>
      <c r="B4205" s="0" t="n">
        <v>42182</v>
      </c>
      <c r="C4205" s="0" t="s">
        <v>5383</v>
      </c>
      <c r="D4205" s="0" t="s">
        <v>127</v>
      </c>
    </row>
    <row r="4206" customFormat="false" ht="12.8" hidden="false" customHeight="false" outlineLevel="0" collapsed="false">
      <c r="A4206" s="0" t="s">
        <v>6742</v>
      </c>
      <c r="B4206" s="0" t="n">
        <v>25128</v>
      </c>
      <c r="C4206" s="0" t="s">
        <v>6743</v>
      </c>
      <c r="D4206" s="0" t="s">
        <v>123</v>
      </c>
    </row>
    <row r="4207" customFormat="false" ht="12.8" hidden="false" customHeight="false" outlineLevel="0" collapsed="false">
      <c r="A4207" s="0" t="s">
        <v>6744</v>
      </c>
      <c r="B4207" s="0" t="n">
        <v>25320</v>
      </c>
      <c r="C4207" s="0" t="s">
        <v>6745</v>
      </c>
      <c r="D4207" s="0" t="s">
        <v>127</v>
      </c>
    </row>
    <row r="4208" customFormat="false" ht="12.8" hidden="false" customHeight="false" outlineLevel="0" collapsed="false">
      <c r="A4208" s="0" t="s">
        <v>6746</v>
      </c>
      <c r="B4208" s="0" t="n">
        <v>25321</v>
      </c>
      <c r="C4208" s="0" t="s">
        <v>6747</v>
      </c>
      <c r="D4208" s="0" t="s">
        <v>127</v>
      </c>
    </row>
    <row r="4209" customFormat="false" ht="12.8" hidden="false" customHeight="false" outlineLevel="0" collapsed="false">
      <c r="A4209" s="0" t="s">
        <v>6748</v>
      </c>
      <c r="B4209" s="0" t="n">
        <v>22045</v>
      </c>
      <c r="C4209" s="0" t="s">
        <v>6749</v>
      </c>
      <c r="D4209" s="0" t="s">
        <v>123</v>
      </c>
    </row>
    <row r="4210" customFormat="false" ht="12.8" hidden="false" customHeight="false" outlineLevel="0" collapsed="false">
      <c r="A4210" s="0" t="s">
        <v>6750</v>
      </c>
      <c r="B4210" s="0" t="n">
        <v>22046</v>
      </c>
      <c r="C4210" s="0" t="s">
        <v>6751</v>
      </c>
      <c r="D4210" s="0" t="s">
        <v>127</v>
      </c>
    </row>
    <row r="4211" customFormat="false" ht="12.8" hidden="false" customHeight="false" outlineLevel="0" collapsed="false">
      <c r="A4211" s="0" t="s">
        <v>6752</v>
      </c>
      <c r="B4211" s="0" t="n">
        <v>43604</v>
      </c>
      <c r="C4211" s="0" t="s">
        <v>246</v>
      </c>
      <c r="D4211" s="0" t="s">
        <v>199</v>
      </c>
    </row>
    <row r="4212" customFormat="false" ht="12.8" hidden="false" customHeight="false" outlineLevel="0" collapsed="false">
      <c r="A4212" s="0" t="s">
        <v>6753</v>
      </c>
      <c r="B4212" s="0" t="n">
        <v>39818</v>
      </c>
      <c r="C4212" s="0" t="s">
        <v>246</v>
      </c>
      <c r="D4212" s="0" t="s">
        <v>378</v>
      </c>
    </row>
    <row r="4213" customFormat="false" ht="12.8" hidden="false" customHeight="false" outlineLevel="0" collapsed="false">
      <c r="A4213" s="0" t="s">
        <v>6754</v>
      </c>
      <c r="B4213" s="0" t="n">
        <v>22047</v>
      </c>
      <c r="C4213" s="0" t="s">
        <v>6755</v>
      </c>
      <c r="D4213" s="0" t="s">
        <v>123</v>
      </c>
    </row>
    <row r="4214" customFormat="false" ht="12.8" hidden="false" customHeight="false" outlineLevel="0" collapsed="false">
      <c r="A4214" s="0" t="s">
        <v>6756</v>
      </c>
      <c r="B4214" s="0" t="n">
        <v>22048</v>
      </c>
      <c r="C4214" s="0" t="s">
        <v>819</v>
      </c>
      <c r="D4214" s="0" t="s">
        <v>127</v>
      </c>
    </row>
    <row r="4215" customFormat="false" ht="12.8" hidden="false" customHeight="false" outlineLevel="0" collapsed="false">
      <c r="A4215" s="0" t="s">
        <v>6757</v>
      </c>
      <c r="B4215" s="0" t="n">
        <v>22049</v>
      </c>
      <c r="C4215" s="0" t="s">
        <v>3610</v>
      </c>
      <c r="D4215" s="0" t="s">
        <v>199</v>
      </c>
    </row>
    <row r="4216" customFormat="false" ht="12.8" hidden="false" customHeight="false" outlineLevel="0" collapsed="false">
      <c r="A4216" s="0" t="s">
        <v>6758</v>
      </c>
      <c r="B4216" s="0" t="n">
        <v>22050</v>
      </c>
      <c r="C4216" s="0" t="s">
        <v>3610</v>
      </c>
      <c r="D4216" s="0" t="s">
        <v>287</v>
      </c>
    </row>
    <row r="4217" customFormat="false" ht="12.8" hidden="false" customHeight="false" outlineLevel="0" collapsed="false">
      <c r="A4217" s="0" t="s">
        <v>6759</v>
      </c>
      <c r="B4217" s="0" t="n">
        <v>22051</v>
      </c>
      <c r="C4217" s="0" t="s">
        <v>3610</v>
      </c>
      <c r="D4217" s="0" t="s">
        <v>378</v>
      </c>
    </row>
    <row r="4218" customFormat="false" ht="12.8" hidden="false" customHeight="false" outlineLevel="0" collapsed="false">
      <c r="A4218" s="0" t="s">
        <v>6760</v>
      </c>
      <c r="B4218" s="0" t="n">
        <v>19260</v>
      </c>
      <c r="D4218" s="0" t="s">
        <v>123</v>
      </c>
    </row>
    <row r="4219" customFormat="false" ht="12.8" hidden="false" customHeight="false" outlineLevel="0" collapsed="false">
      <c r="A4219" s="0" t="s">
        <v>6761</v>
      </c>
      <c r="B4219" s="0" t="n">
        <v>23087</v>
      </c>
      <c r="C4219" s="0" t="s">
        <v>6762</v>
      </c>
      <c r="D4219" s="0" t="s">
        <v>123</v>
      </c>
    </row>
    <row r="4220" customFormat="false" ht="12.8" hidden="false" customHeight="false" outlineLevel="0" collapsed="false">
      <c r="A4220" s="0" t="s">
        <v>6763</v>
      </c>
      <c r="B4220" s="0" t="n">
        <v>4321</v>
      </c>
      <c r="C4220" s="0" t="s">
        <v>956</v>
      </c>
      <c r="D4220" s="0" t="s">
        <v>228</v>
      </c>
    </row>
    <row r="4221" customFormat="false" ht="12.8" hidden="false" customHeight="false" outlineLevel="0" collapsed="false">
      <c r="A4221" s="0" t="s">
        <v>6764</v>
      </c>
      <c r="B4221" s="0" t="n">
        <v>24141</v>
      </c>
      <c r="C4221" s="0" t="s">
        <v>6765</v>
      </c>
      <c r="D4221" s="0" t="s">
        <v>123</v>
      </c>
    </row>
    <row r="4222" customFormat="false" ht="12.8" hidden="false" customHeight="false" outlineLevel="0" collapsed="false">
      <c r="A4222" s="0" t="s">
        <v>6766</v>
      </c>
      <c r="B4222" s="0" t="n">
        <v>24653</v>
      </c>
      <c r="C4222" s="0" t="s">
        <v>6767</v>
      </c>
      <c r="D4222" s="0" t="s">
        <v>127</v>
      </c>
    </row>
    <row r="4223" customFormat="false" ht="12.8" hidden="false" customHeight="false" outlineLevel="0" collapsed="false">
      <c r="A4223" s="0" t="s">
        <v>6768</v>
      </c>
      <c r="B4223" s="0" t="n">
        <v>23246</v>
      </c>
      <c r="C4223" s="0" t="s">
        <v>6769</v>
      </c>
      <c r="D4223" s="0" t="s">
        <v>327</v>
      </c>
    </row>
    <row r="4224" customFormat="false" ht="12.8" hidden="false" customHeight="false" outlineLevel="0" collapsed="false">
      <c r="A4224" s="0" t="s">
        <v>6770</v>
      </c>
      <c r="B4224" s="0" t="n">
        <v>23725</v>
      </c>
      <c r="C4224" s="0" t="s">
        <v>6769</v>
      </c>
      <c r="D4224" s="0" t="s">
        <v>199</v>
      </c>
    </row>
    <row r="4225" customFormat="false" ht="12.8" hidden="false" customHeight="false" outlineLevel="0" collapsed="false">
      <c r="A4225" s="0" t="s">
        <v>6771</v>
      </c>
      <c r="B4225" s="0" t="n">
        <v>30602</v>
      </c>
      <c r="C4225" s="0" t="s">
        <v>6772</v>
      </c>
      <c r="D4225" s="0" t="s">
        <v>123</v>
      </c>
    </row>
    <row r="4226" customFormat="false" ht="12.8" hidden="false" customHeight="false" outlineLevel="0" collapsed="false">
      <c r="A4226" s="0" t="s">
        <v>6773</v>
      </c>
      <c r="B4226" s="0" t="n">
        <v>30801</v>
      </c>
      <c r="C4226" s="0" t="s">
        <v>6774</v>
      </c>
      <c r="D4226" s="0" t="s">
        <v>127</v>
      </c>
    </row>
    <row r="4227" customFormat="false" ht="12.8" hidden="false" customHeight="false" outlineLevel="0" collapsed="false">
      <c r="A4227" s="0" t="s">
        <v>6775</v>
      </c>
      <c r="B4227" s="0" t="n">
        <v>30312</v>
      </c>
      <c r="C4227" s="0" t="s">
        <v>6651</v>
      </c>
      <c r="D4227" s="0" t="s">
        <v>199</v>
      </c>
    </row>
    <row r="4228" customFormat="false" ht="12.8" hidden="false" customHeight="false" outlineLevel="0" collapsed="false">
      <c r="A4228" s="0" t="s">
        <v>6776</v>
      </c>
      <c r="B4228" s="0" t="n">
        <v>39819</v>
      </c>
      <c r="C4228" s="0" t="s">
        <v>6651</v>
      </c>
      <c r="D4228" s="0" t="s">
        <v>378</v>
      </c>
    </row>
    <row r="4229" customFormat="false" ht="12.8" hidden="false" customHeight="false" outlineLevel="0" collapsed="false">
      <c r="A4229" s="0" t="s">
        <v>6777</v>
      </c>
      <c r="B4229" s="0" t="n">
        <v>24142</v>
      </c>
      <c r="C4229" s="0" t="s">
        <v>4555</v>
      </c>
      <c r="D4229" s="0" t="s">
        <v>123</v>
      </c>
    </row>
    <row r="4230" customFormat="false" ht="12.8" hidden="false" customHeight="false" outlineLevel="0" collapsed="false">
      <c r="A4230" s="0" t="s">
        <v>6778</v>
      </c>
      <c r="B4230" s="0" t="n">
        <v>22896</v>
      </c>
      <c r="C4230" s="0" t="s">
        <v>3867</v>
      </c>
      <c r="D4230" s="0" t="s">
        <v>127</v>
      </c>
    </row>
    <row r="4231" customFormat="false" ht="12.8" hidden="false" customHeight="false" outlineLevel="0" collapsed="false">
      <c r="A4231" s="0" t="s">
        <v>6779</v>
      </c>
      <c r="B4231" s="0" t="n">
        <v>35339</v>
      </c>
      <c r="C4231" s="0" t="s">
        <v>2012</v>
      </c>
      <c r="D4231" s="0" t="s">
        <v>127</v>
      </c>
    </row>
    <row r="4232" customFormat="false" ht="12.8" hidden="false" customHeight="false" outlineLevel="0" collapsed="false">
      <c r="A4232" s="0" t="s">
        <v>6780</v>
      </c>
      <c r="B4232" s="0" t="n">
        <v>5239</v>
      </c>
      <c r="C4232" s="0" t="s">
        <v>6781</v>
      </c>
      <c r="D4232" s="0" t="s">
        <v>199</v>
      </c>
    </row>
    <row r="4233" customFormat="false" ht="12.8" hidden="false" customHeight="false" outlineLevel="0" collapsed="false">
      <c r="A4233" s="0" t="s">
        <v>6782</v>
      </c>
      <c r="B4233" s="0" t="n">
        <v>29784</v>
      </c>
      <c r="C4233" s="0" t="s">
        <v>6783</v>
      </c>
      <c r="D4233" s="0" t="s">
        <v>123</v>
      </c>
    </row>
    <row r="4234" customFormat="false" ht="12.8" hidden="false" customHeight="false" outlineLevel="0" collapsed="false">
      <c r="A4234" s="0" t="s">
        <v>6784</v>
      </c>
      <c r="B4234" s="0" t="n">
        <v>29872</v>
      </c>
      <c r="C4234" s="0" t="s">
        <v>136</v>
      </c>
      <c r="D4234" s="0" t="s">
        <v>127</v>
      </c>
    </row>
    <row r="4235" customFormat="false" ht="12.8" hidden="false" customHeight="false" outlineLevel="0" collapsed="false">
      <c r="A4235" s="0" t="s">
        <v>6785</v>
      </c>
      <c r="B4235" s="0" t="n">
        <v>45939</v>
      </c>
      <c r="C4235" s="0" t="s">
        <v>6786</v>
      </c>
      <c r="D4235" s="0" t="s">
        <v>123</v>
      </c>
    </row>
    <row r="4236" customFormat="false" ht="12.8" hidden="false" customHeight="false" outlineLevel="0" collapsed="false">
      <c r="A4236" s="0" t="s">
        <v>6787</v>
      </c>
      <c r="B4236" s="0" t="n">
        <v>45981</v>
      </c>
      <c r="C4236" s="0" t="s">
        <v>6788</v>
      </c>
      <c r="D4236" s="0" t="s">
        <v>127</v>
      </c>
    </row>
    <row r="4237" customFormat="false" ht="12.8" hidden="false" customHeight="false" outlineLevel="0" collapsed="false">
      <c r="A4237" s="0" t="s">
        <v>6789</v>
      </c>
      <c r="B4237" s="0" t="n">
        <v>45737</v>
      </c>
      <c r="C4237" s="0" t="s">
        <v>6786</v>
      </c>
      <c r="D4237" s="0" t="s">
        <v>199</v>
      </c>
    </row>
    <row r="4238" customFormat="false" ht="12.8" hidden="false" customHeight="false" outlineLevel="0" collapsed="false">
      <c r="A4238" s="0" t="s">
        <v>6790</v>
      </c>
      <c r="B4238" s="0" t="n">
        <v>45360</v>
      </c>
      <c r="D4238" s="0" t="s">
        <v>228</v>
      </c>
    </row>
    <row r="4239" customFormat="false" ht="12.8" hidden="false" customHeight="false" outlineLevel="0" collapsed="false">
      <c r="A4239" s="0" t="s">
        <v>6791</v>
      </c>
      <c r="B4239" s="0" t="n">
        <v>45486</v>
      </c>
      <c r="D4239" s="0" t="s">
        <v>378</v>
      </c>
    </row>
    <row r="4240" customFormat="false" ht="12.8" hidden="false" customHeight="false" outlineLevel="0" collapsed="false">
      <c r="A4240" s="0" t="s">
        <v>6792</v>
      </c>
      <c r="B4240" s="0" t="n">
        <v>29721</v>
      </c>
      <c r="C4240" s="0" t="s">
        <v>3478</v>
      </c>
      <c r="D4240" s="0" t="s">
        <v>199</v>
      </c>
    </row>
    <row r="4241" customFormat="false" ht="12.8" hidden="false" customHeight="false" outlineLevel="0" collapsed="false">
      <c r="A4241" s="0" t="s">
        <v>6793</v>
      </c>
      <c r="B4241" s="0" t="n">
        <v>29196</v>
      </c>
      <c r="C4241" s="0" t="s">
        <v>614</v>
      </c>
      <c r="D4241" s="0" t="s">
        <v>327</v>
      </c>
    </row>
    <row r="4242" customFormat="false" ht="12.8" hidden="false" customHeight="false" outlineLevel="0" collapsed="false">
      <c r="A4242" s="0" t="s">
        <v>6794</v>
      </c>
      <c r="B4242" s="0" t="n">
        <v>29591</v>
      </c>
      <c r="C4242" s="0" t="s">
        <v>3478</v>
      </c>
      <c r="D4242" s="0" t="s">
        <v>378</v>
      </c>
    </row>
    <row r="4243" customFormat="false" ht="12.8" hidden="false" customHeight="false" outlineLevel="0" collapsed="false">
      <c r="A4243" s="0" t="s">
        <v>6795</v>
      </c>
      <c r="B4243" s="0" t="n">
        <v>39453</v>
      </c>
      <c r="C4243" s="0" t="s">
        <v>6796</v>
      </c>
      <c r="D4243" s="0" t="s">
        <v>123</v>
      </c>
    </row>
    <row r="4244" customFormat="false" ht="12.8" hidden="false" customHeight="false" outlineLevel="0" collapsed="false">
      <c r="A4244" s="0" t="s">
        <v>6797</v>
      </c>
      <c r="B4244" s="0" t="n">
        <v>40527</v>
      </c>
      <c r="C4244" s="0" t="s">
        <v>6798</v>
      </c>
      <c r="D4244" s="0" t="s">
        <v>127</v>
      </c>
    </row>
    <row r="4245" customFormat="false" ht="12.8" hidden="false" customHeight="false" outlineLevel="0" collapsed="false">
      <c r="A4245" s="0" t="s">
        <v>6799</v>
      </c>
      <c r="B4245" s="0" t="n">
        <v>2879</v>
      </c>
      <c r="C4245" s="0" t="s">
        <v>537</v>
      </c>
      <c r="D4245" s="0" t="s">
        <v>123</v>
      </c>
    </row>
    <row r="4246" customFormat="false" ht="12.8" hidden="false" customHeight="false" outlineLevel="0" collapsed="false">
      <c r="A4246" s="0" t="s">
        <v>6800</v>
      </c>
      <c r="B4246" s="0" t="n">
        <v>41721</v>
      </c>
      <c r="C4246" s="0" t="s">
        <v>6801</v>
      </c>
      <c r="D4246" s="0" t="s">
        <v>287</v>
      </c>
    </row>
    <row r="4247" customFormat="false" ht="12.8" hidden="false" customHeight="false" outlineLevel="0" collapsed="false">
      <c r="A4247" s="0" t="s">
        <v>6802</v>
      </c>
      <c r="B4247" s="0" t="n">
        <v>20455</v>
      </c>
      <c r="C4247" s="0" t="s">
        <v>6801</v>
      </c>
      <c r="D4247" s="0" t="s">
        <v>287</v>
      </c>
    </row>
    <row r="4248" customFormat="false" ht="12.8" hidden="false" customHeight="false" outlineLevel="0" collapsed="false">
      <c r="A4248" s="0" t="s">
        <v>6803</v>
      </c>
      <c r="B4248" s="0" t="n">
        <v>39636</v>
      </c>
      <c r="C4248" s="0" t="s">
        <v>6804</v>
      </c>
      <c r="D4248" s="0" t="s">
        <v>253</v>
      </c>
    </row>
    <row r="4249" customFormat="false" ht="12.8" hidden="false" customHeight="false" outlineLevel="0" collapsed="false">
      <c r="A4249" s="0" t="s">
        <v>6805</v>
      </c>
      <c r="B4249" s="0" t="n">
        <v>23363</v>
      </c>
      <c r="C4249" s="0" t="s">
        <v>6806</v>
      </c>
      <c r="D4249" s="0" t="s">
        <v>255</v>
      </c>
    </row>
    <row r="4250" customFormat="false" ht="12.8" hidden="false" customHeight="false" outlineLevel="0" collapsed="false">
      <c r="A4250" s="0" t="s">
        <v>6807</v>
      </c>
      <c r="B4250" s="0" t="n">
        <v>22052</v>
      </c>
      <c r="C4250" s="0" t="s">
        <v>4982</v>
      </c>
      <c r="D4250" s="0" t="s">
        <v>287</v>
      </c>
    </row>
    <row r="4251" customFormat="false" ht="12.8" hidden="false" customHeight="false" outlineLevel="0" collapsed="false">
      <c r="A4251" s="0" t="s">
        <v>6808</v>
      </c>
      <c r="B4251" s="0" t="n">
        <v>3095</v>
      </c>
      <c r="C4251" s="0" t="s">
        <v>6809</v>
      </c>
      <c r="D4251" s="0" t="s">
        <v>123</v>
      </c>
    </row>
    <row r="4252" customFormat="false" ht="12.8" hidden="false" customHeight="false" outlineLevel="0" collapsed="false">
      <c r="A4252" s="0" t="s">
        <v>6810</v>
      </c>
      <c r="B4252" s="0" t="n">
        <v>3096</v>
      </c>
      <c r="C4252" s="0" t="s">
        <v>6811</v>
      </c>
      <c r="D4252" s="0" t="s">
        <v>127</v>
      </c>
    </row>
    <row r="4253" customFormat="false" ht="12.8" hidden="false" customHeight="false" outlineLevel="0" collapsed="false">
      <c r="A4253" s="0" t="s">
        <v>6812</v>
      </c>
      <c r="B4253" s="0" t="n">
        <v>3094</v>
      </c>
      <c r="C4253" s="0" t="s">
        <v>6813</v>
      </c>
      <c r="D4253" s="0" t="s">
        <v>199</v>
      </c>
    </row>
    <row r="4254" customFormat="false" ht="12.8" hidden="false" customHeight="false" outlineLevel="0" collapsed="false">
      <c r="A4254" s="0" t="s">
        <v>6814</v>
      </c>
      <c r="B4254" s="0" t="n">
        <v>20369</v>
      </c>
      <c r="C4254" s="0" t="s">
        <v>6815</v>
      </c>
      <c r="D4254" s="0" t="s">
        <v>123</v>
      </c>
    </row>
    <row r="4255" customFormat="false" ht="12.8" hidden="false" customHeight="false" outlineLevel="0" collapsed="false">
      <c r="A4255" s="0" t="s">
        <v>6816</v>
      </c>
      <c r="B4255" s="0" t="n">
        <v>20594</v>
      </c>
      <c r="C4255" s="0" t="s">
        <v>131</v>
      </c>
      <c r="D4255" s="0" t="s">
        <v>127</v>
      </c>
    </row>
    <row r="4256" customFormat="false" ht="12.8" hidden="false" customHeight="false" outlineLevel="0" collapsed="false">
      <c r="A4256" s="0" t="s">
        <v>6817</v>
      </c>
      <c r="B4256" s="0" t="n">
        <v>29204</v>
      </c>
      <c r="C4256" s="0" t="s">
        <v>6818</v>
      </c>
      <c r="D4256" s="0" t="s">
        <v>123</v>
      </c>
    </row>
    <row r="4257" customFormat="false" ht="12.8" hidden="false" customHeight="false" outlineLevel="0" collapsed="false">
      <c r="A4257" s="0" t="s">
        <v>6819</v>
      </c>
      <c r="B4257" s="0" t="n">
        <v>29514</v>
      </c>
      <c r="C4257" s="0" t="s">
        <v>6820</v>
      </c>
      <c r="D4257" s="0" t="s">
        <v>127</v>
      </c>
    </row>
    <row r="4258" customFormat="false" ht="12.8" hidden="false" customHeight="false" outlineLevel="0" collapsed="false">
      <c r="A4258" s="0" t="s">
        <v>6821</v>
      </c>
      <c r="B4258" s="0" t="n">
        <v>42971</v>
      </c>
      <c r="C4258" s="0" t="s">
        <v>2025</v>
      </c>
      <c r="D4258" s="0" t="s">
        <v>123</v>
      </c>
    </row>
    <row r="4259" customFormat="false" ht="12.8" hidden="false" customHeight="false" outlineLevel="0" collapsed="false">
      <c r="A4259" s="0" t="s">
        <v>6822</v>
      </c>
      <c r="B4259" s="0" t="n">
        <v>43466</v>
      </c>
      <c r="C4259" s="0" t="s">
        <v>420</v>
      </c>
      <c r="D4259" s="0" t="s">
        <v>127</v>
      </c>
    </row>
    <row r="4260" customFormat="false" ht="12.8" hidden="false" customHeight="false" outlineLevel="0" collapsed="false">
      <c r="A4260" s="0" t="s">
        <v>6823</v>
      </c>
      <c r="B4260" s="0" t="n">
        <v>44321</v>
      </c>
      <c r="C4260" s="0" t="s">
        <v>6824</v>
      </c>
      <c r="D4260" s="0" t="s">
        <v>127</v>
      </c>
    </row>
    <row r="4261" customFormat="false" ht="12.8" hidden="false" customHeight="false" outlineLevel="0" collapsed="false">
      <c r="A4261" s="0" t="s">
        <v>6825</v>
      </c>
      <c r="B4261" s="0" t="n">
        <v>22053</v>
      </c>
      <c r="C4261" s="0" t="s">
        <v>6826</v>
      </c>
      <c r="D4261" s="0" t="s">
        <v>123</v>
      </c>
    </row>
    <row r="4262" customFormat="false" ht="12.8" hidden="false" customHeight="false" outlineLevel="0" collapsed="false">
      <c r="A4262" s="0" t="s">
        <v>6827</v>
      </c>
      <c r="B4262" s="0" t="n">
        <v>22054</v>
      </c>
      <c r="C4262" s="0" t="s">
        <v>6828</v>
      </c>
      <c r="D4262" s="0" t="s">
        <v>127</v>
      </c>
    </row>
    <row r="4263" customFormat="false" ht="12.8" hidden="false" customHeight="false" outlineLevel="0" collapsed="false">
      <c r="A4263" s="0" t="s">
        <v>6829</v>
      </c>
      <c r="B4263" s="0" t="n">
        <v>35334</v>
      </c>
      <c r="C4263" s="0" t="s">
        <v>4950</v>
      </c>
      <c r="D4263" s="0" t="s">
        <v>123</v>
      </c>
    </row>
    <row r="4264" customFormat="false" ht="12.8" hidden="false" customHeight="false" outlineLevel="0" collapsed="false">
      <c r="A4264" s="0" t="s">
        <v>6830</v>
      </c>
      <c r="B4264" s="0" t="n">
        <v>35623</v>
      </c>
      <c r="C4264" s="0" t="s">
        <v>6831</v>
      </c>
      <c r="D4264" s="0" t="s">
        <v>127</v>
      </c>
    </row>
    <row r="4265" customFormat="false" ht="12.8" hidden="false" customHeight="false" outlineLevel="0" collapsed="false">
      <c r="A4265" s="0" t="s">
        <v>6832</v>
      </c>
      <c r="B4265" s="0" t="n">
        <v>45361</v>
      </c>
      <c r="C4265" s="0" t="s">
        <v>136</v>
      </c>
      <c r="D4265" s="0" t="s">
        <v>127</v>
      </c>
    </row>
    <row r="4266" customFormat="false" ht="12.8" hidden="false" customHeight="false" outlineLevel="0" collapsed="false">
      <c r="A4266" s="0" t="s">
        <v>6833</v>
      </c>
      <c r="B4266" s="0" t="n">
        <v>35549</v>
      </c>
      <c r="C4266" s="0" t="s">
        <v>3402</v>
      </c>
      <c r="D4266" s="0" t="s">
        <v>123</v>
      </c>
    </row>
    <row r="4267" customFormat="false" ht="12.8" hidden="false" customHeight="false" outlineLevel="0" collapsed="false">
      <c r="A4267" s="0" t="s">
        <v>6834</v>
      </c>
      <c r="B4267" s="0" t="n">
        <v>41173</v>
      </c>
      <c r="C4267" s="0" t="s">
        <v>136</v>
      </c>
      <c r="D4267" s="0" t="s">
        <v>127</v>
      </c>
    </row>
    <row r="4268" customFormat="false" ht="12.8" hidden="false" customHeight="false" outlineLevel="0" collapsed="false">
      <c r="A4268" s="0" t="s">
        <v>6835</v>
      </c>
      <c r="B4268" s="0" t="n">
        <v>36057</v>
      </c>
      <c r="C4268" s="0" t="s">
        <v>668</v>
      </c>
      <c r="D4268" s="0" t="s">
        <v>127</v>
      </c>
    </row>
    <row r="4269" customFormat="false" ht="12.8" hidden="false" customHeight="false" outlineLevel="0" collapsed="false">
      <c r="A4269" s="0" t="s">
        <v>6836</v>
      </c>
      <c r="B4269" s="0" t="n">
        <v>35014</v>
      </c>
      <c r="C4269" s="0" t="s">
        <v>259</v>
      </c>
      <c r="D4269" s="0" t="s">
        <v>199</v>
      </c>
    </row>
    <row r="4270" customFormat="false" ht="12.8" hidden="false" customHeight="false" outlineLevel="0" collapsed="false">
      <c r="A4270" s="0" t="s">
        <v>6837</v>
      </c>
      <c r="B4270" s="0" t="n">
        <v>35670</v>
      </c>
      <c r="C4270" s="0" t="s">
        <v>2212</v>
      </c>
      <c r="D4270" s="0" t="s">
        <v>123</v>
      </c>
    </row>
    <row r="4271" customFormat="false" ht="12.8" hidden="false" customHeight="false" outlineLevel="0" collapsed="false">
      <c r="A4271" s="0" t="s">
        <v>6838</v>
      </c>
      <c r="B4271" s="0" t="n">
        <v>36058</v>
      </c>
      <c r="C4271" s="0" t="s">
        <v>797</v>
      </c>
      <c r="D4271" s="0" t="s">
        <v>127</v>
      </c>
    </row>
    <row r="4272" customFormat="false" ht="12.8" hidden="false" customHeight="false" outlineLevel="0" collapsed="false">
      <c r="A4272" s="0" t="s">
        <v>6839</v>
      </c>
      <c r="B4272" s="0" t="n">
        <v>35326</v>
      </c>
      <c r="C4272" s="0" t="s">
        <v>6840</v>
      </c>
      <c r="D4272" s="0" t="s">
        <v>199</v>
      </c>
    </row>
    <row r="4273" customFormat="false" ht="12.8" hidden="false" customHeight="false" outlineLevel="0" collapsed="false">
      <c r="A4273" s="0" t="s">
        <v>6841</v>
      </c>
      <c r="B4273" s="0" t="n">
        <v>22055</v>
      </c>
      <c r="D4273" s="0" t="s">
        <v>228</v>
      </c>
    </row>
    <row r="4274" customFormat="false" ht="12.8" hidden="false" customHeight="false" outlineLevel="0" collapsed="false">
      <c r="A4274" s="0" t="s">
        <v>6842</v>
      </c>
      <c r="B4274" s="0" t="n">
        <v>22056</v>
      </c>
      <c r="C4274" s="0" t="s">
        <v>6843</v>
      </c>
      <c r="D4274" s="0" t="s">
        <v>287</v>
      </c>
    </row>
    <row r="4275" customFormat="false" ht="12.8" hidden="false" customHeight="false" outlineLevel="0" collapsed="false">
      <c r="A4275" s="0" t="s">
        <v>6844</v>
      </c>
      <c r="B4275" s="0" t="n">
        <v>22057</v>
      </c>
      <c r="C4275" s="0" t="s">
        <v>492</v>
      </c>
      <c r="D4275" s="0" t="s">
        <v>123</v>
      </c>
    </row>
    <row r="4276" customFormat="false" ht="12.8" hidden="false" customHeight="false" outlineLevel="0" collapsed="false">
      <c r="A4276" s="0" t="s">
        <v>6845</v>
      </c>
      <c r="B4276" s="0" t="n">
        <v>22058</v>
      </c>
      <c r="C4276" s="0" t="s">
        <v>819</v>
      </c>
      <c r="D4276" s="0" t="s">
        <v>127</v>
      </c>
    </row>
    <row r="4277" customFormat="false" ht="12.8" hidden="false" customHeight="false" outlineLevel="0" collapsed="false">
      <c r="A4277" s="0" t="s">
        <v>6846</v>
      </c>
      <c r="B4277" s="0" t="n">
        <v>22059</v>
      </c>
      <c r="C4277" s="0" t="s">
        <v>6847</v>
      </c>
      <c r="D4277" s="0" t="s">
        <v>127</v>
      </c>
    </row>
    <row r="4278" customFormat="false" ht="12.8" hidden="false" customHeight="false" outlineLevel="0" collapsed="false">
      <c r="A4278" s="0" t="s">
        <v>6848</v>
      </c>
      <c r="B4278" s="0" t="n">
        <v>22060</v>
      </c>
      <c r="C4278" s="0" t="s">
        <v>6849</v>
      </c>
      <c r="D4278" s="0" t="s">
        <v>127</v>
      </c>
    </row>
    <row r="4279" customFormat="false" ht="12.8" hidden="false" customHeight="false" outlineLevel="0" collapsed="false">
      <c r="A4279" s="0" t="s">
        <v>6850</v>
      </c>
      <c r="B4279" s="0" t="n">
        <v>31084</v>
      </c>
      <c r="C4279" s="0" t="s">
        <v>6555</v>
      </c>
      <c r="D4279" s="0" t="s">
        <v>127</v>
      </c>
    </row>
    <row r="4280" customFormat="false" ht="12.8" hidden="false" customHeight="false" outlineLevel="0" collapsed="false">
      <c r="A4280" s="0" t="s">
        <v>6851</v>
      </c>
      <c r="B4280" s="0" t="n">
        <v>22061</v>
      </c>
      <c r="C4280" s="0" t="s">
        <v>682</v>
      </c>
      <c r="D4280" s="0" t="s">
        <v>123</v>
      </c>
    </row>
    <row r="4281" customFormat="false" ht="12.8" hidden="false" customHeight="false" outlineLevel="0" collapsed="false">
      <c r="A4281" s="0" t="s">
        <v>6852</v>
      </c>
      <c r="B4281" s="0" t="n">
        <v>22062</v>
      </c>
      <c r="C4281" s="0" t="s">
        <v>6853</v>
      </c>
      <c r="D4281" s="0" t="s">
        <v>127</v>
      </c>
    </row>
    <row r="4282" customFormat="false" ht="12.8" hidden="false" customHeight="false" outlineLevel="0" collapsed="false">
      <c r="A4282" s="0" t="s">
        <v>6854</v>
      </c>
      <c r="B4282" s="0" t="n">
        <v>30662</v>
      </c>
      <c r="C4282" s="0" t="s">
        <v>6855</v>
      </c>
      <c r="D4282" s="0" t="s">
        <v>123</v>
      </c>
    </row>
    <row r="4283" customFormat="false" ht="12.8" hidden="false" customHeight="false" outlineLevel="0" collapsed="false">
      <c r="A4283" s="0" t="s">
        <v>6856</v>
      </c>
      <c r="B4283" s="0" t="n">
        <v>30779</v>
      </c>
      <c r="C4283" s="0" t="s">
        <v>6857</v>
      </c>
      <c r="D4283" s="0" t="s">
        <v>127</v>
      </c>
    </row>
    <row r="4284" customFormat="false" ht="12.8" hidden="false" customHeight="false" outlineLevel="0" collapsed="false">
      <c r="A4284" s="0" t="s">
        <v>6858</v>
      </c>
      <c r="B4284" s="0" t="n">
        <v>30313</v>
      </c>
      <c r="C4284" s="0" t="s">
        <v>6859</v>
      </c>
      <c r="D4284" s="0" t="s">
        <v>199</v>
      </c>
    </row>
    <row r="4285" customFormat="false" ht="12.8" hidden="false" customHeight="false" outlineLevel="0" collapsed="false">
      <c r="A4285" s="0" t="s">
        <v>6860</v>
      </c>
      <c r="B4285" s="0" t="n">
        <v>22063</v>
      </c>
      <c r="C4285" s="0" t="s">
        <v>1219</v>
      </c>
      <c r="D4285" s="0" t="s">
        <v>123</v>
      </c>
    </row>
    <row r="4286" customFormat="false" ht="12.8" hidden="false" customHeight="false" outlineLevel="0" collapsed="false">
      <c r="A4286" s="0" t="s">
        <v>6861</v>
      </c>
      <c r="B4286" s="0" t="n">
        <v>22064</v>
      </c>
      <c r="C4286" s="0" t="s">
        <v>4464</v>
      </c>
      <c r="D4286" s="0" t="s">
        <v>601</v>
      </c>
    </row>
    <row r="4287" customFormat="false" ht="12.8" hidden="false" customHeight="false" outlineLevel="0" collapsed="false">
      <c r="A4287" s="0" t="s">
        <v>6862</v>
      </c>
      <c r="B4287" s="0" t="n">
        <v>24657</v>
      </c>
      <c r="C4287" s="0" t="s">
        <v>6863</v>
      </c>
      <c r="D4287" s="0" t="s">
        <v>255</v>
      </c>
    </row>
    <row r="4288" customFormat="false" ht="12.8" hidden="false" customHeight="false" outlineLevel="0" collapsed="false">
      <c r="A4288" s="0" t="s">
        <v>6864</v>
      </c>
      <c r="B4288" s="0" t="n">
        <v>25129</v>
      </c>
      <c r="C4288" s="0" t="s">
        <v>6865</v>
      </c>
      <c r="D4288" s="0" t="s">
        <v>199</v>
      </c>
    </row>
    <row r="4289" customFormat="false" ht="12.8" hidden="false" customHeight="false" outlineLevel="0" collapsed="false">
      <c r="A4289" s="0" t="s">
        <v>6866</v>
      </c>
      <c r="B4289" s="0" t="n">
        <v>39471</v>
      </c>
      <c r="D4289" s="0" t="s">
        <v>228</v>
      </c>
    </row>
    <row r="4290" customFormat="false" ht="12.8" hidden="false" customHeight="false" outlineLevel="0" collapsed="false">
      <c r="A4290" s="0" t="s">
        <v>6867</v>
      </c>
      <c r="B4290" s="0" t="n">
        <v>3678</v>
      </c>
      <c r="C4290" s="0" t="s">
        <v>3138</v>
      </c>
      <c r="D4290" s="0" t="s">
        <v>123</v>
      </c>
    </row>
    <row r="4291" customFormat="false" ht="12.8" hidden="false" customHeight="false" outlineLevel="0" collapsed="false">
      <c r="A4291" s="0" t="s">
        <v>6868</v>
      </c>
      <c r="B4291" s="0" t="n">
        <v>3679</v>
      </c>
      <c r="C4291" s="0" t="s">
        <v>6869</v>
      </c>
      <c r="D4291" s="0" t="s">
        <v>127</v>
      </c>
    </row>
    <row r="4292" customFormat="false" ht="12.8" hidden="false" customHeight="false" outlineLevel="0" collapsed="false">
      <c r="A4292" s="0" t="s">
        <v>6870</v>
      </c>
      <c r="B4292" s="0" t="n">
        <v>44444</v>
      </c>
      <c r="C4292" s="0" t="s">
        <v>1702</v>
      </c>
      <c r="D4292" s="0" t="s">
        <v>123</v>
      </c>
    </row>
    <row r="4293" customFormat="false" ht="12.8" hidden="false" customHeight="false" outlineLevel="0" collapsed="false">
      <c r="A4293" s="0" t="s">
        <v>6871</v>
      </c>
      <c r="B4293" s="0" t="n">
        <v>44505</v>
      </c>
      <c r="C4293" s="0" t="s">
        <v>136</v>
      </c>
      <c r="D4293" s="0" t="s">
        <v>127</v>
      </c>
    </row>
    <row r="4294" customFormat="false" ht="12.8" hidden="false" customHeight="false" outlineLevel="0" collapsed="false">
      <c r="A4294" s="0" t="s">
        <v>6872</v>
      </c>
      <c r="B4294" s="0" t="n">
        <v>3680</v>
      </c>
      <c r="C4294" s="0" t="s">
        <v>6873</v>
      </c>
      <c r="D4294" s="0" t="s">
        <v>123</v>
      </c>
    </row>
    <row r="4295" customFormat="false" ht="12.8" hidden="false" customHeight="false" outlineLevel="0" collapsed="false">
      <c r="A4295" s="0" t="s">
        <v>6874</v>
      </c>
      <c r="B4295" s="0" t="n">
        <v>23464</v>
      </c>
      <c r="C4295" s="0" t="s">
        <v>6875</v>
      </c>
      <c r="D4295" s="0" t="s">
        <v>123</v>
      </c>
    </row>
    <row r="4296" customFormat="false" ht="12.8" hidden="false" customHeight="false" outlineLevel="0" collapsed="false">
      <c r="A4296" s="0" t="s">
        <v>6876</v>
      </c>
      <c r="B4296" s="0" t="n">
        <v>3908</v>
      </c>
      <c r="C4296" s="0" t="s">
        <v>6877</v>
      </c>
      <c r="D4296" s="0" t="s">
        <v>123</v>
      </c>
    </row>
    <row r="4297" customFormat="false" ht="12.8" hidden="false" customHeight="false" outlineLevel="0" collapsed="false">
      <c r="A4297" s="0" t="s">
        <v>6878</v>
      </c>
      <c r="B4297" s="0" t="n">
        <v>3917</v>
      </c>
      <c r="C4297" s="0" t="s">
        <v>6879</v>
      </c>
      <c r="D4297" s="0" t="s">
        <v>127</v>
      </c>
    </row>
    <row r="4298" customFormat="false" ht="12.8" hidden="false" customHeight="false" outlineLevel="0" collapsed="false">
      <c r="A4298" s="0" t="s">
        <v>6880</v>
      </c>
      <c r="B4298" s="0" t="n">
        <v>3918</v>
      </c>
      <c r="C4298" s="0" t="s">
        <v>2787</v>
      </c>
      <c r="D4298" s="0" t="s">
        <v>127</v>
      </c>
    </row>
    <row r="4299" customFormat="false" ht="12.8" hidden="false" customHeight="false" outlineLevel="0" collapsed="false">
      <c r="A4299" s="0" t="s">
        <v>6881</v>
      </c>
      <c r="B4299" s="0" t="n">
        <v>3909</v>
      </c>
      <c r="C4299" s="0" t="s">
        <v>4527</v>
      </c>
      <c r="D4299" s="0" t="s">
        <v>127</v>
      </c>
    </row>
    <row r="4300" customFormat="false" ht="12.8" hidden="false" customHeight="false" outlineLevel="0" collapsed="false">
      <c r="A4300" s="0" t="s">
        <v>6882</v>
      </c>
      <c r="B4300" s="0" t="n">
        <v>3914</v>
      </c>
      <c r="C4300" s="0" t="s">
        <v>6883</v>
      </c>
      <c r="D4300" s="0" t="s">
        <v>127</v>
      </c>
    </row>
    <row r="4301" customFormat="false" ht="12.8" hidden="false" customHeight="false" outlineLevel="0" collapsed="false">
      <c r="A4301" s="0" t="s">
        <v>6884</v>
      </c>
      <c r="B4301" s="0" t="n">
        <v>3910</v>
      </c>
      <c r="C4301" s="0" t="s">
        <v>6885</v>
      </c>
      <c r="D4301" s="0" t="s">
        <v>127</v>
      </c>
    </row>
    <row r="4302" customFormat="false" ht="12.8" hidden="false" customHeight="false" outlineLevel="0" collapsed="false">
      <c r="A4302" s="0" t="s">
        <v>6886</v>
      </c>
      <c r="B4302" s="0" t="n">
        <v>3915</v>
      </c>
      <c r="C4302" s="0" t="s">
        <v>6887</v>
      </c>
      <c r="D4302" s="0" t="s">
        <v>127</v>
      </c>
    </row>
    <row r="4303" customFormat="false" ht="12.8" hidden="false" customHeight="false" outlineLevel="0" collapsed="false">
      <c r="A4303" s="0" t="s">
        <v>6888</v>
      </c>
      <c r="B4303" s="0" t="n">
        <v>3916</v>
      </c>
      <c r="C4303" s="0" t="s">
        <v>6889</v>
      </c>
      <c r="D4303" s="0" t="s">
        <v>127</v>
      </c>
    </row>
    <row r="4304" customFormat="false" ht="12.8" hidden="false" customHeight="false" outlineLevel="0" collapsed="false">
      <c r="A4304" s="0" t="s">
        <v>6890</v>
      </c>
      <c r="B4304" s="0" t="n">
        <v>3913</v>
      </c>
      <c r="C4304" s="0" t="s">
        <v>6891</v>
      </c>
      <c r="D4304" s="0" t="s">
        <v>127</v>
      </c>
    </row>
    <row r="4305" customFormat="false" ht="12.8" hidden="false" customHeight="false" outlineLevel="0" collapsed="false">
      <c r="A4305" s="0" t="s">
        <v>6892</v>
      </c>
      <c r="B4305" s="0" t="n">
        <v>3911</v>
      </c>
      <c r="C4305" s="0" t="s">
        <v>935</v>
      </c>
      <c r="D4305" s="0" t="s">
        <v>127</v>
      </c>
    </row>
    <row r="4306" customFormat="false" ht="12.8" hidden="false" customHeight="false" outlineLevel="0" collapsed="false">
      <c r="A4306" s="0" t="s">
        <v>6893</v>
      </c>
      <c r="B4306" s="0" t="n">
        <v>3912</v>
      </c>
      <c r="C4306" s="0" t="s">
        <v>773</v>
      </c>
      <c r="D4306" s="0" t="s">
        <v>127</v>
      </c>
    </row>
    <row r="4307" customFormat="false" ht="12.8" hidden="false" customHeight="false" outlineLevel="0" collapsed="false">
      <c r="A4307" s="0" t="s">
        <v>6894</v>
      </c>
      <c r="B4307" s="0" t="n">
        <v>3907</v>
      </c>
      <c r="C4307" s="0" t="s">
        <v>4475</v>
      </c>
      <c r="D4307" s="0" t="s">
        <v>199</v>
      </c>
    </row>
    <row r="4308" customFormat="false" ht="12.8" hidden="false" customHeight="false" outlineLevel="0" collapsed="false">
      <c r="A4308" s="0" t="s">
        <v>6895</v>
      </c>
      <c r="B4308" s="0" t="n">
        <v>23331</v>
      </c>
      <c r="C4308" s="0" t="s">
        <v>4475</v>
      </c>
      <c r="D4308" s="0" t="s">
        <v>378</v>
      </c>
    </row>
    <row r="4309" customFormat="false" ht="12.8" hidden="false" customHeight="false" outlineLevel="0" collapsed="false">
      <c r="A4309" s="0" t="s">
        <v>6896</v>
      </c>
      <c r="B4309" s="0" t="n">
        <v>25130</v>
      </c>
      <c r="C4309" s="0" t="s">
        <v>6897</v>
      </c>
      <c r="D4309" s="0" t="s">
        <v>123</v>
      </c>
    </row>
    <row r="4310" customFormat="false" ht="12.8" hidden="false" customHeight="false" outlineLevel="0" collapsed="false">
      <c r="A4310" s="0" t="s">
        <v>6898</v>
      </c>
      <c r="B4310" s="0" t="n">
        <v>44445</v>
      </c>
      <c r="C4310" s="0" t="s">
        <v>6897</v>
      </c>
      <c r="D4310" s="0" t="s">
        <v>127</v>
      </c>
    </row>
    <row r="4311" customFormat="false" ht="12.8" hidden="false" customHeight="false" outlineLevel="0" collapsed="false">
      <c r="A4311" s="0" t="s">
        <v>6899</v>
      </c>
      <c r="B4311" s="0" t="n">
        <v>25032</v>
      </c>
      <c r="C4311" s="0" t="s">
        <v>6900</v>
      </c>
      <c r="D4311" s="0" t="s">
        <v>127</v>
      </c>
    </row>
    <row r="4312" customFormat="false" ht="12.8" hidden="false" customHeight="false" outlineLevel="0" collapsed="false">
      <c r="A4312" s="0" t="s">
        <v>6901</v>
      </c>
      <c r="B4312" s="0" t="n">
        <v>35627</v>
      </c>
      <c r="C4312" s="0" t="s">
        <v>416</v>
      </c>
      <c r="D4312" s="0" t="s">
        <v>123</v>
      </c>
    </row>
    <row r="4313" customFormat="false" ht="12.8" hidden="false" customHeight="false" outlineLevel="0" collapsed="false">
      <c r="A4313" s="0" t="s">
        <v>6902</v>
      </c>
      <c r="B4313" s="0" t="n">
        <v>36059</v>
      </c>
      <c r="C4313" s="0" t="s">
        <v>420</v>
      </c>
      <c r="D4313" s="0" t="s">
        <v>127</v>
      </c>
    </row>
    <row r="4314" customFormat="false" ht="12.8" hidden="false" customHeight="false" outlineLevel="0" collapsed="false">
      <c r="A4314" s="0" t="s">
        <v>6903</v>
      </c>
      <c r="B4314" s="0" t="n">
        <v>36060</v>
      </c>
      <c r="C4314" s="0" t="s">
        <v>136</v>
      </c>
      <c r="D4314" s="0" t="s">
        <v>127</v>
      </c>
    </row>
    <row r="4315" customFormat="false" ht="12.8" hidden="false" customHeight="false" outlineLevel="0" collapsed="false">
      <c r="A4315" s="0" t="s">
        <v>6904</v>
      </c>
      <c r="B4315" s="0" t="n">
        <v>1001</v>
      </c>
      <c r="C4315" s="0" t="s">
        <v>6905</v>
      </c>
      <c r="D4315" s="0" t="s">
        <v>123</v>
      </c>
    </row>
    <row r="4316" customFormat="false" ht="12.8" hidden="false" customHeight="false" outlineLevel="0" collapsed="false">
      <c r="A4316" s="0" t="s">
        <v>6906</v>
      </c>
      <c r="B4316" s="0" t="n">
        <v>3034</v>
      </c>
      <c r="D4316" s="0" t="s">
        <v>127</v>
      </c>
    </row>
    <row r="4317" customFormat="false" ht="12.8" hidden="false" customHeight="false" outlineLevel="0" collapsed="false">
      <c r="A4317" s="0" t="s">
        <v>6907</v>
      </c>
      <c r="B4317" s="0" t="n">
        <v>3035</v>
      </c>
      <c r="C4317" s="0" t="s">
        <v>6908</v>
      </c>
      <c r="D4317" s="0" t="s">
        <v>127</v>
      </c>
    </row>
    <row r="4318" customFormat="false" ht="12.8" hidden="false" customHeight="false" outlineLevel="0" collapsed="false">
      <c r="A4318" s="0" t="s">
        <v>6909</v>
      </c>
      <c r="B4318" s="0" t="n">
        <v>1003</v>
      </c>
      <c r="C4318" s="0" t="s">
        <v>5007</v>
      </c>
      <c r="D4318" s="0" t="s">
        <v>127</v>
      </c>
    </row>
    <row r="4319" customFormat="false" ht="12.8" hidden="false" customHeight="false" outlineLevel="0" collapsed="false">
      <c r="A4319" s="0" t="s">
        <v>6910</v>
      </c>
      <c r="B4319" s="0" t="n">
        <v>1002</v>
      </c>
      <c r="C4319" s="0" t="s">
        <v>775</v>
      </c>
      <c r="D4319" s="0" t="s">
        <v>127</v>
      </c>
    </row>
    <row r="4320" customFormat="false" ht="12.8" hidden="false" customHeight="false" outlineLevel="0" collapsed="false">
      <c r="A4320" s="0" t="s">
        <v>6911</v>
      </c>
      <c r="B4320" s="0" t="n">
        <v>4130</v>
      </c>
      <c r="C4320" s="0" t="s">
        <v>1336</v>
      </c>
      <c r="D4320" s="0" t="s">
        <v>123</v>
      </c>
    </row>
    <row r="4321" customFormat="false" ht="12.8" hidden="false" customHeight="false" outlineLevel="0" collapsed="false">
      <c r="A4321" s="0" t="s">
        <v>6912</v>
      </c>
      <c r="B4321" s="0" t="n">
        <v>4132</v>
      </c>
      <c r="C4321" s="0" t="s">
        <v>136</v>
      </c>
      <c r="D4321" s="0" t="s">
        <v>127</v>
      </c>
    </row>
    <row r="4322" customFormat="false" ht="12.8" hidden="false" customHeight="false" outlineLevel="0" collapsed="false">
      <c r="A4322" s="0" t="s">
        <v>6913</v>
      </c>
      <c r="B4322" s="0" t="n">
        <v>4131</v>
      </c>
      <c r="C4322" s="0" t="s">
        <v>6914</v>
      </c>
      <c r="D4322" s="0" t="s">
        <v>127</v>
      </c>
    </row>
    <row r="4323" customFormat="false" ht="12.8" hidden="false" customHeight="false" outlineLevel="0" collapsed="false">
      <c r="A4323" s="0" t="s">
        <v>6915</v>
      </c>
      <c r="B4323" s="0" t="n">
        <v>22065</v>
      </c>
      <c r="C4323" s="0" t="s">
        <v>1705</v>
      </c>
      <c r="D4323" s="0" t="s">
        <v>378</v>
      </c>
    </row>
    <row r="4324" customFormat="false" ht="12.8" hidden="false" customHeight="false" outlineLevel="0" collapsed="false">
      <c r="A4324" s="0" t="s">
        <v>6916</v>
      </c>
      <c r="B4324" s="0" t="n">
        <v>42917</v>
      </c>
      <c r="C4324" s="0" t="s">
        <v>6917</v>
      </c>
      <c r="D4324" s="0" t="s">
        <v>123</v>
      </c>
    </row>
    <row r="4325" customFormat="false" ht="12.8" hidden="false" customHeight="false" outlineLevel="0" collapsed="false">
      <c r="A4325" s="0" t="s">
        <v>6918</v>
      </c>
      <c r="B4325" s="0" t="n">
        <v>43467</v>
      </c>
      <c r="C4325" s="0" t="s">
        <v>6919</v>
      </c>
      <c r="D4325" s="0" t="s">
        <v>127</v>
      </c>
    </row>
    <row r="4326" customFormat="false" ht="12.8" hidden="false" customHeight="false" outlineLevel="0" collapsed="false">
      <c r="A4326" s="0" t="s">
        <v>6920</v>
      </c>
      <c r="B4326" s="0" t="n">
        <v>31762</v>
      </c>
      <c r="C4326" s="0" t="s">
        <v>6921</v>
      </c>
      <c r="D4326" s="0" t="s">
        <v>127</v>
      </c>
    </row>
    <row r="4327" customFormat="false" ht="12.8" hidden="false" customHeight="false" outlineLevel="0" collapsed="false">
      <c r="A4327" s="0" t="s">
        <v>6922</v>
      </c>
      <c r="B4327" s="0" t="n">
        <v>23729</v>
      </c>
      <c r="C4327" s="0" t="s">
        <v>6923</v>
      </c>
      <c r="D4327" s="0" t="s">
        <v>123</v>
      </c>
    </row>
    <row r="4328" customFormat="false" ht="12.8" hidden="false" customHeight="false" outlineLevel="0" collapsed="false">
      <c r="A4328" s="0" t="s">
        <v>6924</v>
      </c>
      <c r="B4328" s="0" t="n">
        <v>24145</v>
      </c>
      <c r="C4328" s="0" t="s">
        <v>935</v>
      </c>
      <c r="D4328" s="0" t="s">
        <v>127</v>
      </c>
    </row>
    <row r="4329" customFormat="false" ht="12.8" hidden="false" customHeight="false" outlineLevel="0" collapsed="false">
      <c r="A4329" s="0" t="s">
        <v>6925</v>
      </c>
      <c r="B4329" s="0" t="n">
        <v>35574</v>
      </c>
      <c r="C4329" s="0" t="s">
        <v>6926</v>
      </c>
      <c r="D4329" s="0" t="s">
        <v>199</v>
      </c>
    </row>
    <row r="4330" customFormat="false" ht="12.8" hidden="false" customHeight="false" outlineLevel="0" collapsed="false">
      <c r="A4330" s="0" t="s">
        <v>6927</v>
      </c>
      <c r="B4330" s="0" t="n">
        <v>4293</v>
      </c>
      <c r="C4330" s="0" t="s">
        <v>6928</v>
      </c>
      <c r="D4330" s="0" t="s">
        <v>123</v>
      </c>
    </row>
    <row r="4331" customFormat="false" ht="12.8" hidden="false" customHeight="false" outlineLevel="0" collapsed="false">
      <c r="A4331" s="0" t="s">
        <v>6929</v>
      </c>
      <c r="B4331" s="0" t="n">
        <v>35578</v>
      </c>
      <c r="C4331" s="0" t="s">
        <v>2821</v>
      </c>
      <c r="D4331" s="0" t="s">
        <v>127</v>
      </c>
    </row>
    <row r="4332" customFormat="false" ht="12.8" hidden="false" customHeight="false" outlineLevel="0" collapsed="false">
      <c r="A4332" s="0" t="s">
        <v>6930</v>
      </c>
      <c r="B4332" s="0" t="n">
        <v>4294</v>
      </c>
      <c r="C4332" s="0" t="s">
        <v>6931</v>
      </c>
      <c r="D4332" s="0" t="s">
        <v>127</v>
      </c>
    </row>
    <row r="4333" customFormat="false" ht="12.8" hidden="false" customHeight="false" outlineLevel="0" collapsed="false">
      <c r="A4333" s="0" t="s">
        <v>6932</v>
      </c>
      <c r="B4333" s="0" t="n">
        <v>31185</v>
      </c>
      <c r="C4333" s="0" t="s">
        <v>1940</v>
      </c>
      <c r="D4333" s="0" t="s">
        <v>327</v>
      </c>
    </row>
    <row r="4334" customFormat="false" ht="12.8" hidden="false" customHeight="false" outlineLevel="0" collapsed="false">
      <c r="A4334" s="0" t="s">
        <v>6933</v>
      </c>
      <c r="B4334" s="0" t="n">
        <v>887</v>
      </c>
      <c r="C4334" s="0" t="s">
        <v>1940</v>
      </c>
      <c r="D4334" s="0" t="s">
        <v>199</v>
      </c>
    </row>
    <row r="4335" customFormat="false" ht="12.8" hidden="false" customHeight="false" outlineLevel="0" collapsed="false">
      <c r="A4335" s="0" t="s">
        <v>6934</v>
      </c>
      <c r="B4335" s="0" t="n">
        <v>4072</v>
      </c>
      <c r="C4335" s="0" t="s">
        <v>1940</v>
      </c>
      <c r="D4335" s="0" t="s">
        <v>228</v>
      </c>
    </row>
    <row r="4336" customFormat="false" ht="12.8" hidden="false" customHeight="false" outlineLevel="0" collapsed="false">
      <c r="A4336" s="0" t="s">
        <v>6935</v>
      </c>
      <c r="B4336" s="0" t="n">
        <v>36436</v>
      </c>
      <c r="C4336" s="0" t="s">
        <v>1940</v>
      </c>
      <c r="D4336" s="0" t="s">
        <v>3331</v>
      </c>
    </row>
    <row r="4337" customFormat="false" ht="12.8" hidden="false" customHeight="false" outlineLevel="0" collapsed="false">
      <c r="A4337" s="0" t="s">
        <v>6936</v>
      </c>
      <c r="B4337" s="0" t="n">
        <v>23156</v>
      </c>
      <c r="D4337" s="0" t="s">
        <v>378</v>
      </c>
    </row>
    <row r="4338" customFormat="false" ht="12.8" hidden="false" customHeight="false" outlineLevel="0" collapsed="false">
      <c r="A4338" s="0" t="s">
        <v>6937</v>
      </c>
      <c r="B4338" s="0" t="n">
        <v>23730</v>
      </c>
      <c r="C4338" s="0" t="s">
        <v>6938</v>
      </c>
      <c r="D4338" s="0" t="s">
        <v>123</v>
      </c>
    </row>
    <row r="4339" customFormat="false" ht="12.8" hidden="false" customHeight="false" outlineLevel="0" collapsed="false">
      <c r="A4339" s="0" t="s">
        <v>6939</v>
      </c>
      <c r="B4339" s="0" t="n">
        <v>35075</v>
      </c>
      <c r="C4339" s="0" t="s">
        <v>6940</v>
      </c>
      <c r="D4339" s="0" t="s">
        <v>127</v>
      </c>
    </row>
    <row r="4340" customFormat="false" ht="12.8" hidden="false" customHeight="false" outlineLevel="0" collapsed="false">
      <c r="A4340" s="0" t="s">
        <v>6941</v>
      </c>
      <c r="B4340" s="0" t="n">
        <v>35076</v>
      </c>
      <c r="C4340" s="0" t="s">
        <v>974</v>
      </c>
      <c r="D4340" s="0" t="s">
        <v>127</v>
      </c>
    </row>
    <row r="4341" customFormat="false" ht="12.8" hidden="false" customHeight="false" outlineLevel="0" collapsed="false">
      <c r="A4341" s="0" t="s">
        <v>6942</v>
      </c>
      <c r="B4341" s="0" t="n">
        <v>31388</v>
      </c>
      <c r="D4341" s="0" t="s">
        <v>127</v>
      </c>
    </row>
    <row r="4342" customFormat="false" ht="12.8" hidden="false" customHeight="false" outlineLevel="0" collapsed="false">
      <c r="A4342" s="0" t="s">
        <v>6943</v>
      </c>
      <c r="B4342" s="0" t="n">
        <v>35077</v>
      </c>
      <c r="C4342" s="0" t="s">
        <v>6944</v>
      </c>
      <c r="D4342" s="0" t="s">
        <v>127</v>
      </c>
    </row>
    <row r="4343" customFormat="false" ht="12.8" hidden="false" customHeight="false" outlineLevel="0" collapsed="false">
      <c r="A4343" s="0" t="s">
        <v>6945</v>
      </c>
      <c r="B4343" s="0" t="n">
        <v>24146</v>
      </c>
      <c r="C4343" s="0" t="s">
        <v>6946</v>
      </c>
      <c r="D4343" s="0" t="s">
        <v>127</v>
      </c>
    </row>
    <row r="4344" customFormat="false" ht="12.8" hidden="false" customHeight="false" outlineLevel="0" collapsed="false">
      <c r="A4344" s="0" t="s">
        <v>6947</v>
      </c>
      <c r="B4344" s="0" t="n">
        <v>30250</v>
      </c>
      <c r="C4344" s="0" t="s">
        <v>6948</v>
      </c>
      <c r="D4344" s="0" t="s">
        <v>127</v>
      </c>
    </row>
    <row r="4345" customFormat="false" ht="12.8" hidden="false" customHeight="false" outlineLevel="0" collapsed="false">
      <c r="A4345" s="0" t="s">
        <v>6949</v>
      </c>
      <c r="B4345" s="0" t="n">
        <v>30314</v>
      </c>
      <c r="C4345" s="0" t="s">
        <v>6950</v>
      </c>
      <c r="D4345" s="0" t="s">
        <v>127</v>
      </c>
    </row>
    <row r="4346" customFormat="false" ht="12.8" hidden="false" customHeight="false" outlineLevel="0" collapsed="false">
      <c r="A4346" s="0" t="s">
        <v>6951</v>
      </c>
      <c r="B4346" s="0" t="n">
        <v>26351</v>
      </c>
      <c r="C4346" s="0" t="s">
        <v>6952</v>
      </c>
      <c r="D4346" s="0" t="s">
        <v>127</v>
      </c>
    </row>
    <row r="4347" customFormat="false" ht="12.8" hidden="false" customHeight="false" outlineLevel="0" collapsed="false">
      <c r="A4347" s="0" t="s">
        <v>6953</v>
      </c>
      <c r="B4347" s="0" t="n">
        <v>35078</v>
      </c>
      <c r="C4347" s="0" t="s">
        <v>6940</v>
      </c>
      <c r="D4347" s="0" t="s">
        <v>127</v>
      </c>
    </row>
    <row r="4348" customFormat="false" ht="12.8" hidden="false" customHeight="false" outlineLevel="0" collapsed="false">
      <c r="A4348" s="0" t="s">
        <v>6954</v>
      </c>
      <c r="B4348" s="0" t="n">
        <v>892</v>
      </c>
      <c r="C4348" s="0" t="s">
        <v>582</v>
      </c>
      <c r="D4348" s="0" t="s">
        <v>123</v>
      </c>
    </row>
    <row r="4349" customFormat="false" ht="12.8" hidden="false" customHeight="false" outlineLevel="0" collapsed="false">
      <c r="A4349" s="0" t="s">
        <v>6955</v>
      </c>
      <c r="B4349" s="0" t="n">
        <v>22935</v>
      </c>
      <c r="C4349" s="0" t="s">
        <v>6956</v>
      </c>
      <c r="D4349" s="0" t="s">
        <v>127</v>
      </c>
    </row>
    <row r="4350" customFormat="false" ht="12.8" hidden="false" customHeight="false" outlineLevel="0" collapsed="false">
      <c r="A4350" s="0" t="s">
        <v>6957</v>
      </c>
      <c r="B4350" s="0" t="n">
        <v>893</v>
      </c>
      <c r="C4350" s="0" t="s">
        <v>6958</v>
      </c>
      <c r="D4350" s="0" t="s">
        <v>127</v>
      </c>
    </row>
    <row r="4351" customFormat="false" ht="12.8" hidden="false" customHeight="false" outlineLevel="0" collapsed="false">
      <c r="A4351" s="0" t="s">
        <v>6959</v>
      </c>
      <c r="B4351" s="0" t="n">
        <v>24658</v>
      </c>
      <c r="C4351" s="0" t="s">
        <v>6960</v>
      </c>
      <c r="D4351" s="0" t="s">
        <v>127</v>
      </c>
    </row>
    <row r="4352" customFormat="false" ht="12.8" hidden="false" customHeight="false" outlineLevel="0" collapsed="false">
      <c r="A4352" s="0" t="s">
        <v>6961</v>
      </c>
      <c r="B4352" s="0" t="n">
        <v>894</v>
      </c>
      <c r="C4352" s="0" t="s">
        <v>6962</v>
      </c>
      <c r="D4352" s="0" t="s">
        <v>127</v>
      </c>
    </row>
    <row r="4353" customFormat="false" ht="12.8" hidden="false" customHeight="false" outlineLevel="0" collapsed="false">
      <c r="A4353" s="0" t="s">
        <v>6963</v>
      </c>
      <c r="B4353" s="0" t="n">
        <v>42929</v>
      </c>
      <c r="C4353" s="0" t="s">
        <v>6964</v>
      </c>
      <c r="D4353" s="0" t="s">
        <v>127</v>
      </c>
    </row>
    <row r="4354" customFormat="false" ht="12.8" hidden="false" customHeight="false" outlineLevel="0" collapsed="false">
      <c r="A4354" s="0" t="s">
        <v>6965</v>
      </c>
      <c r="B4354" s="0" t="n">
        <v>895</v>
      </c>
      <c r="C4354" s="0" t="s">
        <v>6966</v>
      </c>
      <c r="D4354" s="0" t="s">
        <v>127</v>
      </c>
    </row>
    <row r="4355" customFormat="false" ht="12.8" hidden="false" customHeight="false" outlineLevel="0" collapsed="false">
      <c r="A4355" s="0" t="s">
        <v>6967</v>
      </c>
      <c r="B4355" s="0" t="n">
        <v>22936</v>
      </c>
      <c r="C4355" s="0" t="s">
        <v>6968</v>
      </c>
      <c r="D4355" s="0" t="s">
        <v>127</v>
      </c>
    </row>
    <row r="4356" customFormat="false" ht="12.8" hidden="false" customHeight="false" outlineLevel="0" collapsed="false">
      <c r="A4356" s="0" t="s">
        <v>6969</v>
      </c>
      <c r="B4356" s="0" t="n">
        <v>896</v>
      </c>
      <c r="C4356" s="0" t="s">
        <v>233</v>
      </c>
      <c r="D4356" s="0" t="s">
        <v>127</v>
      </c>
    </row>
    <row r="4357" customFormat="false" ht="12.8" hidden="false" customHeight="false" outlineLevel="0" collapsed="false">
      <c r="A4357" s="0" t="s">
        <v>6970</v>
      </c>
      <c r="B4357" s="0" t="n">
        <v>22937</v>
      </c>
      <c r="C4357" s="0" t="s">
        <v>6971</v>
      </c>
      <c r="D4357" s="0" t="s">
        <v>127</v>
      </c>
    </row>
    <row r="4358" customFormat="false" ht="12.8" hidden="false" customHeight="false" outlineLevel="0" collapsed="false">
      <c r="A4358" s="0" t="s">
        <v>6972</v>
      </c>
      <c r="B4358" s="0" t="n">
        <v>27319</v>
      </c>
      <c r="C4358" s="0" t="s">
        <v>604</v>
      </c>
      <c r="D4358" s="0" t="s">
        <v>127</v>
      </c>
    </row>
    <row r="4359" customFormat="false" ht="12.8" hidden="false" customHeight="false" outlineLevel="0" collapsed="false">
      <c r="A4359" s="0" t="s">
        <v>6973</v>
      </c>
      <c r="B4359" s="0" t="n">
        <v>27320</v>
      </c>
      <c r="C4359" s="0" t="s">
        <v>6964</v>
      </c>
      <c r="D4359" s="0" t="s">
        <v>127</v>
      </c>
    </row>
    <row r="4360" customFormat="false" ht="12.8" hidden="false" customHeight="false" outlineLevel="0" collapsed="false">
      <c r="A4360" s="0" t="s">
        <v>6974</v>
      </c>
      <c r="B4360" s="0" t="n">
        <v>897</v>
      </c>
      <c r="C4360" s="0" t="s">
        <v>136</v>
      </c>
      <c r="D4360" s="0" t="s">
        <v>127</v>
      </c>
    </row>
    <row r="4361" customFormat="false" ht="12.8" hidden="false" customHeight="false" outlineLevel="0" collapsed="false">
      <c r="A4361" s="0" t="s">
        <v>6975</v>
      </c>
      <c r="B4361" s="0" t="n">
        <v>898</v>
      </c>
      <c r="C4361" s="0" t="s">
        <v>6976</v>
      </c>
      <c r="D4361" s="0" t="s">
        <v>127</v>
      </c>
    </row>
    <row r="4362" customFormat="false" ht="12.8" hidden="false" customHeight="false" outlineLevel="0" collapsed="false">
      <c r="A4362" s="0" t="s">
        <v>6977</v>
      </c>
      <c r="B4362" s="0" t="n">
        <v>22940</v>
      </c>
      <c r="C4362" s="0" t="s">
        <v>6978</v>
      </c>
      <c r="D4362" s="0" t="s">
        <v>127</v>
      </c>
    </row>
    <row r="4363" customFormat="false" ht="12.8" hidden="false" customHeight="false" outlineLevel="0" collapsed="false">
      <c r="A4363" s="0" t="s">
        <v>6979</v>
      </c>
      <c r="B4363" s="0" t="n">
        <v>41174</v>
      </c>
      <c r="C4363" s="0" t="s">
        <v>6968</v>
      </c>
      <c r="D4363" s="0" t="s">
        <v>127</v>
      </c>
    </row>
    <row r="4364" customFormat="false" ht="12.8" hidden="false" customHeight="false" outlineLevel="0" collapsed="false">
      <c r="A4364" s="0" t="s">
        <v>6980</v>
      </c>
      <c r="B4364" s="0" t="n">
        <v>3115</v>
      </c>
      <c r="C4364" s="0" t="s">
        <v>6981</v>
      </c>
      <c r="D4364" s="0" t="s">
        <v>127</v>
      </c>
    </row>
    <row r="4365" customFormat="false" ht="12.8" hidden="false" customHeight="false" outlineLevel="0" collapsed="false">
      <c r="A4365" s="0" t="s">
        <v>6982</v>
      </c>
      <c r="B4365" s="0" t="n">
        <v>899</v>
      </c>
      <c r="C4365" s="0" t="s">
        <v>6983</v>
      </c>
      <c r="D4365" s="0" t="s">
        <v>127</v>
      </c>
    </row>
    <row r="4366" customFormat="false" ht="12.8" hidden="false" customHeight="false" outlineLevel="0" collapsed="false">
      <c r="A4366" s="0" t="s">
        <v>6984</v>
      </c>
      <c r="B4366" s="0" t="n">
        <v>33981</v>
      </c>
      <c r="C4366" s="0" t="s">
        <v>6985</v>
      </c>
      <c r="D4366" s="0" t="s">
        <v>127</v>
      </c>
    </row>
    <row r="4367" customFormat="false" ht="12.8" hidden="false" customHeight="false" outlineLevel="0" collapsed="false">
      <c r="A4367" s="0" t="s">
        <v>6986</v>
      </c>
      <c r="B4367" s="0" t="n">
        <v>35548</v>
      </c>
      <c r="C4367" s="0" t="s">
        <v>6987</v>
      </c>
      <c r="D4367" s="0" t="s">
        <v>123</v>
      </c>
    </row>
    <row r="4368" customFormat="false" ht="12.8" hidden="false" customHeight="false" outlineLevel="0" collapsed="false">
      <c r="A4368" s="0" t="s">
        <v>6988</v>
      </c>
      <c r="B4368" s="0" t="n">
        <v>36061</v>
      </c>
      <c r="C4368" s="0" t="s">
        <v>205</v>
      </c>
      <c r="D4368" s="0" t="s">
        <v>127</v>
      </c>
    </row>
    <row r="4369" customFormat="false" ht="12.8" hidden="false" customHeight="false" outlineLevel="0" collapsed="false">
      <c r="A4369" s="0" t="s">
        <v>6989</v>
      </c>
      <c r="B4369" s="0" t="n">
        <v>23731</v>
      </c>
      <c r="C4369" s="0" t="s">
        <v>1711</v>
      </c>
      <c r="D4369" s="0" t="s">
        <v>123</v>
      </c>
    </row>
    <row r="4370" customFormat="false" ht="12.8" hidden="false" customHeight="false" outlineLevel="0" collapsed="false">
      <c r="A4370" s="0" t="s">
        <v>6990</v>
      </c>
      <c r="B4370" s="0" t="n">
        <v>26350</v>
      </c>
      <c r="C4370" s="0" t="s">
        <v>6991</v>
      </c>
      <c r="D4370" s="0" t="s">
        <v>127</v>
      </c>
    </row>
    <row r="4371" customFormat="false" ht="12.8" hidden="false" customHeight="false" outlineLevel="0" collapsed="false">
      <c r="A4371" s="0" t="s">
        <v>6992</v>
      </c>
      <c r="B4371" s="0" t="n">
        <v>26349</v>
      </c>
      <c r="C4371" s="0" t="s">
        <v>1398</v>
      </c>
      <c r="D4371" s="0" t="s">
        <v>127</v>
      </c>
    </row>
    <row r="4372" customFormat="false" ht="12.8" hidden="false" customHeight="false" outlineLevel="0" collapsed="false">
      <c r="A4372" s="0" t="s">
        <v>6993</v>
      </c>
      <c r="B4372" s="0" t="n">
        <v>24147</v>
      </c>
      <c r="C4372" s="0" t="s">
        <v>819</v>
      </c>
      <c r="D4372" s="0" t="s">
        <v>127</v>
      </c>
    </row>
    <row r="4373" customFormat="false" ht="12.8" hidden="false" customHeight="false" outlineLevel="0" collapsed="false">
      <c r="A4373" s="0" t="s">
        <v>6994</v>
      </c>
      <c r="B4373" s="0" t="n">
        <v>40526</v>
      </c>
      <c r="C4373" s="0" t="s">
        <v>1410</v>
      </c>
      <c r="D4373" s="0" t="s">
        <v>127</v>
      </c>
    </row>
    <row r="4374" customFormat="false" ht="12.8" hidden="false" customHeight="false" outlineLevel="0" collapsed="false">
      <c r="A4374" s="0" t="s">
        <v>6995</v>
      </c>
      <c r="B4374" s="0" t="n">
        <v>24148</v>
      </c>
      <c r="C4374" s="0" t="s">
        <v>1410</v>
      </c>
      <c r="D4374" s="0" t="s">
        <v>127</v>
      </c>
    </row>
    <row r="4375" customFormat="false" ht="12.8" hidden="false" customHeight="false" outlineLevel="0" collapsed="false">
      <c r="A4375" s="0" t="s">
        <v>6996</v>
      </c>
      <c r="B4375" s="0" t="n">
        <v>36239</v>
      </c>
      <c r="C4375" s="0" t="s">
        <v>6997</v>
      </c>
      <c r="D4375" s="0" t="s">
        <v>127</v>
      </c>
    </row>
    <row r="4376" customFormat="false" ht="12.8" hidden="false" customHeight="false" outlineLevel="0" collapsed="false">
      <c r="A4376" s="0" t="s">
        <v>6998</v>
      </c>
      <c r="B4376" s="0" t="n">
        <v>23471</v>
      </c>
      <c r="C4376" s="0" t="s">
        <v>1711</v>
      </c>
      <c r="D4376" s="0" t="s">
        <v>123</v>
      </c>
    </row>
    <row r="4377" customFormat="false" ht="12.8" hidden="false" customHeight="false" outlineLevel="0" collapsed="false">
      <c r="A4377" s="0" t="s">
        <v>6999</v>
      </c>
      <c r="B4377" s="0" t="n">
        <v>23732</v>
      </c>
      <c r="C4377" s="0" t="s">
        <v>136</v>
      </c>
      <c r="D4377" s="0" t="s">
        <v>127</v>
      </c>
    </row>
    <row r="4378" customFormat="false" ht="12.8" hidden="false" customHeight="false" outlineLevel="0" collapsed="false">
      <c r="A4378" s="0" t="s">
        <v>7000</v>
      </c>
      <c r="B4378" s="0" t="n">
        <v>30788</v>
      </c>
      <c r="C4378" s="0" t="s">
        <v>7001</v>
      </c>
      <c r="D4378" s="0" t="s">
        <v>123</v>
      </c>
    </row>
    <row r="4379" customFormat="false" ht="12.8" hidden="false" customHeight="false" outlineLevel="0" collapsed="false">
      <c r="A4379" s="0" t="s">
        <v>7002</v>
      </c>
      <c r="B4379" s="0" t="n">
        <v>30857</v>
      </c>
      <c r="C4379" s="0" t="s">
        <v>1398</v>
      </c>
      <c r="D4379" s="0" t="s">
        <v>127</v>
      </c>
    </row>
    <row r="4380" customFormat="false" ht="12.8" hidden="false" customHeight="false" outlineLevel="0" collapsed="false">
      <c r="A4380" s="0" t="s">
        <v>7003</v>
      </c>
      <c r="B4380" s="0" t="n">
        <v>30571</v>
      </c>
      <c r="C4380" s="0" t="s">
        <v>2025</v>
      </c>
      <c r="D4380" s="0" t="s">
        <v>199</v>
      </c>
    </row>
    <row r="4381" customFormat="false" ht="12.8" hidden="false" customHeight="false" outlineLevel="0" collapsed="false">
      <c r="A4381" s="0" t="s">
        <v>7004</v>
      </c>
      <c r="B4381" s="0" t="n">
        <v>30315</v>
      </c>
      <c r="D4381" s="0" t="s">
        <v>378</v>
      </c>
    </row>
    <row r="4382" customFormat="false" ht="12.8" hidden="false" customHeight="false" outlineLevel="0" collapsed="false">
      <c r="A4382" s="0" t="s">
        <v>7005</v>
      </c>
      <c r="B4382" s="0" t="n">
        <v>5123</v>
      </c>
      <c r="C4382" s="0" t="s">
        <v>3535</v>
      </c>
      <c r="D4382" s="0" t="s">
        <v>907</v>
      </c>
    </row>
    <row r="4383" customFormat="false" ht="12.8" hidden="false" customHeight="false" outlineLevel="0" collapsed="false">
      <c r="A4383" s="0" t="s">
        <v>7006</v>
      </c>
      <c r="B4383" s="0" t="n">
        <v>34972</v>
      </c>
      <c r="C4383" s="0" t="s">
        <v>2742</v>
      </c>
      <c r="D4383" s="0" t="s">
        <v>199</v>
      </c>
    </row>
    <row r="4384" customFormat="false" ht="12.8" hidden="false" customHeight="false" outlineLevel="0" collapsed="false">
      <c r="A4384" s="0" t="s">
        <v>7007</v>
      </c>
      <c r="B4384" s="0" t="n">
        <v>35727</v>
      </c>
      <c r="C4384" s="0" t="s">
        <v>7008</v>
      </c>
      <c r="D4384" s="0" t="s">
        <v>123</v>
      </c>
    </row>
    <row r="4385" customFormat="false" ht="12.8" hidden="false" customHeight="false" outlineLevel="0" collapsed="false">
      <c r="A4385" s="0" t="s">
        <v>7009</v>
      </c>
      <c r="B4385" s="0" t="n">
        <v>23515</v>
      </c>
      <c r="C4385" s="0" t="s">
        <v>7010</v>
      </c>
      <c r="D4385" s="0" t="s">
        <v>287</v>
      </c>
    </row>
    <row r="4386" customFormat="false" ht="12.8" hidden="false" customHeight="false" outlineLevel="0" collapsed="false">
      <c r="A4386" s="0" t="s">
        <v>7011</v>
      </c>
      <c r="B4386" s="0" t="n">
        <v>4329</v>
      </c>
      <c r="C4386" s="0" t="s">
        <v>5682</v>
      </c>
      <c r="D4386" s="0" t="s">
        <v>123</v>
      </c>
    </row>
    <row r="4387" customFormat="false" ht="12.8" hidden="false" customHeight="false" outlineLevel="0" collapsed="false">
      <c r="A4387" s="0" t="s">
        <v>7012</v>
      </c>
      <c r="B4387" s="0" t="n">
        <v>4330</v>
      </c>
      <c r="C4387" s="0" t="s">
        <v>7013</v>
      </c>
      <c r="D4387" s="0" t="s">
        <v>127</v>
      </c>
    </row>
    <row r="4388" customFormat="false" ht="12.8" hidden="false" customHeight="false" outlineLevel="0" collapsed="false">
      <c r="A4388" s="0" t="s">
        <v>7014</v>
      </c>
      <c r="B4388" s="0" t="n">
        <v>4331</v>
      </c>
      <c r="C4388" s="0" t="s">
        <v>7015</v>
      </c>
      <c r="D4388" s="0" t="s">
        <v>127</v>
      </c>
    </row>
    <row r="4389" customFormat="false" ht="12.8" hidden="false" customHeight="false" outlineLevel="0" collapsed="false">
      <c r="A4389" s="0" t="s">
        <v>7016</v>
      </c>
      <c r="B4389" s="0" t="n">
        <v>34002</v>
      </c>
      <c r="C4389" s="0" t="s">
        <v>7017</v>
      </c>
      <c r="D4389" s="0" t="s">
        <v>127</v>
      </c>
    </row>
    <row r="4390" customFormat="false" ht="12.8" hidden="false" customHeight="false" outlineLevel="0" collapsed="false">
      <c r="A4390" s="0" t="s">
        <v>7018</v>
      </c>
      <c r="B4390" s="0" t="n">
        <v>4332</v>
      </c>
      <c r="C4390" s="0" t="s">
        <v>7019</v>
      </c>
      <c r="D4390" s="0" t="s">
        <v>127</v>
      </c>
    </row>
    <row r="4391" customFormat="false" ht="12.8" hidden="false" customHeight="false" outlineLevel="0" collapsed="false">
      <c r="A4391" s="0" t="s">
        <v>7020</v>
      </c>
      <c r="B4391" s="0" t="n">
        <v>4333</v>
      </c>
      <c r="C4391" s="0" t="s">
        <v>7021</v>
      </c>
      <c r="D4391" s="0" t="s">
        <v>127</v>
      </c>
    </row>
    <row r="4392" customFormat="false" ht="12.8" hidden="false" customHeight="false" outlineLevel="0" collapsed="false">
      <c r="A4392" s="0" t="s">
        <v>7022</v>
      </c>
      <c r="B4392" s="0" t="n">
        <v>25468</v>
      </c>
      <c r="C4392" s="0" t="s">
        <v>7023</v>
      </c>
      <c r="D4392" s="0" t="s">
        <v>123</v>
      </c>
    </row>
    <row r="4393" customFormat="false" ht="12.8" hidden="false" customHeight="false" outlineLevel="0" collapsed="false">
      <c r="A4393" s="0" t="s">
        <v>7024</v>
      </c>
      <c r="B4393" s="0" t="n">
        <v>42059</v>
      </c>
      <c r="C4393" s="0" t="s">
        <v>5302</v>
      </c>
      <c r="D4393" s="0" t="s">
        <v>127</v>
      </c>
    </row>
    <row r="4394" customFormat="false" ht="12.8" hidden="false" customHeight="false" outlineLevel="0" collapsed="false">
      <c r="A4394" s="0" t="s">
        <v>7025</v>
      </c>
      <c r="B4394" s="0" t="n">
        <v>26348</v>
      </c>
      <c r="C4394" s="0" t="s">
        <v>797</v>
      </c>
      <c r="D4394" s="0" t="s">
        <v>127</v>
      </c>
    </row>
    <row r="4395" customFormat="false" ht="12.8" hidden="false" customHeight="false" outlineLevel="0" collapsed="false">
      <c r="A4395" s="0" t="s">
        <v>7026</v>
      </c>
      <c r="B4395" s="0" t="n">
        <v>25538</v>
      </c>
      <c r="C4395" s="0" t="s">
        <v>7027</v>
      </c>
      <c r="D4395" s="0" t="s">
        <v>262</v>
      </c>
    </row>
    <row r="4396" customFormat="false" ht="12.8" hidden="false" customHeight="false" outlineLevel="0" collapsed="false">
      <c r="A4396" s="0" t="s">
        <v>7028</v>
      </c>
      <c r="B4396" s="0" t="n">
        <v>22066</v>
      </c>
      <c r="C4396" s="0" t="s">
        <v>7029</v>
      </c>
      <c r="D4396" s="0" t="s">
        <v>123</v>
      </c>
    </row>
    <row r="4397" customFormat="false" ht="12.8" hidden="false" customHeight="false" outlineLevel="0" collapsed="false">
      <c r="A4397" s="0" t="s">
        <v>7030</v>
      </c>
      <c r="B4397" s="0" t="n">
        <v>22067</v>
      </c>
      <c r="C4397" s="0" t="s">
        <v>1347</v>
      </c>
      <c r="D4397" s="0" t="s">
        <v>127</v>
      </c>
    </row>
    <row r="4398" customFormat="false" ht="12.8" hidden="false" customHeight="false" outlineLevel="0" collapsed="false">
      <c r="A4398" s="0" t="s">
        <v>7031</v>
      </c>
      <c r="B4398" s="0" t="n">
        <v>22068</v>
      </c>
      <c r="C4398" s="0" t="s">
        <v>7032</v>
      </c>
      <c r="D4398" s="0" t="s">
        <v>127</v>
      </c>
    </row>
    <row r="4399" customFormat="false" ht="12.8" hidden="false" customHeight="false" outlineLevel="0" collapsed="false">
      <c r="A4399" s="0" t="s">
        <v>7033</v>
      </c>
      <c r="B4399" s="0" t="n">
        <v>22069</v>
      </c>
      <c r="C4399" s="0" t="s">
        <v>7034</v>
      </c>
      <c r="D4399" s="0" t="s">
        <v>354</v>
      </c>
    </row>
    <row r="4400" customFormat="false" ht="12.8" hidden="false" customHeight="false" outlineLevel="0" collapsed="false">
      <c r="A4400" s="0" t="s">
        <v>7035</v>
      </c>
      <c r="B4400" s="0" t="n">
        <v>29277</v>
      </c>
      <c r="C4400" s="0" t="s">
        <v>2279</v>
      </c>
      <c r="D4400" s="0" t="s">
        <v>327</v>
      </c>
    </row>
    <row r="4401" customFormat="false" ht="12.8" hidden="false" customHeight="false" outlineLevel="0" collapsed="false">
      <c r="A4401" s="0" t="s">
        <v>7036</v>
      </c>
      <c r="B4401" s="0" t="n">
        <v>22070</v>
      </c>
      <c r="C4401" s="0" t="s">
        <v>7037</v>
      </c>
      <c r="D4401" s="0" t="s">
        <v>199</v>
      </c>
    </row>
    <row r="4402" customFormat="false" ht="12.8" hidden="false" customHeight="false" outlineLevel="0" collapsed="false">
      <c r="A4402" s="0" t="s">
        <v>7038</v>
      </c>
      <c r="B4402" s="0" t="n">
        <v>22071</v>
      </c>
      <c r="C4402" s="0" t="s">
        <v>7039</v>
      </c>
      <c r="D4402" s="0" t="s">
        <v>123</v>
      </c>
    </row>
    <row r="4403" customFormat="false" ht="12.8" hidden="false" customHeight="false" outlineLevel="0" collapsed="false">
      <c r="A4403" s="0" t="s">
        <v>7040</v>
      </c>
      <c r="B4403" s="0" t="n">
        <v>22072</v>
      </c>
      <c r="C4403" s="0" t="s">
        <v>5041</v>
      </c>
      <c r="D4403" s="0" t="s">
        <v>127</v>
      </c>
    </row>
    <row r="4404" customFormat="false" ht="12.8" hidden="false" customHeight="false" outlineLevel="0" collapsed="false">
      <c r="A4404" s="0" t="s">
        <v>7041</v>
      </c>
      <c r="B4404" s="0" t="n">
        <v>23383</v>
      </c>
      <c r="C4404" s="0" t="s">
        <v>1000</v>
      </c>
      <c r="D4404" s="0" t="s">
        <v>123</v>
      </c>
    </row>
    <row r="4405" customFormat="false" ht="12.8" hidden="false" customHeight="false" outlineLevel="0" collapsed="false">
      <c r="A4405" s="0" t="s">
        <v>7042</v>
      </c>
      <c r="B4405" s="0" t="n">
        <v>23734</v>
      </c>
      <c r="C4405" s="0" t="s">
        <v>7043</v>
      </c>
      <c r="D4405" s="0" t="s">
        <v>127</v>
      </c>
    </row>
    <row r="4406" customFormat="false" ht="12.8" hidden="false" customHeight="false" outlineLevel="0" collapsed="false">
      <c r="A4406" s="0" t="s">
        <v>7044</v>
      </c>
      <c r="B4406" s="0" t="n">
        <v>30600</v>
      </c>
      <c r="C4406" s="0" t="s">
        <v>7045</v>
      </c>
      <c r="D4406" s="0" t="s">
        <v>123</v>
      </c>
    </row>
    <row r="4407" customFormat="false" ht="12.8" hidden="false" customHeight="false" outlineLevel="0" collapsed="false">
      <c r="A4407" s="0" t="s">
        <v>7046</v>
      </c>
      <c r="B4407" s="0" t="n">
        <v>30746</v>
      </c>
      <c r="C4407" s="0" t="s">
        <v>7045</v>
      </c>
      <c r="D4407" s="0" t="s">
        <v>127</v>
      </c>
    </row>
    <row r="4408" customFormat="false" ht="12.8" hidden="false" customHeight="false" outlineLevel="0" collapsed="false">
      <c r="A4408" s="0" t="s">
        <v>7047</v>
      </c>
      <c r="B4408" s="0" t="n">
        <v>29215</v>
      </c>
      <c r="C4408" s="0" t="s">
        <v>122</v>
      </c>
      <c r="D4408" s="0" t="s">
        <v>199</v>
      </c>
    </row>
    <row r="4409" customFormat="false" ht="12.8" hidden="false" customHeight="false" outlineLevel="0" collapsed="false">
      <c r="A4409" s="0" t="s">
        <v>7048</v>
      </c>
      <c r="B4409" s="0" t="n">
        <v>23133</v>
      </c>
      <c r="D4409" s="0" t="s">
        <v>378</v>
      </c>
    </row>
    <row r="4410" customFormat="false" ht="12.8" hidden="false" customHeight="false" outlineLevel="0" collapsed="false">
      <c r="A4410" s="0" t="s">
        <v>7049</v>
      </c>
      <c r="B4410" s="0" t="n">
        <v>19205</v>
      </c>
      <c r="C4410" s="0" t="s">
        <v>7050</v>
      </c>
      <c r="D4410" s="0" t="s">
        <v>123</v>
      </c>
    </row>
    <row r="4411" customFormat="false" ht="12.8" hidden="false" customHeight="false" outlineLevel="0" collapsed="false">
      <c r="A4411" s="0" t="s">
        <v>7051</v>
      </c>
      <c r="B4411" s="0" t="n">
        <v>3183</v>
      </c>
      <c r="C4411" s="0" t="s">
        <v>7052</v>
      </c>
      <c r="D4411" s="0" t="s">
        <v>123</v>
      </c>
    </row>
    <row r="4412" customFormat="false" ht="12.8" hidden="false" customHeight="false" outlineLevel="0" collapsed="false">
      <c r="A4412" s="0" t="s">
        <v>7053</v>
      </c>
      <c r="B4412" s="0" t="n">
        <v>734</v>
      </c>
      <c r="C4412" s="0" t="s">
        <v>604</v>
      </c>
      <c r="D4412" s="0" t="s">
        <v>199</v>
      </c>
    </row>
    <row r="4413" customFormat="false" ht="12.8" hidden="false" customHeight="false" outlineLevel="0" collapsed="false">
      <c r="A4413" s="0" t="s">
        <v>7054</v>
      </c>
      <c r="B4413" s="0" t="n">
        <v>23111</v>
      </c>
      <c r="C4413" s="0" t="s">
        <v>604</v>
      </c>
      <c r="D4413" s="0" t="s">
        <v>287</v>
      </c>
    </row>
    <row r="4414" customFormat="false" ht="12.8" hidden="false" customHeight="false" outlineLevel="0" collapsed="false">
      <c r="A4414" s="0" t="s">
        <v>7055</v>
      </c>
      <c r="B4414" s="0" t="n">
        <v>23112</v>
      </c>
      <c r="C4414" s="0" t="s">
        <v>604</v>
      </c>
      <c r="D4414" s="0" t="s">
        <v>354</v>
      </c>
    </row>
    <row r="4415" customFormat="false" ht="12.8" hidden="false" customHeight="false" outlineLevel="0" collapsed="false">
      <c r="A4415" s="0" t="s">
        <v>7056</v>
      </c>
      <c r="B4415" s="0" t="n">
        <v>735</v>
      </c>
      <c r="C4415" s="0" t="s">
        <v>7057</v>
      </c>
      <c r="D4415" s="0" t="s">
        <v>123</v>
      </c>
    </row>
    <row r="4416" customFormat="false" ht="12.8" hidden="false" customHeight="false" outlineLevel="0" collapsed="false">
      <c r="A4416" s="0" t="s">
        <v>7058</v>
      </c>
      <c r="B4416" s="0" t="n">
        <v>2727</v>
      </c>
      <c r="C4416" s="0" t="s">
        <v>7059</v>
      </c>
      <c r="D4416" s="0" t="s">
        <v>127</v>
      </c>
    </row>
    <row r="4417" customFormat="false" ht="12.8" hidden="false" customHeight="false" outlineLevel="0" collapsed="false">
      <c r="A4417" s="0" t="s">
        <v>7060</v>
      </c>
      <c r="B4417" s="0" t="n">
        <v>41764</v>
      </c>
      <c r="C4417" s="0" t="s">
        <v>7061</v>
      </c>
      <c r="D4417" s="0" t="s">
        <v>127</v>
      </c>
    </row>
    <row r="4418" customFormat="false" ht="12.8" hidden="false" customHeight="false" outlineLevel="0" collapsed="false">
      <c r="A4418" s="0" t="s">
        <v>7062</v>
      </c>
      <c r="B4418" s="0" t="n">
        <v>41765</v>
      </c>
      <c r="C4418" s="0" t="s">
        <v>7063</v>
      </c>
      <c r="D4418" s="0" t="s">
        <v>127</v>
      </c>
    </row>
    <row r="4419" customFormat="false" ht="12.8" hidden="false" customHeight="false" outlineLevel="0" collapsed="false">
      <c r="A4419" s="0" t="s">
        <v>7064</v>
      </c>
      <c r="B4419" s="0" t="n">
        <v>41766</v>
      </c>
      <c r="C4419" s="0" t="s">
        <v>7065</v>
      </c>
      <c r="D4419" s="0" t="s">
        <v>601</v>
      </c>
    </row>
    <row r="4420" customFormat="false" ht="12.8" hidden="false" customHeight="false" outlineLevel="0" collapsed="false">
      <c r="A4420" s="0" t="s">
        <v>7066</v>
      </c>
      <c r="B4420" s="0" t="n">
        <v>2728</v>
      </c>
      <c r="C4420" s="0" t="s">
        <v>7059</v>
      </c>
      <c r="D4420" s="0" t="s">
        <v>127</v>
      </c>
    </row>
    <row r="4421" customFormat="false" ht="12.8" hidden="false" customHeight="false" outlineLevel="0" collapsed="false">
      <c r="A4421" s="0" t="s">
        <v>7067</v>
      </c>
      <c r="B4421" s="0" t="n">
        <v>2729</v>
      </c>
      <c r="C4421" s="0" t="s">
        <v>560</v>
      </c>
      <c r="D4421" s="0" t="s">
        <v>127</v>
      </c>
    </row>
    <row r="4422" customFormat="false" ht="12.8" hidden="false" customHeight="false" outlineLevel="0" collapsed="false">
      <c r="A4422" s="0" t="s">
        <v>7068</v>
      </c>
      <c r="B4422" s="0" t="n">
        <v>2730</v>
      </c>
      <c r="C4422" s="0" t="s">
        <v>7059</v>
      </c>
      <c r="D4422" s="0" t="s">
        <v>127</v>
      </c>
    </row>
    <row r="4423" customFormat="false" ht="12.8" hidden="false" customHeight="false" outlineLevel="0" collapsed="false">
      <c r="A4423" s="0" t="s">
        <v>7069</v>
      </c>
      <c r="B4423" s="0" t="n">
        <v>2731</v>
      </c>
      <c r="C4423" s="0" t="s">
        <v>7070</v>
      </c>
      <c r="D4423" s="0" t="s">
        <v>127</v>
      </c>
    </row>
    <row r="4424" customFormat="false" ht="12.8" hidden="false" customHeight="false" outlineLevel="0" collapsed="false">
      <c r="A4424" s="0" t="s">
        <v>7071</v>
      </c>
      <c r="B4424" s="0" t="n">
        <v>2732</v>
      </c>
      <c r="C4424" s="0" t="s">
        <v>7072</v>
      </c>
      <c r="D4424" s="0" t="s">
        <v>127</v>
      </c>
    </row>
    <row r="4425" customFormat="false" ht="12.8" hidden="false" customHeight="false" outlineLevel="0" collapsed="false">
      <c r="A4425" s="0" t="s">
        <v>7073</v>
      </c>
      <c r="B4425" s="0" t="n">
        <v>2733</v>
      </c>
      <c r="D4425" s="0" t="s">
        <v>127</v>
      </c>
    </row>
    <row r="4426" customFormat="false" ht="12.8" hidden="false" customHeight="false" outlineLevel="0" collapsed="false">
      <c r="A4426" s="0" t="s">
        <v>7074</v>
      </c>
      <c r="B4426" s="0" t="n">
        <v>3153</v>
      </c>
      <c r="C4426" s="0" t="s">
        <v>2489</v>
      </c>
      <c r="D4426" s="0" t="s">
        <v>127</v>
      </c>
    </row>
    <row r="4427" customFormat="false" ht="12.8" hidden="false" customHeight="false" outlineLevel="0" collapsed="false">
      <c r="A4427" s="0" t="s">
        <v>7075</v>
      </c>
      <c r="B4427" s="0" t="n">
        <v>2734</v>
      </c>
      <c r="C4427" s="0" t="s">
        <v>7076</v>
      </c>
      <c r="D4427" s="0" t="s">
        <v>127</v>
      </c>
    </row>
    <row r="4428" customFormat="false" ht="12.8" hidden="false" customHeight="false" outlineLevel="0" collapsed="false">
      <c r="A4428" s="0" t="s">
        <v>7077</v>
      </c>
      <c r="B4428" s="0" t="n">
        <v>23141</v>
      </c>
      <c r="D4428" s="0" t="s">
        <v>378</v>
      </c>
    </row>
    <row r="4429" customFormat="false" ht="12.8" hidden="false" customHeight="false" outlineLevel="0" collapsed="false">
      <c r="A4429" s="0" t="s">
        <v>7078</v>
      </c>
      <c r="B4429" s="0" t="n">
        <v>4529</v>
      </c>
      <c r="C4429" s="0" t="s">
        <v>573</v>
      </c>
      <c r="D4429" s="0" t="s">
        <v>199</v>
      </c>
    </row>
    <row r="4430" customFormat="false" ht="12.8" hidden="false" customHeight="false" outlineLevel="0" collapsed="false">
      <c r="A4430" s="0" t="s">
        <v>7079</v>
      </c>
      <c r="B4430" s="0" t="n">
        <v>43174</v>
      </c>
      <c r="C4430" s="0" t="s">
        <v>7080</v>
      </c>
      <c r="D4430" s="0" t="s">
        <v>123</v>
      </c>
    </row>
    <row r="4431" customFormat="false" ht="12.8" hidden="false" customHeight="false" outlineLevel="0" collapsed="false">
      <c r="A4431" s="0" t="s">
        <v>7081</v>
      </c>
      <c r="B4431" s="0" t="n">
        <v>43175</v>
      </c>
      <c r="C4431" s="0" t="s">
        <v>7082</v>
      </c>
      <c r="D4431" s="0" t="s">
        <v>127</v>
      </c>
    </row>
    <row r="4432" customFormat="false" ht="12.8" hidden="false" customHeight="false" outlineLevel="0" collapsed="false">
      <c r="A4432" s="0" t="s">
        <v>7083</v>
      </c>
      <c r="B4432" s="0" t="n">
        <v>22073</v>
      </c>
      <c r="C4432" s="0" t="s">
        <v>2742</v>
      </c>
      <c r="D4432" s="0" t="s">
        <v>123</v>
      </c>
    </row>
    <row r="4433" customFormat="false" ht="12.8" hidden="false" customHeight="false" outlineLevel="0" collapsed="false">
      <c r="A4433" s="0" t="s">
        <v>7084</v>
      </c>
      <c r="B4433" s="0" t="n">
        <v>22074</v>
      </c>
      <c r="C4433" s="0" t="s">
        <v>7085</v>
      </c>
      <c r="D4433" s="0" t="s">
        <v>127</v>
      </c>
    </row>
    <row r="4434" customFormat="false" ht="12.8" hidden="false" customHeight="false" outlineLevel="0" collapsed="false">
      <c r="A4434" s="0" t="s">
        <v>7086</v>
      </c>
      <c r="B4434" s="0" t="n">
        <v>34977</v>
      </c>
      <c r="C4434" s="0" t="s">
        <v>7087</v>
      </c>
      <c r="D4434" s="0" t="s">
        <v>123</v>
      </c>
    </row>
    <row r="4435" customFormat="false" ht="12.8" hidden="false" customHeight="false" outlineLevel="0" collapsed="false">
      <c r="A4435" s="0" t="s">
        <v>7088</v>
      </c>
      <c r="B4435" s="0" t="n">
        <v>35400</v>
      </c>
      <c r="C4435" s="0" t="s">
        <v>248</v>
      </c>
      <c r="D4435" s="0" t="s">
        <v>127</v>
      </c>
    </row>
    <row r="4436" customFormat="false" ht="12.8" hidden="false" customHeight="false" outlineLevel="0" collapsed="false">
      <c r="A4436" s="0" t="s">
        <v>7089</v>
      </c>
      <c r="B4436" s="0" t="n">
        <v>22941</v>
      </c>
      <c r="C4436" s="0" t="s">
        <v>872</v>
      </c>
      <c r="D4436" s="0" t="s">
        <v>123</v>
      </c>
    </row>
    <row r="4437" customFormat="false" ht="12.8" hidden="false" customHeight="false" outlineLevel="0" collapsed="false">
      <c r="A4437" s="0" t="s">
        <v>7090</v>
      </c>
      <c r="B4437" s="0" t="n">
        <v>23495</v>
      </c>
      <c r="C4437" s="0" t="s">
        <v>819</v>
      </c>
      <c r="D4437" s="0" t="s">
        <v>127</v>
      </c>
    </row>
    <row r="4438" customFormat="false" ht="12.8" hidden="false" customHeight="false" outlineLevel="0" collapsed="false">
      <c r="A4438" s="0" t="s">
        <v>7091</v>
      </c>
      <c r="B4438" s="0" t="n">
        <v>23496</v>
      </c>
      <c r="C4438" s="0" t="s">
        <v>136</v>
      </c>
      <c r="D4438" s="0" t="s">
        <v>127</v>
      </c>
    </row>
    <row r="4439" customFormat="false" ht="12.8" hidden="false" customHeight="false" outlineLevel="0" collapsed="false">
      <c r="A4439" s="0" t="s">
        <v>7092</v>
      </c>
      <c r="B4439" s="0" t="n">
        <v>25469</v>
      </c>
      <c r="C4439" s="0" t="s">
        <v>795</v>
      </c>
      <c r="D4439" s="0" t="s">
        <v>127</v>
      </c>
    </row>
    <row r="4440" customFormat="false" ht="12.8" hidden="false" customHeight="false" outlineLevel="0" collapsed="false">
      <c r="A4440" s="0" t="s">
        <v>7093</v>
      </c>
      <c r="B4440" s="0" t="n">
        <v>23497</v>
      </c>
      <c r="C4440" s="0" t="s">
        <v>7094</v>
      </c>
      <c r="D4440" s="0" t="s">
        <v>127</v>
      </c>
    </row>
    <row r="4441" customFormat="false" ht="12.8" hidden="false" customHeight="false" outlineLevel="0" collapsed="false">
      <c r="A4441" s="0" t="s">
        <v>7095</v>
      </c>
      <c r="B4441" s="0" t="n">
        <v>41175</v>
      </c>
      <c r="C4441" s="0" t="s">
        <v>165</v>
      </c>
      <c r="D4441" s="0" t="s">
        <v>127</v>
      </c>
    </row>
    <row r="4442" customFormat="false" ht="12.8" hidden="false" customHeight="false" outlineLevel="0" collapsed="false">
      <c r="A4442" s="0" t="s">
        <v>7096</v>
      </c>
      <c r="B4442" s="0" t="n">
        <v>23498</v>
      </c>
      <c r="C4442" s="0" t="s">
        <v>167</v>
      </c>
      <c r="D4442" s="0" t="s">
        <v>127</v>
      </c>
    </row>
    <row r="4443" customFormat="false" ht="12.8" hidden="false" customHeight="false" outlineLevel="0" collapsed="false">
      <c r="A4443" s="0" t="s">
        <v>7097</v>
      </c>
      <c r="B4443" s="0" t="n">
        <v>23499</v>
      </c>
      <c r="C4443" s="0" t="s">
        <v>1279</v>
      </c>
      <c r="D4443" s="0" t="s">
        <v>127</v>
      </c>
    </row>
    <row r="4444" customFormat="false" ht="12.8" hidden="false" customHeight="false" outlineLevel="0" collapsed="false">
      <c r="A4444" s="0" t="s">
        <v>7098</v>
      </c>
      <c r="B4444" s="0" t="n">
        <v>19275</v>
      </c>
      <c r="C4444" s="0" t="s">
        <v>4013</v>
      </c>
      <c r="D4444" s="0" t="s">
        <v>123</v>
      </c>
    </row>
    <row r="4445" customFormat="false" ht="12.8" hidden="false" customHeight="false" outlineLevel="0" collapsed="false">
      <c r="A4445" s="0" t="s">
        <v>7099</v>
      </c>
      <c r="B4445" s="0" t="n">
        <v>26347</v>
      </c>
      <c r="C4445" s="0" t="s">
        <v>1043</v>
      </c>
      <c r="D4445" s="0" t="s">
        <v>123</v>
      </c>
    </row>
    <row r="4446" customFormat="false" ht="12.8" hidden="false" customHeight="false" outlineLevel="0" collapsed="false">
      <c r="A4446" s="0" t="s">
        <v>7100</v>
      </c>
      <c r="B4446" s="0" t="n">
        <v>29418</v>
      </c>
      <c r="C4446" s="0" t="s">
        <v>1043</v>
      </c>
      <c r="D4446" s="0" t="s">
        <v>127</v>
      </c>
    </row>
    <row r="4447" customFormat="false" ht="12.8" hidden="false" customHeight="false" outlineLevel="0" collapsed="false">
      <c r="A4447" s="0" t="s">
        <v>7101</v>
      </c>
      <c r="B4447" s="0" t="n">
        <v>5155</v>
      </c>
      <c r="C4447" s="0" t="s">
        <v>7102</v>
      </c>
      <c r="D4447" s="0" t="s">
        <v>123</v>
      </c>
    </row>
    <row r="4448" customFormat="false" ht="12.8" hidden="false" customHeight="false" outlineLevel="0" collapsed="false">
      <c r="A4448" s="0" t="s">
        <v>7103</v>
      </c>
      <c r="B4448" s="0" t="n">
        <v>20360</v>
      </c>
      <c r="C4448" s="0" t="s">
        <v>7061</v>
      </c>
      <c r="D4448" s="0" t="s">
        <v>127</v>
      </c>
    </row>
    <row r="4449" customFormat="false" ht="12.8" hidden="false" customHeight="false" outlineLevel="0" collapsed="false">
      <c r="A4449" s="0" t="s">
        <v>7104</v>
      </c>
      <c r="B4449" s="0" t="n">
        <v>25408</v>
      </c>
      <c r="C4449" s="0" t="s">
        <v>7105</v>
      </c>
      <c r="D4449" s="0" t="s">
        <v>123</v>
      </c>
    </row>
    <row r="4450" customFormat="false" ht="12.8" hidden="false" customHeight="false" outlineLevel="0" collapsed="false">
      <c r="A4450" s="0" t="s">
        <v>7106</v>
      </c>
      <c r="B4450" s="0" t="n">
        <v>30247</v>
      </c>
      <c r="C4450" s="0" t="s">
        <v>7107</v>
      </c>
      <c r="D4450" s="0" t="s">
        <v>127</v>
      </c>
    </row>
    <row r="4451" customFormat="false" ht="12.8" hidden="false" customHeight="false" outlineLevel="0" collapsed="false">
      <c r="A4451" s="0" t="s">
        <v>7108</v>
      </c>
      <c r="B4451" s="0" t="n">
        <v>30768</v>
      </c>
      <c r="C4451" s="0" t="s">
        <v>3811</v>
      </c>
      <c r="D4451" s="0" t="s">
        <v>123</v>
      </c>
    </row>
    <row r="4452" customFormat="false" ht="12.8" hidden="false" customHeight="false" outlineLevel="0" collapsed="false">
      <c r="A4452" s="0" t="s">
        <v>7109</v>
      </c>
      <c r="B4452" s="0" t="n">
        <v>30856</v>
      </c>
      <c r="C4452" s="0" t="s">
        <v>2012</v>
      </c>
      <c r="D4452" s="0" t="s">
        <v>127</v>
      </c>
    </row>
    <row r="4453" customFormat="false" ht="12.8" hidden="false" customHeight="false" outlineLevel="0" collapsed="false">
      <c r="A4453" s="0" t="s">
        <v>7110</v>
      </c>
      <c r="B4453" s="0" t="n">
        <v>30855</v>
      </c>
      <c r="C4453" s="0" t="s">
        <v>212</v>
      </c>
      <c r="D4453" s="0" t="s">
        <v>127</v>
      </c>
    </row>
    <row r="4454" customFormat="false" ht="12.8" hidden="false" customHeight="false" outlineLevel="0" collapsed="false">
      <c r="A4454" s="0" t="s">
        <v>7111</v>
      </c>
      <c r="B4454" s="0" t="n">
        <v>22075</v>
      </c>
      <c r="C4454" s="0" t="s">
        <v>7112</v>
      </c>
      <c r="D4454" s="0" t="s">
        <v>123</v>
      </c>
    </row>
    <row r="4455" customFormat="false" ht="12.8" hidden="false" customHeight="false" outlineLevel="0" collapsed="false">
      <c r="A4455" s="0" t="s">
        <v>7113</v>
      </c>
      <c r="B4455" s="0" t="n">
        <v>22076</v>
      </c>
      <c r="C4455" s="0" t="s">
        <v>2014</v>
      </c>
      <c r="D4455" s="0" t="s">
        <v>127</v>
      </c>
    </row>
    <row r="4456" customFormat="false" ht="12.8" hidden="false" customHeight="false" outlineLevel="0" collapsed="false">
      <c r="A4456" s="0" t="s">
        <v>7114</v>
      </c>
      <c r="B4456" s="0" t="n">
        <v>23121</v>
      </c>
      <c r="D4456" s="0" t="s">
        <v>228</v>
      </c>
    </row>
    <row r="4457" customFormat="false" ht="12.8" hidden="false" customHeight="false" outlineLevel="0" collapsed="false">
      <c r="A4457" s="0" t="s">
        <v>7115</v>
      </c>
      <c r="B4457" s="0" t="n">
        <v>909</v>
      </c>
      <c r="C4457" s="0" t="s">
        <v>7116</v>
      </c>
      <c r="D4457" s="0" t="s">
        <v>123</v>
      </c>
    </row>
    <row r="4458" customFormat="false" ht="12.8" hidden="false" customHeight="false" outlineLevel="0" collapsed="false">
      <c r="A4458" s="0" t="s">
        <v>7117</v>
      </c>
      <c r="B4458" s="0" t="n">
        <v>910</v>
      </c>
      <c r="C4458" s="0" t="s">
        <v>136</v>
      </c>
      <c r="D4458" s="0" t="s">
        <v>127</v>
      </c>
    </row>
    <row r="4459" customFormat="false" ht="12.8" hidden="false" customHeight="false" outlineLevel="0" collapsed="false">
      <c r="A4459" s="0" t="s">
        <v>7118</v>
      </c>
      <c r="B4459" s="0" t="n">
        <v>911</v>
      </c>
      <c r="C4459" s="0" t="s">
        <v>7119</v>
      </c>
      <c r="D4459" s="0" t="s">
        <v>127</v>
      </c>
    </row>
    <row r="4460" customFormat="false" ht="12.8" hidden="false" customHeight="false" outlineLevel="0" collapsed="false">
      <c r="A4460" s="0" t="s">
        <v>7120</v>
      </c>
      <c r="B4460" s="0" t="n">
        <v>25797</v>
      </c>
      <c r="C4460" s="0" t="s">
        <v>7121</v>
      </c>
      <c r="D4460" s="0" t="s">
        <v>127</v>
      </c>
    </row>
    <row r="4461" customFormat="false" ht="12.8" hidden="false" customHeight="false" outlineLevel="0" collapsed="false">
      <c r="A4461" s="0" t="s">
        <v>80</v>
      </c>
      <c r="B4461" s="0" t="n">
        <v>908</v>
      </c>
      <c r="D4461" s="0" t="s">
        <v>199</v>
      </c>
    </row>
    <row r="4462" customFormat="false" ht="12.8" hidden="false" customHeight="false" outlineLevel="0" collapsed="false">
      <c r="A4462" s="0" t="s">
        <v>7122</v>
      </c>
      <c r="B4462" s="0" t="n">
        <v>43605</v>
      </c>
      <c r="C4462" s="0" t="s">
        <v>7123</v>
      </c>
      <c r="D4462" s="0" t="s">
        <v>123</v>
      </c>
    </row>
    <row r="4463" customFormat="false" ht="12.8" hidden="false" customHeight="false" outlineLevel="0" collapsed="false">
      <c r="A4463" s="0" t="s">
        <v>7124</v>
      </c>
      <c r="B4463" s="0" t="n">
        <v>43616</v>
      </c>
      <c r="C4463" s="0" t="s">
        <v>7125</v>
      </c>
      <c r="D4463" s="0" t="s">
        <v>127</v>
      </c>
    </row>
    <row r="4464" customFormat="false" ht="12.8" hidden="false" customHeight="false" outlineLevel="0" collapsed="false">
      <c r="A4464" s="0" t="s">
        <v>7126</v>
      </c>
      <c r="B4464" s="0" t="n">
        <v>962</v>
      </c>
      <c r="D4464" s="0" t="s">
        <v>199</v>
      </c>
    </row>
    <row r="4465" customFormat="false" ht="12.8" hidden="false" customHeight="false" outlineLevel="0" collapsed="false">
      <c r="A4465" s="0" t="s">
        <v>7127</v>
      </c>
      <c r="B4465" s="0" t="n">
        <v>190</v>
      </c>
      <c r="C4465" s="0" t="s">
        <v>306</v>
      </c>
      <c r="D4465" s="0" t="s">
        <v>123</v>
      </c>
    </row>
    <row r="4466" customFormat="false" ht="12.8" hidden="false" customHeight="false" outlineLevel="0" collapsed="false">
      <c r="A4466" s="0" t="s">
        <v>7128</v>
      </c>
      <c r="B4466" s="0" t="n">
        <v>2265</v>
      </c>
      <c r="D4466" s="0" t="s">
        <v>127</v>
      </c>
    </row>
    <row r="4467" customFormat="false" ht="12.8" hidden="false" customHeight="false" outlineLevel="0" collapsed="false">
      <c r="A4467" s="0" t="s">
        <v>7129</v>
      </c>
      <c r="B4467" s="0" t="n">
        <v>2266</v>
      </c>
      <c r="C4467" s="0" t="s">
        <v>306</v>
      </c>
      <c r="D4467" s="0" t="s">
        <v>127</v>
      </c>
    </row>
    <row r="4468" customFormat="false" ht="12.8" hidden="false" customHeight="false" outlineLevel="0" collapsed="false">
      <c r="A4468" s="0" t="s">
        <v>7130</v>
      </c>
      <c r="B4468" s="0" t="n">
        <v>31786</v>
      </c>
      <c r="C4468" s="0" t="s">
        <v>7131</v>
      </c>
      <c r="D4468" s="0" t="s">
        <v>127</v>
      </c>
    </row>
    <row r="4469" customFormat="false" ht="12.8" hidden="false" customHeight="false" outlineLevel="0" collapsed="false">
      <c r="A4469" s="0" t="s">
        <v>7132</v>
      </c>
      <c r="B4469" s="0" t="n">
        <v>5243</v>
      </c>
      <c r="C4469" s="0" t="s">
        <v>7133</v>
      </c>
      <c r="D4469" s="0" t="s">
        <v>127</v>
      </c>
    </row>
    <row r="4470" customFormat="false" ht="12.8" hidden="false" customHeight="false" outlineLevel="0" collapsed="false">
      <c r="A4470" s="0" t="s">
        <v>7134</v>
      </c>
      <c r="B4470" s="0" t="n">
        <v>5242</v>
      </c>
      <c r="C4470" s="0" t="s">
        <v>7135</v>
      </c>
      <c r="D4470" s="0" t="s">
        <v>127</v>
      </c>
    </row>
    <row r="4471" customFormat="false" ht="12.8" hidden="false" customHeight="false" outlineLevel="0" collapsed="false">
      <c r="A4471" s="0" t="s">
        <v>7136</v>
      </c>
      <c r="B4471" s="0" t="n">
        <v>5244</v>
      </c>
      <c r="C4471" s="0" t="s">
        <v>663</v>
      </c>
      <c r="D4471" s="0" t="s">
        <v>127</v>
      </c>
    </row>
    <row r="4472" customFormat="false" ht="12.8" hidden="false" customHeight="false" outlineLevel="0" collapsed="false">
      <c r="A4472" s="0" t="s">
        <v>7137</v>
      </c>
      <c r="B4472" s="0" t="n">
        <v>189</v>
      </c>
      <c r="C4472" s="0" t="s">
        <v>3791</v>
      </c>
      <c r="D4472" s="0" t="s">
        <v>199</v>
      </c>
    </row>
    <row r="4473" customFormat="false" ht="12.8" hidden="false" customHeight="false" outlineLevel="0" collapsed="false">
      <c r="A4473" s="0" t="s">
        <v>7138</v>
      </c>
      <c r="B4473" s="0" t="n">
        <v>20359</v>
      </c>
      <c r="C4473" s="0" t="s">
        <v>3791</v>
      </c>
      <c r="D4473" s="0" t="s">
        <v>287</v>
      </c>
    </row>
    <row r="4474" customFormat="false" ht="12.8" hidden="false" customHeight="false" outlineLevel="0" collapsed="false">
      <c r="A4474" s="0" t="s">
        <v>7139</v>
      </c>
      <c r="B4474" s="0" t="n">
        <v>24662</v>
      </c>
      <c r="C4474" s="0" t="s">
        <v>1030</v>
      </c>
      <c r="D4474" s="0" t="s">
        <v>123</v>
      </c>
    </row>
    <row r="4475" customFormat="false" ht="12.8" hidden="false" customHeight="false" outlineLevel="0" collapsed="false">
      <c r="A4475" s="0" t="s">
        <v>7140</v>
      </c>
      <c r="B4475" s="0" t="n">
        <v>24966</v>
      </c>
      <c r="C4475" s="0" t="s">
        <v>1032</v>
      </c>
      <c r="D4475" s="0" t="s">
        <v>127</v>
      </c>
    </row>
    <row r="4476" customFormat="false" ht="12.8" hidden="false" customHeight="false" outlineLevel="0" collapsed="false">
      <c r="A4476" s="0" t="s">
        <v>7141</v>
      </c>
      <c r="B4476" s="0" t="n">
        <v>24967</v>
      </c>
      <c r="C4476" s="0" t="s">
        <v>7142</v>
      </c>
      <c r="D4476" s="0" t="s">
        <v>127</v>
      </c>
    </row>
    <row r="4477" customFormat="false" ht="12.8" hidden="false" customHeight="false" outlineLevel="0" collapsed="false">
      <c r="A4477" s="0" t="s">
        <v>7143</v>
      </c>
      <c r="B4477" s="0" t="n">
        <v>30252</v>
      </c>
      <c r="C4477" s="0" t="s">
        <v>7144</v>
      </c>
      <c r="D4477" s="0" t="s">
        <v>127</v>
      </c>
    </row>
    <row r="4478" customFormat="false" ht="12.8" hidden="false" customHeight="false" outlineLevel="0" collapsed="false">
      <c r="A4478" s="0" t="s">
        <v>7145</v>
      </c>
      <c r="B4478" s="0" t="n">
        <v>24968</v>
      </c>
      <c r="C4478" s="0" t="s">
        <v>7146</v>
      </c>
      <c r="D4478" s="0" t="s">
        <v>127</v>
      </c>
    </row>
    <row r="4479" customFormat="false" ht="12.8" hidden="false" customHeight="false" outlineLevel="0" collapsed="false">
      <c r="A4479" s="0" t="s">
        <v>7147</v>
      </c>
      <c r="B4479" s="0" t="n">
        <v>34003</v>
      </c>
      <c r="C4479" s="0" t="s">
        <v>7148</v>
      </c>
      <c r="D4479" s="0" t="s">
        <v>127</v>
      </c>
    </row>
    <row r="4480" customFormat="false" ht="12.8" hidden="false" customHeight="false" outlineLevel="0" collapsed="false">
      <c r="A4480" s="0" t="s">
        <v>7149</v>
      </c>
      <c r="B4480" s="0" t="n">
        <v>24969</v>
      </c>
      <c r="C4480" s="0" t="s">
        <v>2853</v>
      </c>
      <c r="D4480" s="0" t="s">
        <v>127</v>
      </c>
    </row>
    <row r="4481" customFormat="false" ht="12.8" hidden="false" customHeight="false" outlineLevel="0" collapsed="false">
      <c r="A4481" s="0" t="s">
        <v>7150</v>
      </c>
      <c r="B4481" s="0" t="n">
        <v>24970</v>
      </c>
      <c r="C4481" s="0" t="s">
        <v>5790</v>
      </c>
      <c r="D4481" s="0" t="s">
        <v>127</v>
      </c>
    </row>
    <row r="4482" customFormat="false" ht="12.8" hidden="false" customHeight="false" outlineLevel="0" collapsed="false">
      <c r="A4482" s="0" t="s">
        <v>7151</v>
      </c>
      <c r="B4482" s="0" t="n">
        <v>24971</v>
      </c>
      <c r="C4482" s="0" t="s">
        <v>2185</v>
      </c>
      <c r="D4482" s="0" t="s">
        <v>127</v>
      </c>
    </row>
    <row r="4483" customFormat="false" ht="12.8" hidden="false" customHeight="false" outlineLevel="0" collapsed="false">
      <c r="A4483" s="0" t="s">
        <v>7152</v>
      </c>
      <c r="B4483" s="0" t="n">
        <v>29281</v>
      </c>
      <c r="C4483" s="0" t="s">
        <v>7153</v>
      </c>
      <c r="D4483" s="0" t="s">
        <v>127</v>
      </c>
    </row>
    <row r="4484" customFormat="false" ht="12.8" hidden="false" customHeight="false" outlineLevel="0" collapsed="false">
      <c r="A4484" s="0" t="s">
        <v>7154</v>
      </c>
      <c r="B4484" s="0" t="n">
        <v>24972</v>
      </c>
      <c r="C4484" s="0" t="s">
        <v>3676</v>
      </c>
      <c r="D4484" s="0" t="s">
        <v>127</v>
      </c>
    </row>
    <row r="4485" customFormat="false" ht="12.8" hidden="false" customHeight="false" outlineLevel="0" collapsed="false">
      <c r="A4485" s="0" t="s">
        <v>7155</v>
      </c>
      <c r="B4485" s="0" t="n">
        <v>24973</v>
      </c>
      <c r="C4485" s="0" t="s">
        <v>1963</v>
      </c>
      <c r="D4485" s="0" t="s">
        <v>127</v>
      </c>
    </row>
    <row r="4486" customFormat="false" ht="12.8" hidden="false" customHeight="false" outlineLevel="0" collapsed="false">
      <c r="A4486" s="0" t="s">
        <v>7156</v>
      </c>
      <c r="B4486" s="0" t="n">
        <v>25031</v>
      </c>
      <c r="C4486" s="0" t="s">
        <v>2208</v>
      </c>
      <c r="D4486" s="0" t="s">
        <v>127</v>
      </c>
    </row>
    <row r="4487" customFormat="false" ht="12.8" hidden="false" customHeight="false" outlineLevel="0" collapsed="false">
      <c r="A4487" s="0" t="s">
        <v>7157</v>
      </c>
      <c r="B4487" s="0" t="n">
        <v>24974</v>
      </c>
      <c r="C4487" s="0" t="s">
        <v>1064</v>
      </c>
      <c r="D4487" s="0" t="s">
        <v>127</v>
      </c>
    </row>
    <row r="4488" customFormat="false" ht="12.8" hidden="false" customHeight="false" outlineLevel="0" collapsed="false">
      <c r="A4488" s="0" t="s">
        <v>7158</v>
      </c>
      <c r="B4488" s="0" t="n">
        <v>24151</v>
      </c>
      <c r="C4488" s="0" t="s">
        <v>1025</v>
      </c>
      <c r="D4488" s="0" t="s">
        <v>199</v>
      </c>
    </row>
    <row r="4489" customFormat="false" ht="12.8" hidden="false" customHeight="false" outlineLevel="0" collapsed="false">
      <c r="A4489" s="0" t="s">
        <v>7159</v>
      </c>
      <c r="B4489" s="0" t="n">
        <v>23736</v>
      </c>
      <c r="D4489" s="0" t="s">
        <v>228</v>
      </c>
    </row>
    <row r="4490" customFormat="false" ht="12.8" hidden="false" customHeight="false" outlineLevel="0" collapsed="false">
      <c r="A4490" s="0" t="s">
        <v>7160</v>
      </c>
      <c r="B4490" s="0" t="n">
        <v>24663</v>
      </c>
      <c r="C4490" s="0" t="s">
        <v>7161</v>
      </c>
      <c r="D4490" s="0" t="s">
        <v>123</v>
      </c>
    </row>
    <row r="4491" customFormat="false" ht="12.8" hidden="false" customHeight="false" outlineLevel="0" collapsed="false">
      <c r="A4491" s="0" t="s">
        <v>7162</v>
      </c>
      <c r="B4491" s="0" t="n">
        <v>45738</v>
      </c>
      <c r="C4491" s="0" t="s">
        <v>7163</v>
      </c>
      <c r="D4491" s="0" t="s">
        <v>127</v>
      </c>
    </row>
    <row r="4492" customFormat="false" ht="12.8" hidden="false" customHeight="false" outlineLevel="0" collapsed="false">
      <c r="A4492" s="0" t="s">
        <v>7164</v>
      </c>
      <c r="B4492" s="0" t="n">
        <v>25132</v>
      </c>
      <c r="C4492" s="0" t="s">
        <v>7165</v>
      </c>
      <c r="D4492" s="0" t="s">
        <v>127</v>
      </c>
    </row>
    <row r="4493" customFormat="false" ht="12.8" hidden="false" customHeight="false" outlineLevel="0" collapsed="false">
      <c r="A4493" s="0" t="s">
        <v>7166</v>
      </c>
      <c r="B4493" s="0" t="n">
        <v>4198</v>
      </c>
      <c r="C4493" s="0" t="s">
        <v>7167</v>
      </c>
      <c r="D4493" s="0" t="s">
        <v>199</v>
      </c>
    </row>
    <row r="4494" customFormat="false" ht="12.8" hidden="false" customHeight="false" outlineLevel="0" collapsed="false">
      <c r="A4494" s="0" t="s">
        <v>7168</v>
      </c>
      <c r="B4494" s="0" t="n">
        <v>3405</v>
      </c>
      <c r="C4494" s="0" t="s">
        <v>7169</v>
      </c>
      <c r="D4494" s="0" t="s">
        <v>123</v>
      </c>
    </row>
    <row r="4495" customFormat="false" ht="12.8" hidden="false" customHeight="false" outlineLevel="0" collapsed="false">
      <c r="A4495" s="0" t="s">
        <v>7170</v>
      </c>
      <c r="B4495" s="0" t="n">
        <v>22077</v>
      </c>
      <c r="C4495" s="0" t="s">
        <v>7171</v>
      </c>
      <c r="D4495" s="0" t="s">
        <v>127</v>
      </c>
    </row>
    <row r="4496" customFormat="false" ht="12.8" hidden="false" customHeight="false" outlineLevel="0" collapsed="false">
      <c r="A4496" s="0" t="s">
        <v>7172</v>
      </c>
      <c r="B4496" s="0" t="n">
        <v>22078</v>
      </c>
      <c r="C4496" s="0" t="s">
        <v>136</v>
      </c>
      <c r="D4496" s="0" t="s">
        <v>127</v>
      </c>
    </row>
    <row r="4497" customFormat="false" ht="12.8" hidden="false" customHeight="false" outlineLevel="0" collapsed="false">
      <c r="A4497" s="0" t="s">
        <v>7173</v>
      </c>
      <c r="B4497" s="0" t="n">
        <v>3345</v>
      </c>
      <c r="C4497" s="0" t="s">
        <v>136</v>
      </c>
      <c r="D4497" s="0" t="s">
        <v>127</v>
      </c>
    </row>
    <row r="4498" customFormat="false" ht="12.8" hidden="false" customHeight="false" outlineLevel="0" collapsed="false">
      <c r="A4498" s="0" t="s">
        <v>7174</v>
      </c>
      <c r="B4498" s="0" t="n">
        <v>42763</v>
      </c>
      <c r="C4498" s="0" t="s">
        <v>4550</v>
      </c>
      <c r="D4498" s="0" t="s">
        <v>127</v>
      </c>
    </row>
    <row r="4499" customFormat="false" ht="12.8" hidden="false" customHeight="false" outlineLevel="0" collapsed="false">
      <c r="A4499" s="0" t="s">
        <v>7175</v>
      </c>
      <c r="B4499" s="0" t="n">
        <v>22079</v>
      </c>
      <c r="C4499" s="0" t="s">
        <v>7176</v>
      </c>
      <c r="D4499" s="0" t="s">
        <v>127</v>
      </c>
    </row>
    <row r="4500" customFormat="false" ht="12.8" hidden="false" customHeight="false" outlineLevel="0" collapsed="false">
      <c r="A4500" s="0" t="s">
        <v>7177</v>
      </c>
      <c r="B4500" s="0" t="n">
        <v>22080</v>
      </c>
      <c r="C4500" s="0" t="s">
        <v>7178</v>
      </c>
      <c r="D4500" s="0" t="s">
        <v>123</v>
      </c>
    </row>
    <row r="4501" customFormat="false" ht="12.8" hidden="false" customHeight="false" outlineLevel="0" collapsed="false">
      <c r="A4501" s="0" t="s">
        <v>7179</v>
      </c>
      <c r="B4501" s="0" t="n">
        <v>22081</v>
      </c>
      <c r="C4501" s="0" t="s">
        <v>684</v>
      </c>
      <c r="D4501" s="0" t="s">
        <v>127</v>
      </c>
    </row>
    <row r="4502" customFormat="false" ht="12.8" hidden="false" customHeight="false" outlineLevel="0" collapsed="false">
      <c r="A4502" s="0" t="s">
        <v>7180</v>
      </c>
      <c r="B4502" s="0" t="n">
        <v>22082</v>
      </c>
      <c r="C4502" s="0" t="s">
        <v>7181</v>
      </c>
      <c r="D4502" s="0" t="s">
        <v>127</v>
      </c>
    </row>
    <row r="4503" customFormat="false" ht="12.8" hidden="false" customHeight="false" outlineLevel="0" collapsed="false">
      <c r="A4503" s="0" t="s">
        <v>7182</v>
      </c>
      <c r="B4503" s="0" t="n">
        <v>3184</v>
      </c>
      <c r="C4503" s="0" t="s">
        <v>7183</v>
      </c>
      <c r="D4503" s="0" t="s">
        <v>123</v>
      </c>
    </row>
    <row r="4504" customFormat="false" ht="12.8" hidden="false" customHeight="false" outlineLevel="0" collapsed="false">
      <c r="A4504" s="0" t="s">
        <v>7184</v>
      </c>
      <c r="B4504" s="0" t="n">
        <v>5228</v>
      </c>
      <c r="C4504" s="0" t="s">
        <v>7185</v>
      </c>
      <c r="D4504" s="0" t="s">
        <v>127</v>
      </c>
    </row>
    <row r="4505" customFormat="false" ht="12.8" hidden="false" customHeight="false" outlineLevel="0" collapsed="false">
      <c r="A4505" s="0" t="s">
        <v>7186</v>
      </c>
      <c r="B4505" s="0" t="n">
        <v>45739</v>
      </c>
      <c r="C4505" s="0" t="s">
        <v>682</v>
      </c>
      <c r="D4505" s="0" t="s">
        <v>123</v>
      </c>
    </row>
    <row r="4506" customFormat="false" ht="12.8" hidden="false" customHeight="false" outlineLevel="0" collapsed="false">
      <c r="A4506" s="0" t="s">
        <v>7187</v>
      </c>
      <c r="B4506" s="0" t="n">
        <v>45940</v>
      </c>
      <c r="C4506" s="0" t="s">
        <v>7188</v>
      </c>
      <c r="D4506" s="0" t="s">
        <v>127</v>
      </c>
    </row>
    <row r="4507" customFormat="false" ht="12.8" hidden="false" customHeight="false" outlineLevel="0" collapsed="false">
      <c r="A4507" s="0" t="s">
        <v>7189</v>
      </c>
      <c r="B4507" s="0" t="n">
        <v>2843</v>
      </c>
      <c r="C4507" s="0" t="s">
        <v>2869</v>
      </c>
      <c r="D4507" s="0" t="s">
        <v>123</v>
      </c>
    </row>
    <row r="4508" customFormat="false" ht="12.8" hidden="false" customHeight="false" outlineLevel="0" collapsed="false">
      <c r="A4508" s="0" t="s">
        <v>7190</v>
      </c>
      <c r="B4508" s="0" t="n">
        <v>4319</v>
      </c>
      <c r="C4508" s="0" t="s">
        <v>935</v>
      </c>
      <c r="D4508" s="0" t="s">
        <v>123</v>
      </c>
    </row>
    <row r="4509" customFormat="false" ht="12.8" hidden="false" customHeight="false" outlineLevel="0" collapsed="false">
      <c r="A4509" s="0" t="s">
        <v>7191</v>
      </c>
      <c r="B4509" s="0" t="n">
        <v>35119</v>
      </c>
      <c r="C4509" s="0" t="s">
        <v>7192</v>
      </c>
      <c r="D4509" s="0" t="s">
        <v>127</v>
      </c>
    </row>
    <row r="4510" customFormat="false" ht="12.8" hidden="false" customHeight="false" outlineLevel="0" collapsed="false">
      <c r="A4510" s="0" t="s">
        <v>7193</v>
      </c>
      <c r="B4510" s="0" t="n">
        <v>24923</v>
      </c>
      <c r="C4510" s="0" t="s">
        <v>390</v>
      </c>
      <c r="D4510" s="0" t="s">
        <v>127</v>
      </c>
    </row>
    <row r="4511" customFormat="false" ht="12.8" hidden="false" customHeight="false" outlineLevel="0" collapsed="false">
      <c r="A4511" s="0" t="s">
        <v>7194</v>
      </c>
      <c r="B4511" s="0" t="n">
        <v>25471</v>
      </c>
      <c r="C4511" s="0" t="s">
        <v>7195</v>
      </c>
      <c r="D4511" s="0" t="s">
        <v>127</v>
      </c>
    </row>
    <row r="4512" customFormat="false" ht="12.8" hidden="false" customHeight="false" outlineLevel="0" collapsed="false">
      <c r="A4512" s="0" t="s">
        <v>7196</v>
      </c>
      <c r="B4512" s="0" t="n">
        <v>24924</v>
      </c>
      <c r="C4512" s="0" t="s">
        <v>7197</v>
      </c>
      <c r="D4512" s="0" t="s">
        <v>127</v>
      </c>
    </row>
    <row r="4513" customFormat="false" ht="12.8" hidden="false" customHeight="false" outlineLevel="0" collapsed="false">
      <c r="A4513" s="0" t="s">
        <v>7198</v>
      </c>
      <c r="B4513" s="0" t="n">
        <v>4318</v>
      </c>
      <c r="C4513" s="0" t="s">
        <v>935</v>
      </c>
      <c r="D4513" s="0" t="s">
        <v>199</v>
      </c>
    </row>
    <row r="4514" customFormat="false" ht="12.8" hidden="false" customHeight="false" outlineLevel="0" collapsed="false">
      <c r="A4514" s="0" t="s">
        <v>7199</v>
      </c>
      <c r="B4514" s="0" t="n">
        <v>4322</v>
      </c>
      <c r="C4514" s="0" t="s">
        <v>935</v>
      </c>
      <c r="D4514" s="0" t="s">
        <v>228</v>
      </c>
    </row>
    <row r="4515" customFormat="false" ht="12.8" hidden="false" customHeight="false" outlineLevel="0" collapsed="false">
      <c r="A4515" s="0" t="s">
        <v>7200</v>
      </c>
      <c r="B4515" s="0" t="n">
        <v>3329</v>
      </c>
      <c r="D4515" s="0" t="s">
        <v>255</v>
      </c>
    </row>
    <row r="4516" customFormat="false" ht="12.8" hidden="false" customHeight="false" outlineLevel="0" collapsed="false">
      <c r="A4516" s="0" t="s">
        <v>7201</v>
      </c>
      <c r="B4516" s="0" t="n">
        <v>23737</v>
      </c>
      <c r="C4516" s="0" t="s">
        <v>3801</v>
      </c>
      <c r="D4516" s="0" t="s">
        <v>327</v>
      </c>
    </row>
    <row r="4517" customFormat="false" ht="12.8" hidden="false" customHeight="false" outlineLevel="0" collapsed="false">
      <c r="A4517" s="0" t="s">
        <v>7202</v>
      </c>
      <c r="B4517" s="0" t="n">
        <v>19274</v>
      </c>
      <c r="D4517" s="0" t="s">
        <v>123</v>
      </c>
    </row>
    <row r="4518" customFormat="false" ht="12.8" hidden="false" customHeight="false" outlineLevel="0" collapsed="false">
      <c r="A4518" s="0" t="s">
        <v>7203</v>
      </c>
      <c r="B4518" s="0" t="n">
        <v>287</v>
      </c>
      <c r="C4518" s="0" t="s">
        <v>3538</v>
      </c>
      <c r="D4518" s="0" t="s">
        <v>123</v>
      </c>
    </row>
    <row r="4519" customFormat="false" ht="12.8" hidden="false" customHeight="false" outlineLevel="0" collapsed="false">
      <c r="A4519" s="0" t="s">
        <v>7204</v>
      </c>
      <c r="B4519" s="0" t="n">
        <v>288</v>
      </c>
      <c r="C4519" s="0" t="s">
        <v>5660</v>
      </c>
      <c r="D4519" s="0" t="s">
        <v>127</v>
      </c>
    </row>
    <row r="4520" customFormat="false" ht="12.8" hidden="false" customHeight="false" outlineLevel="0" collapsed="false">
      <c r="A4520" s="0" t="s">
        <v>7205</v>
      </c>
      <c r="B4520" s="0" t="n">
        <v>286</v>
      </c>
      <c r="C4520" s="0" t="s">
        <v>2755</v>
      </c>
      <c r="D4520" s="0" t="s">
        <v>199</v>
      </c>
    </row>
    <row r="4521" customFormat="false" ht="12.8" hidden="false" customHeight="false" outlineLevel="0" collapsed="false">
      <c r="A4521" s="0" t="s">
        <v>7206</v>
      </c>
      <c r="B4521" s="0" t="n">
        <v>24664</v>
      </c>
      <c r="C4521" s="0" t="s">
        <v>7207</v>
      </c>
      <c r="D4521" s="0" t="s">
        <v>123</v>
      </c>
    </row>
    <row r="4522" customFormat="false" ht="12.8" hidden="false" customHeight="false" outlineLevel="0" collapsed="false">
      <c r="A4522" s="0" t="s">
        <v>7208</v>
      </c>
      <c r="B4522" s="0" t="n">
        <v>25133</v>
      </c>
      <c r="C4522" s="0" t="s">
        <v>7209</v>
      </c>
      <c r="D4522" s="0" t="s">
        <v>262</v>
      </c>
    </row>
    <row r="4523" customFormat="false" ht="12.8" hidden="false" customHeight="false" outlineLevel="0" collapsed="false">
      <c r="A4523" s="0" t="s">
        <v>7210</v>
      </c>
      <c r="B4523" s="0" t="n">
        <v>25322</v>
      </c>
      <c r="C4523" s="0" t="s">
        <v>7211</v>
      </c>
      <c r="D4523" s="0" t="s">
        <v>127</v>
      </c>
    </row>
    <row r="4524" customFormat="false" ht="12.8" hidden="false" customHeight="false" outlineLevel="0" collapsed="false">
      <c r="A4524" s="0" t="s">
        <v>7212</v>
      </c>
      <c r="B4524" s="0" t="n">
        <v>25323</v>
      </c>
      <c r="C4524" s="0" t="s">
        <v>7213</v>
      </c>
      <c r="D4524" s="0" t="s">
        <v>127</v>
      </c>
    </row>
    <row r="4525" customFormat="false" ht="12.8" hidden="false" customHeight="false" outlineLevel="0" collapsed="false">
      <c r="A4525" s="0" t="s">
        <v>7214</v>
      </c>
      <c r="B4525" s="0" t="n">
        <v>25472</v>
      </c>
      <c r="C4525" s="0" t="s">
        <v>7215</v>
      </c>
      <c r="D4525" s="0" t="s">
        <v>601</v>
      </c>
    </row>
    <row r="4526" customFormat="false" ht="12.8" hidden="false" customHeight="false" outlineLevel="0" collapsed="false">
      <c r="A4526" s="0" t="s">
        <v>7216</v>
      </c>
      <c r="B4526" s="0" t="n">
        <v>23738</v>
      </c>
      <c r="D4526" s="0" t="s">
        <v>255</v>
      </c>
    </row>
    <row r="4527" customFormat="false" ht="12.8" hidden="false" customHeight="false" outlineLevel="0" collapsed="false">
      <c r="A4527" s="0" t="s">
        <v>7217</v>
      </c>
      <c r="B4527" s="0" t="n">
        <v>24152</v>
      </c>
      <c r="C4527" s="0" t="s">
        <v>7218</v>
      </c>
      <c r="D4527" s="0" t="s">
        <v>199</v>
      </c>
    </row>
    <row r="4528" customFormat="false" ht="12.8" hidden="false" customHeight="false" outlineLevel="0" collapsed="false">
      <c r="A4528" s="0" t="s">
        <v>7219</v>
      </c>
      <c r="B4528" s="0" t="n">
        <v>678</v>
      </c>
      <c r="C4528" s="0" t="s">
        <v>606</v>
      </c>
      <c r="D4528" s="0" t="s">
        <v>199</v>
      </c>
    </row>
    <row r="4529" customFormat="false" ht="12.8" hidden="false" customHeight="false" outlineLevel="0" collapsed="false">
      <c r="A4529" s="0" t="s">
        <v>7220</v>
      </c>
      <c r="B4529" s="0" t="n">
        <v>22083</v>
      </c>
      <c r="D4529" s="0" t="s">
        <v>287</v>
      </c>
    </row>
    <row r="4530" customFormat="false" ht="12.8" hidden="false" customHeight="false" outlineLevel="0" collapsed="false">
      <c r="A4530" s="0" t="s">
        <v>7221</v>
      </c>
      <c r="B4530" s="0" t="n">
        <v>22084</v>
      </c>
      <c r="C4530" s="0" t="s">
        <v>606</v>
      </c>
      <c r="D4530" s="0" t="s">
        <v>354</v>
      </c>
    </row>
    <row r="4531" customFormat="false" ht="12.8" hidden="false" customHeight="false" outlineLevel="0" collapsed="false">
      <c r="A4531" s="0" t="s">
        <v>7222</v>
      </c>
      <c r="B4531" s="0" t="n">
        <v>22085</v>
      </c>
      <c r="D4531" s="0" t="s">
        <v>378</v>
      </c>
    </row>
    <row r="4532" customFormat="false" ht="12.8" hidden="false" customHeight="false" outlineLevel="0" collapsed="false">
      <c r="A4532" s="0" t="s">
        <v>7223</v>
      </c>
      <c r="B4532" s="0" t="n">
        <v>22086</v>
      </c>
      <c r="C4532" s="0" t="s">
        <v>7224</v>
      </c>
      <c r="D4532" s="0" t="s">
        <v>287</v>
      </c>
    </row>
    <row r="4533" customFormat="false" ht="12.8" hidden="false" customHeight="false" outlineLevel="0" collapsed="false">
      <c r="A4533" s="0" t="s">
        <v>7225</v>
      </c>
      <c r="B4533" s="0" t="n">
        <v>22087</v>
      </c>
      <c r="C4533" s="0" t="s">
        <v>7224</v>
      </c>
      <c r="D4533" s="0" t="s">
        <v>287</v>
      </c>
    </row>
    <row r="4534" customFormat="false" ht="12.8" hidden="false" customHeight="false" outlineLevel="0" collapsed="false">
      <c r="A4534" s="0" t="s">
        <v>7226</v>
      </c>
      <c r="B4534" s="0" t="n">
        <v>679</v>
      </c>
      <c r="C4534" s="0" t="s">
        <v>7227</v>
      </c>
      <c r="D4534" s="0" t="s">
        <v>123</v>
      </c>
    </row>
    <row r="4535" customFormat="false" ht="12.8" hidden="false" customHeight="false" outlineLevel="0" collapsed="false">
      <c r="A4535" s="0" t="s">
        <v>7228</v>
      </c>
      <c r="B4535" s="0" t="n">
        <v>2641</v>
      </c>
      <c r="C4535" s="0" t="s">
        <v>3154</v>
      </c>
      <c r="D4535" s="0" t="s">
        <v>127</v>
      </c>
    </row>
    <row r="4536" customFormat="false" ht="12.8" hidden="false" customHeight="false" outlineLevel="0" collapsed="false">
      <c r="A4536" s="0" t="s">
        <v>7229</v>
      </c>
      <c r="B4536" s="0" t="n">
        <v>2642</v>
      </c>
      <c r="C4536" s="0" t="s">
        <v>606</v>
      </c>
      <c r="D4536" s="0" t="s">
        <v>127</v>
      </c>
    </row>
    <row r="4537" customFormat="false" ht="12.8" hidden="false" customHeight="false" outlineLevel="0" collapsed="false">
      <c r="A4537" s="0" t="s">
        <v>7230</v>
      </c>
      <c r="B4537" s="0" t="n">
        <v>2643</v>
      </c>
      <c r="C4537" s="0" t="s">
        <v>3575</v>
      </c>
      <c r="D4537" s="0" t="s">
        <v>127</v>
      </c>
    </row>
    <row r="4538" customFormat="false" ht="12.8" hidden="false" customHeight="false" outlineLevel="0" collapsed="false">
      <c r="A4538" s="0" t="s">
        <v>7231</v>
      </c>
      <c r="B4538" s="0" t="n">
        <v>2644</v>
      </c>
      <c r="C4538" s="0" t="s">
        <v>7232</v>
      </c>
      <c r="D4538" s="0" t="s">
        <v>127</v>
      </c>
    </row>
    <row r="4539" customFormat="false" ht="12.8" hidden="false" customHeight="false" outlineLevel="0" collapsed="false">
      <c r="A4539" s="0" t="s">
        <v>7233</v>
      </c>
      <c r="B4539" s="0" t="n">
        <v>2645</v>
      </c>
      <c r="C4539" s="0" t="s">
        <v>136</v>
      </c>
      <c r="D4539" s="0" t="s">
        <v>127</v>
      </c>
    </row>
    <row r="4540" customFormat="false" ht="12.8" hidden="false" customHeight="false" outlineLevel="0" collapsed="false">
      <c r="A4540" s="0" t="s">
        <v>7234</v>
      </c>
      <c r="B4540" s="0" t="n">
        <v>3968</v>
      </c>
      <c r="C4540" s="0" t="s">
        <v>3347</v>
      </c>
      <c r="D4540" s="0" t="s">
        <v>199</v>
      </c>
    </row>
    <row r="4541" customFormat="false" ht="12.8" hidden="false" customHeight="false" outlineLevel="0" collapsed="false">
      <c r="A4541" s="0" t="s">
        <v>7235</v>
      </c>
      <c r="B4541" s="0" t="n">
        <v>30316</v>
      </c>
      <c r="C4541" s="0" t="s">
        <v>3347</v>
      </c>
      <c r="D4541" s="0" t="s">
        <v>378</v>
      </c>
    </row>
    <row r="4542" customFormat="false" ht="12.8" hidden="false" customHeight="false" outlineLevel="0" collapsed="false">
      <c r="A4542" s="0" t="s">
        <v>7236</v>
      </c>
      <c r="B4542" s="0" t="n">
        <v>3969</v>
      </c>
      <c r="C4542" s="0" t="s">
        <v>935</v>
      </c>
      <c r="D4542" s="0" t="s">
        <v>123</v>
      </c>
    </row>
    <row r="4543" customFormat="false" ht="12.8" hidden="false" customHeight="false" outlineLevel="0" collapsed="false">
      <c r="A4543" s="0" t="s">
        <v>7237</v>
      </c>
      <c r="B4543" s="0" t="n">
        <v>3970</v>
      </c>
      <c r="C4543" s="0" t="s">
        <v>136</v>
      </c>
      <c r="D4543" s="0" t="s">
        <v>127</v>
      </c>
    </row>
    <row r="4544" customFormat="false" ht="12.8" hidden="false" customHeight="false" outlineLevel="0" collapsed="false">
      <c r="A4544" s="0" t="s">
        <v>7238</v>
      </c>
      <c r="B4544" s="0" t="n">
        <v>24665</v>
      </c>
      <c r="C4544" s="0" t="s">
        <v>6433</v>
      </c>
      <c r="D4544" s="0" t="s">
        <v>123</v>
      </c>
    </row>
    <row r="4545" customFormat="false" ht="12.8" hidden="false" customHeight="false" outlineLevel="0" collapsed="false">
      <c r="A4545" s="0" t="s">
        <v>7239</v>
      </c>
      <c r="B4545" s="0" t="n">
        <v>24975</v>
      </c>
      <c r="C4545" s="0" t="s">
        <v>6433</v>
      </c>
      <c r="D4545" s="0" t="s">
        <v>127</v>
      </c>
    </row>
    <row r="4546" customFormat="false" ht="12.8" hidden="false" customHeight="false" outlineLevel="0" collapsed="false">
      <c r="A4546" s="0" t="s">
        <v>7240</v>
      </c>
      <c r="B4546" s="0" t="n">
        <v>40525</v>
      </c>
      <c r="C4546" s="0" t="s">
        <v>7241</v>
      </c>
      <c r="D4546" s="0" t="s">
        <v>127</v>
      </c>
    </row>
    <row r="4547" customFormat="false" ht="12.8" hidden="false" customHeight="false" outlineLevel="0" collapsed="false">
      <c r="A4547" s="0" t="s">
        <v>7242</v>
      </c>
      <c r="B4547" s="0" t="n">
        <v>24976</v>
      </c>
      <c r="C4547" s="0" t="s">
        <v>7142</v>
      </c>
      <c r="D4547" s="0" t="s">
        <v>127</v>
      </c>
    </row>
    <row r="4548" customFormat="false" ht="12.8" hidden="false" customHeight="false" outlineLevel="0" collapsed="false">
      <c r="A4548" s="0" t="s">
        <v>7243</v>
      </c>
      <c r="B4548" s="0" t="n">
        <v>26344</v>
      </c>
      <c r="C4548" s="0" t="s">
        <v>7244</v>
      </c>
      <c r="D4548" s="0" t="s">
        <v>127</v>
      </c>
    </row>
    <row r="4549" customFormat="false" ht="12.8" hidden="false" customHeight="false" outlineLevel="0" collapsed="false">
      <c r="A4549" s="0" t="s">
        <v>7245</v>
      </c>
      <c r="B4549" s="0" t="n">
        <v>24666</v>
      </c>
      <c r="C4549" s="0" t="s">
        <v>7246</v>
      </c>
      <c r="D4549" s="0" t="s">
        <v>123</v>
      </c>
    </row>
    <row r="4550" customFormat="false" ht="12.8" hidden="false" customHeight="false" outlineLevel="0" collapsed="false">
      <c r="A4550" s="0" t="s">
        <v>7247</v>
      </c>
      <c r="B4550" s="0" t="n">
        <v>34094</v>
      </c>
      <c r="C4550" s="0" t="s">
        <v>7248</v>
      </c>
      <c r="D4550" s="0" t="s">
        <v>127</v>
      </c>
    </row>
    <row r="4551" customFormat="false" ht="12.8" hidden="false" customHeight="false" outlineLevel="0" collapsed="false">
      <c r="A4551" s="0" t="s">
        <v>7249</v>
      </c>
      <c r="B4551" s="0" t="n">
        <v>24977</v>
      </c>
      <c r="C4551" s="0" t="s">
        <v>7248</v>
      </c>
      <c r="D4551" s="0" t="s">
        <v>127</v>
      </c>
    </row>
    <row r="4552" customFormat="false" ht="12.8" hidden="false" customHeight="false" outlineLevel="0" collapsed="false">
      <c r="A4552" s="0" t="s">
        <v>7250</v>
      </c>
      <c r="B4552" s="0" t="n">
        <v>24978</v>
      </c>
      <c r="C4552" s="0" t="s">
        <v>7251</v>
      </c>
      <c r="D4552" s="0" t="s">
        <v>127</v>
      </c>
    </row>
    <row r="4553" customFormat="false" ht="12.8" hidden="false" customHeight="false" outlineLevel="0" collapsed="false">
      <c r="A4553" s="0" t="s">
        <v>7252</v>
      </c>
      <c r="B4553" s="0" t="n">
        <v>24153</v>
      </c>
      <c r="C4553" s="0" t="s">
        <v>7253</v>
      </c>
      <c r="D4553" s="0" t="s">
        <v>199</v>
      </c>
    </row>
    <row r="4554" customFormat="false" ht="12.8" hidden="false" customHeight="false" outlineLevel="0" collapsed="false">
      <c r="A4554" s="0" t="s">
        <v>7254</v>
      </c>
      <c r="B4554" s="0" t="n">
        <v>29297</v>
      </c>
      <c r="C4554" s="0" t="s">
        <v>2216</v>
      </c>
      <c r="D4554" s="0" t="s">
        <v>199</v>
      </c>
    </row>
    <row r="4555" customFormat="false" ht="12.8" hidden="false" customHeight="false" outlineLevel="0" collapsed="false">
      <c r="A4555" s="0" t="s">
        <v>7255</v>
      </c>
      <c r="B4555" s="0" t="n">
        <v>35583</v>
      </c>
      <c r="C4555" s="0" t="s">
        <v>201</v>
      </c>
      <c r="D4555" s="0" t="s">
        <v>123</v>
      </c>
    </row>
    <row r="4556" customFormat="false" ht="12.8" hidden="false" customHeight="false" outlineLevel="0" collapsed="false">
      <c r="A4556" s="0" t="s">
        <v>7256</v>
      </c>
      <c r="B4556" s="0" t="n">
        <v>41176</v>
      </c>
      <c r="C4556" s="0" t="s">
        <v>7257</v>
      </c>
      <c r="D4556" s="0" t="s">
        <v>127</v>
      </c>
    </row>
    <row r="4557" customFormat="false" ht="12.8" hidden="false" customHeight="false" outlineLevel="0" collapsed="false">
      <c r="A4557" s="0" t="s">
        <v>7258</v>
      </c>
      <c r="B4557" s="0" t="n">
        <v>36237</v>
      </c>
      <c r="C4557" s="0" t="s">
        <v>7259</v>
      </c>
      <c r="D4557" s="0" t="s">
        <v>127</v>
      </c>
    </row>
    <row r="4558" customFormat="false" ht="12.8" hidden="false" customHeight="false" outlineLevel="0" collapsed="false">
      <c r="A4558" s="0" t="s">
        <v>7260</v>
      </c>
      <c r="B4558" s="0" t="n">
        <v>36236</v>
      </c>
      <c r="C4558" s="0" t="s">
        <v>207</v>
      </c>
      <c r="D4558" s="0" t="s">
        <v>127</v>
      </c>
    </row>
    <row r="4559" customFormat="false" ht="12.8" hidden="false" customHeight="false" outlineLevel="0" collapsed="false">
      <c r="A4559" s="0" t="s">
        <v>7261</v>
      </c>
      <c r="B4559" s="0" t="n">
        <v>36235</v>
      </c>
      <c r="C4559" s="0" t="s">
        <v>420</v>
      </c>
      <c r="D4559" s="0" t="s">
        <v>127</v>
      </c>
    </row>
    <row r="4560" customFormat="false" ht="12.8" hidden="false" customHeight="false" outlineLevel="0" collapsed="false">
      <c r="A4560" s="0" t="s">
        <v>7262</v>
      </c>
      <c r="B4560" s="0" t="n">
        <v>39803</v>
      </c>
      <c r="C4560" s="0" t="s">
        <v>205</v>
      </c>
      <c r="D4560" s="0" t="s">
        <v>127</v>
      </c>
    </row>
    <row r="4561" customFormat="false" ht="12.8" hidden="false" customHeight="false" outlineLevel="0" collapsed="false">
      <c r="A4561" s="0" t="s">
        <v>7263</v>
      </c>
      <c r="B4561" s="0" t="n">
        <v>30317</v>
      </c>
      <c r="C4561" s="0" t="s">
        <v>1714</v>
      </c>
      <c r="D4561" s="0" t="s">
        <v>123</v>
      </c>
    </row>
    <row r="4562" customFormat="false" ht="12.8" hidden="false" customHeight="false" outlineLevel="0" collapsed="false">
      <c r="A4562" s="0" t="s">
        <v>7264</v>
      </c>
      <c r="B4562" s="0" t="n">
        <v>30618</v>
      </c>
      <c r="C4562" s="0" t="s">
        <v>7265</v>
      </c>
      <c r="D4562" s="0" t="s">
        <v>127</v>
      </c>
    </row>
    <row r="4563" customFormat="false" ht="12.8" hidden="false" customHeight="false" outlineLevel="0" collapsed="false">
      <c r="A4563" s="0" t="s">
        <v>7266</v>
      </c>
      <c r="B4563" s="0" t="n">
        <v>35591</v>
      </c>
      <c r="C4563" s="0" t="s">
        <v>878</v>
      </c>
      <c r="D4563" s="0" t="s">
        <v>123</v>
      </c>
    </row>
    <row r="4564" customFormat="false" ht="12.8" hidden="false" customHeight="false" outlineLevel="0" collapsed="false">
      <c r="A4564" s="0" t="s">
        <v>7267</v>
      </c>
      <c r="B4564" s="0" t="n">
        <v>36234</v>
      </c>
      <c r="C4564" s="0" t="s">
        <v>673</v>
      </c>
      <c r="D4564" s="0" t="s">
        <v>127</v>
      </c>
    </row>
    <row r="4565" customFormat="false" ht="12.8" hidden="false" customHeight="false" outlineLevel="0" collapsed="false">
      <c r="A4565" s="0" t="s">
        <v>7268</v>
      </c>
      <c r="B4565" s="0" t="n">
        <v>42061</v>
      </c>
      <c r="C4565" s="0" t="s">
        <v>5739</v>
      </c>
      <c r="D4565" s="0" t="s">
        <v>127</v>
      </c>
    </row>
    <row r="4566" customFormat="false" ht="12.8" hidden="false" customHeight="false" outlineLevel="0" collapsed="false">
      <c r="A4566" s="0" t="s">
        <v>7269</v>
      </c>
      <c r="B4566" s="0" t="n">
        <v>40524</v>
      </c>
      <c r="C4566" s="0" t="s">
        <v>7270</v>
      </c>
      <c r="D4566" s="0" t="s">
        <v>127</v>
      </c>
    </row>
    <row r="4567" customFormat="false" ht="12.8" hidden="false" customHeight="false" outlineLevel="0" collapsed="false">
      <c r="A4567" s="0" t="s">
        <v>7271</v>
      </c>
      <c r="B4567" s="0" t="n">
        <v>41177</v>
      </c>
      <c r="C4567" s="0" t="s">
        <v>673</v>
      </c>
      <c r="D4567" s="0" t="s">
        <v>127</v>
      </c>
    </row>
    <row r="4568" customFormat="false" ht="12.8" hidden="false" customHeight="false" outlineLevel="0" collapsed="false">
      <c r="A4568" s="0" t="s">
        <v>7272</v>
      </c>
      <c r="B4568" s="0" t="n">
        <v>44322</v>
      </c>
      <c r="C4568" s="0" t="s">
        <v>7273</v>
      </c>
      <c r="D4568" s="0" t="s">
        <v>378</v>
      </c>
    </row>
    <row r="4569" customFormat="false" ht="12.8" hidden="false" customHeight="false" outlineLevel="0" collapsed="false">
      <c r="A4569" s="0" t="s">
        <v>7274</v>
      </c>
      <c r="B4569" s="0" t="n">
        <v>781</v>
      </c>
      <c r="C4569" s="0" t="s">
        <v>537</v>
      </c>
      <c r="D4569" s="0" t="s">
        <v>123</v>
      </c>
    </row>
    <row r="4570" customFormat="false" ht="12.8" hidden="false" customHeight="false" outlineLevel="0" collapsed="false">
      <c r="A4570" s="0" t="s">
        <v>7275</v>
      </c>
      <c r="B4570" s="0" t="n">
        <v>37797</v>
      </c>
      <c r="C4570" s="0" t="s">
        <v>7276</v>
      </c>
      <c r="D4570" s="0" t="s">
        <v>123</v>
      </c>
    </row>
    <row r="4571" customFormat="false" ht="12.8" hidden="false" customHeight="false" outlineLevel="0" collapsed="false">
      <c r="A4571" s="0" t="s">
        <v>7277</v>
      </c>
      <c r="B4571" s="0" t="n">
        <v>37851</v>
      </c>
      <c r="C4571" s="0" t="s">
        <v>7278</v>
      </c>
      <c r="D4571" s="0" t="s">
        <v>127</v>
      </c>
    </row>
    <row r="4572" customFormat="false" ht="12.8" hidden="false" customHeight="false" outlineLevel="0" collapsed="false">
      <c r="A4572" s="0" t="s">
        <v>7279</v>
      </c>
      <c r="B4572" s="0" t="n">
        <v>24155</v>
      </c>
      <c r="C4572" s="0" t="s">
        <v>7280</v>
      </c>
      <c r="D4572" s="0" t="s">
        <v>123</v>
      </c>
    </row>
    <row r="4573" customFormat="false" ht="12.8" hidden="false" customHeight="false" outlineLevel="0" collapsed="false">
      <c r="A4573" s="0" t="s">
        <v>7281</v>
      </c>
      <c r="B4573" s="0" t="n">
        <v>24667</v>
      </c>
      <c r="C4573" s="0" t="s">
        <v>167</v>
      </c>
      <c r="D4573" s="0" t="s">
        <v>127</v>
      </c>
    </row>
    <row r="4574" customFormat="false" ht="12.8" hidden="false" customHeight="false" outlineLevel="0" collapsed="false">
      <c r="A4574" s="0" t="s">
        <v>7282</v>
      </c>
      <c r="B4574" s="0" t="n">
        <v>5189</v>
      </c>
      <c r="D4574" s="0" t="s">
        <v>907</v>
      </c>
    </row>
    <row r="4575" customFormat="false" ht="12.8" hidden="false" customHeight="false" outlineLevel="0" collapsed="false">
      <c r="A4575" s="0" t="s">
        <v>7283</v>
      </c>
      <c r="B4575" s="0" t="n">
        <v>1085</v>
      </c>
      <c r="D4575" s="0" t="s">
        <v>199</v>
      </c>
    </row>
    <row r="4576" customFormat="false" ht="12.8" hidden="false" customHeight="false" outlineLevel="0" collapsed="false">
      <c r="A4576" s="0" t="s">
        <v>7284</v>
      </c>
      <c r="B4576" s="0" t="n">
        <v>3088</v>
      </c>
      <c r="C4576" s="0" t="s">
        <v>7285</v>
      </c>
      <c r="D4576" s="0" t="s">
        <v>123</v>
      </c>
    </row>
    <row r="4577" customFormat="false" ht="12.8" hidden="false" customHeight="false" outlineLevel="0" collapsed="false">
      <c r="A4577" s="0" t="s">
        <v>7286</v>
      </c>
      <c r="B4577" s="0" t="n">
        <v>3089</v>
      </c>
      <c r="C4577" s="0" t="s">
        <v>7287</v>
      </c>
      <c r="D4577" s="0" t="s">
        <v>127</v>
      </c>
    </row>
    <row r="4578" customFormat="false" ht="12.8" hidden="false" customHeight="false" outlineLevel="0" collapsed="false">
      <c r="A4578" s="0" t="s">
        <v>7288</v>
      </c>
      <c r="B4578" s="0" t="n">
        <v>1086</v>
      </c>
      <c r="C4578" s="0" t="s">
        <v>795</v>
      </c>
      <c r="D4578" s="0" t="s">
        <v>123</v>
      </c>
    </row>
    <row r="4579" customFormat="false" ht="12.8" hidden="false" customHeight="false" outlineLevel="0" collapsed="false">
      <c r="A4579" s="0" t="s">
        <v>7289</v>
      </c>
      <c r="B4579" s="0" t="n">
        <v>3087</v>
      </c>
      <c r="C4579" s="0" t="s">
        <v>5445</v>
      </c>
      <c r="D4579" s="0" t="s">
        <v>127</v>
      </c>
    </row>
    <row r="4580" customFormat="false" ht="12.8" hidden="false" customHeight="false" outlineLevel="0" collapsed="false">
      <c r="A4580" s="0" t="s">
        <v>7290</v>
      </c>
      <c r="B4580" s="0" t="n">
        <v>29366</v>
      </c>
      <c r="C4580" s="0" t="s">
        <v>708</v>
      </c>
      <c r="D4580" s="0" t="s">
        <v>255</v>
      </c>
    </row>
    <row r="4581" customFormat="false" ht="12.8" hidden="false" customHeight="false" outlineLevel="0" collapsed="false">
      <c r="A4581" s="0" t="s">
        <v>7291</v>
      </c>
      <c r="B4581" s="0" t="n">
        <v>44265</v>
      </c>
      <c r="C4581" s="0" t="s">
        <v>795</v>
      </c>
      <c r="D4581" s="0" t="s">
        <v>123</v>
      </c>
    </row>
    <row r="4582" customFormat="false" ht="12.8" hidden="false" customHeight="false" outlineLevel="0" collapsed="false">
      <c r="A4582" s="0" t="s">
        <v>7292</v>
      </c>
      <c r="B4582" s="0" t="n">
        <v>44287</v>
      </c>
      <c r="C4582" s="0" t="s">
        <v>7293</v>
      </c>
      <c r="D4582" s="0" t="s">
        <v>127</v>
      </c>
    </row>
    <row r="4583" customFormat="false" ht="12.8" hidden="false" customHeight="false" outlineLevel="0" collapsed="false">
      <c r="A4583" s="0" t="s">
        <v>7294</v>
      </c>
      <c r="B4583" s="0" t="n">
        <v>44288</v>
      </c>
      <c r="C4583" s="0" t="s">
        <v>795</v>
      </c>
      <c r="D4583" s="0" t="s">
        <v>127</v>
      </c>
    </row>
    <row r="4584" customFormat="false" ht="12.8" hidden="false" customHeight="false" outlineLevel="0" collapsed="false">
      <c r="A4584" s="0" t="s">
        <v>7295</v>
      </c>
      <c r="B4584" s="0" t="n">
        <v>29745</v>
      </c>
      <c r="C4584" s="0" t="s">
        <v>609</v>
      </c>
      <c r="D4584" s="0" t="s">
        <v>199</v>
      </c>
    </row>
    <row r="4585" customFormat="false" ht="12.8" hidden="false" customHeight="false" outlineLevel="0" collapsed="false">
      <c r="A4585" s="0" t="s">
        <v>7296</v>
      </c>
      <c r="B4585" s="0" t="n">
        <v>4496</v>
      </c>
      <c r="C4585" s="0" t="s">
        <v>1077</v>
      </c>
      <c r="D4585" s="0" t="s">
        <v>123</v>
      </c>
    </row>
    <row r="4586" customFormat="false" ht="12.8" hidden="false" customHeight="false" outlineLevel="0" collapsed="false">
      <c r="A4586" s="0" t="s">
        <v>7297</v>
      </c>
      <c r="B4586" s="0" t="n">
        <v>4497</v>
      </c>
      <c r="C4586" s="0" t="s">
        <v>7298</v>
      </c>
      <c r="D4586" s="0" t="s">
        <v>127</v>
      </c>
    </row>
    <row r="4587" customFormat="false" ht="12.8" hidden="false" customHeight="false" outlineLevel="0" collapsed="false">
      <c r="A4587" s="0" t="s">
        <v>7299</v>
      </c>
      <c r="B4587" s="0" t="n">
        <v>23473</v>
      </c>
      <c r="C4587" s="0" t="s">
        <v>7300</v>
      </c>
      <c r="D4587" s="0" t="s">
        <v>123</v>
      </c>
    </row>
    <row r="4588" customFormat="false" ht="12.8" hidden="false" customHeight="false" outlineLevel="0" collapsed="false">
      <c r="A4588" s="0" t="s">
        <v>7301</v>
      </c>
      <c r="B4588" s="0" t="n">
        <v>23739</v>
      </c>
      <c r="C4588" s="0" t="s">
        <v>167</v>
      </c>
      <c r="D4588" s="0" t="s">
        <v>127</v>
      </c>
    </row>
    <row r="4589" customFormat="false" ht="12.8" hidden="false" customHeight="false" outlineLevel="0" collapsed="false">
      <c r="A4589" s="0" t="s">
        <v>7302</v>
      </c>
      <c r="B4589" s="0" t="n">
        <v>35439</v>
      </c>
      <c r="C4589" s="0" t="s">
        <v>7303</v>
      </c>
      <c r="D4589" s="0" t="s">
        <v>123</v>
      </c>
    </row>
    <row r="4590" customFormat="false" ht="12.8" hidden="false" customHeight="false" outlineLevel="0" collapsed="false">
      <c r="A4590" s="0" t="s">
        <v>7304</v>
      </c>
      <c r="B4590" s="0" t="n">
        <v>36233</v>
      </c>
      <c r="C4590" s="0" t="s">
        <v>7305</v>
      </c>
      <c r="D4590" s="0" t="s">
        <v>127</v>
      </c>
    </row>
    <row r="4591" customFormat="false" ht="12.8" hidden="false" customHeight="false" outlineLevel="0" collapsed="false">
      <c r="A4591" s="0" t="s">
        <v>7306</v>
      </c>
      <c r="B4591" s="0" t="n">
        <v>35098</v>
      </c>
      <c r="C4591" s="0" t="s">
        <v>7307</v>
      </c>
      <c r="D4591" s="0" t="s">
        <v>287</v>
      </c>
    </row>
    <row r="4592" customFormat="false" ht="12.8" hidden="false" customHeight="false" outlineLevel="0" collapsed="false">
      <c r="A4592" s="0" t="s">
        <v>7308</v>
      </c>
      <c r="B4592" s="0" t="n">
        <v>19273</v>
      </c>
      <c r="D4592" s="0" t="s">
        <v>123</v>
      </c>
    </row>
    <row r="4593" customFormat="false" ht="12.8" hidden="false" customHeight="false" outlineLevel="0" collapsed="false">
      <c r="A4593" s="0" t="s">
        <v>7309</v>
      </c>
      <c r="B4593" s="0" t="n">
        <v>3185</v>
      </c>
      <c r="C4593" s="0" t="s">
        <v>1507</v>
      </c>
      <c r="D4593" s="0" t="s">
        <v>123</v>
      </c>
    </row>
    <row r="4594" customFormat="false" ht="12.8" hidden="false" customHeight="false" outlineLevel="0" collapsed="false">
      <c r="A4594" s="0" t="s">
        <v>7310</v>
      </c>
      <c r="B4594" s="0" t="n">
        <v>40523</v>
      </c>
      <c r="C4594" s="0" t="s">
        <v>7311</v>
      </c>
      <c r="D4594" s="0" t="s">
        <v>123</v>
      </c>
    </row>
    <row r="4595" customFormat="false" ht="12.8" hidden="false" customHeight="false" outlineLevel="0" collapsed="false">
      <c r="A4595" s="0" t="s">
        <v>7312</v>
      </c>
      <c r="B4595" s="0" t="n">
        <v>40907</v>
      </c>
      <c r="C4595" s="0" t="s">
        <v>7313</v>
      </c>
      <c r="D4595" s="0" t="s">
        <v>127</v>
      </c>
    </row>
    <row r="4596" customFormat="false" ht="12.8" hidden="false" customHeight="false" outlineLevel="0" collapsed="false">
      <c r="A4596" s="0" t="s">
        <v>7314</v>
      </c>
      <c r="B4596" s="0" t="n">
        <v>31441</v>
      </c>
      <c r="C4596" s="0" t="s">
        <v>7315</v>
      </c>
      <c r="D4596" s="0" t="s">
        <v>123</v>
      </c>
    </row>
    <row r="4597" customFormat="false" ht="12.8" hidden="false" customHeight="false" outlineLevel="0" collapsed="false">
      <c r="A4597" s="0" t="s">
        <v>7316</v>
      </c>
      <c r="B4597" s="0" t="n">
        <v>29348</v>
      </c>
      <c r="C4597" s="0" t="s">
        <v>3478</v>
      </c>
      <c r="D4597" s="0" t="s">
        <v>123</v>
      </c>
    </row>
    <row r="4598" customFormat="false" ht="12.8" hidden="false" customHeight="false" outlineLevel="0" collapsed="false">
      <c r="A4598" s="0" t="s">
        <v>7317</v>
      </c>
      <c r="B4598" s="0" t="n">
        <v>29530</v>
      </c>
      <c r="C4598" s="0" t="s">
        <v>3271</v>
      </c>
      <c r="D4598" s="0" t="s">
        <v>127</v>
      </c>
    </row>
    <row r="4599" customFormat="false" ht="12.8" hidden="false" customHeight="false" outlineLevel="0" collapsed="false">
      <c r="A4599" s="0" t="s">
        <v>7318</v>
      </c>
      <c r="B4599" s="0" t="n">
        <v>26342</v>
      </c>
      <c r="C4599" s="0" t="s">
        <v>7319</v>
      </c>
      <c r="D4599" s="0" t="s">
        <v>199</v>
      </c>
    </row>
    <row r="4600" customFormat="false" ht="12.8" hidden="false" customHeight="false" outlineLevel="0" collapsed="false">
      <c r="A4600" s="0" t="s">
        <v>7320</v>
      </c>
      <c r="B4600" s="0" t="n">
        <v>22088</v>
      </c>
      <c r="C4600" s="0" t="s">
        <v>4137</v>
      </c>
      <c r="D4600" s="0" t="s">
        <v>123</v>
      </c>
    </row>
    <row r="4601" customFormat="false" ht="12.8" hidden="false" customHeight="false" outlineLevel="0" collapsed="false">
      <c r="A4601" s="0" t="s">
        <v>7321</v>
      </c>
      <c r="B4601" s="0" t="n">
        <v>22089</v>
      </c>
      <c r="C4601" s="0" t="s">
        <v>7085</v>
      </c>
      <c r="D4601" s="0" t="s">
        <v>127</v>
      </c>
    </row>
    <row r="4602" customFormat="false" ht="12.8" hidden="false" customHeight="false" outlineLevel="0" collapsed="false">
      <c r="A4602" s="0" t="s">
        <v>7322</v>
      </c>
      <c r="B4602" s="0" t="n">
        <v>22090</v>
      </c>
      <c r="C4602" s="0" t="s">
        <v>7323</v>
      </c>
      <c r="D4602" s="0" t="s">
        <v>287</v>
      </c>
    </row>
    <row r="4603" customFormat="false" ht="12.8" hidden="false" customHeight="false" outlineLevel="0" collapsed="false">
      <c r="A4603" s="0" t="s">
        <v>7324</v>
      </c>
      <c r="B4603" s="0" t="n">
        <v>34137</v>
      </c>
      <c r="C4603" s="0" t="s">
        <v>3617</v>
      </c>
      <c r="D4603" s="0" t="s">
        <v>123</v>
      </c>
    </row>
    <row r="4604" customFormat="false" ht="12.8" hidden="false" customHeight="false" outlineLevel="0" collapsed="false">
      <c r="A4604" s="0" t="s">
        <v>7325</v>
      </c>
      <c r="B4604" s="0" t="n">
        <v>35293</v>
      </c>
      <c r="C4604" s="0" t="s">
        <v>3002</v>
      </c>
      <c r="D4604" s="0" t="s">
        <v>127</v>
      </c>
    </row>
    <row r="4605" customFormat="false" ht="12.8" hidden="false" customHeight="false" outlineLevel="0" collapsed="false">
      <c r="A4605" s="0" t="s">
        <v>7326</v>
      </c>
      <c r="B4605" s="0" t="n">
        <v>566</v>
      </c>
      <c r="C4605" s="0" t="s">
        <v>7327</v>
      </c>
      <c r="D4605" s="0" t="s">
        <v>123</v>
      </c>
    </row>
    <row r="4606" customFormat="false" ht="12.8" hidden="false" customHeight="false" outlineLevel="0" collapsed="false">
      <c r="A4606" s="0" t="s">
        <v>7328</v>
      </c>
      <c r="B4606" s="0" t="n">
        <v>877</v>
      </c>
      <c r="C4606" s="0" t="s">
        <v>3347</v>
      </c>
      <c r="D4606" s="0" t="s">
        <v>199</v>
      </c>
    </row>
    <row r="4607" customFormat="false" ht="12.8" hidden="false" customHeight="false" outlineLevel="0" collapsed="false">
      <c r="A4607" s="0" t="s">
        <v>7329</v>
      </c>
      <c r="B4607" s="0" t="n">
        <v>24669</v>
      </c>
      <c r="C4607" s="0" t="s">
        <v>3347</v>
      </c>
      <c r="D4607" s="0" t="s">
        <v>378</v>
      </c>
    </row>
    <row r="4608" customFormat="false" ht="12.8" hidden="false" customHeight="false" outlineLevel="0" collapsed="false">
      <c r="A4608" s="0" t="s">
        <v>7330</v>
      </c>
      <c r="B4608" s="0" t="n">
        <v>42765</v>
      </c>
      <c r="C4608" s="0" t="s">
        <v>7331</v>
      </c>
      <c r="D4608" s="0" t="s">
        <v>123</v>
      </c>
    </row>
    <row r="4609" customFormat="false" ht="12.8" hidden="false" customHeight="false" outlineLevel="0" collapsed="false">
      <c r="A4609" s="0" t="s">
        <v>7332</v>
      </c>
      <c r="B4609" s="0" t="n">
        <v>45740</v>
      </c>
      <c r="C4609" s="0" t="s">
        <v>7333</v>
      </c>
      <c r="D4609" s="0" t="s">
        <v>127</v>
      </c>
    </row>
    <row r="4610" customFormat="false" ht="12.8" hidden="false" customHeight="false" outlineLevel="0" collapsed="false">
      <c r="A4610" s="0" t="s">
        <v>7334</v>
      </c>
      <c r="B4610" s="0" t="n">
        <v>542</v>
      </c>
      <c r="C4610" s="0" t="s">
        <v>7335</v>
      </c>
      <c r="D4610" s="0" t="s">
        <v>123</v>
      </c>
    </row>
    <row r="4611" customFormat="false" ht="12.8" hidden="false" customHeight="false" outlineLevel="0" collapsed="false">
      <c r="A4611" s="0" t="s">
        <v>7336</v>
      </c>
      <c r="B4611" s="0" t="n">
        <v>2474</v>
      </c>
      <c r="D4611" s="0" t="s">
        <v>127</v>
      </c>
    </row>
    <row r="4612" customFormat="false" ht="12.8" hidden="false" customHeight="false" outlineLevel="0" collapsed="false">
      <c r="A4612" s="0" t="s">
        <v>7337</v>
      </c>
      <c r="B4612" s="0" t="n">
        <v>2475</v>
      </c>
      <c r="C4612" s="0" t="s">
        <v>7338</v>
      </c>
      <c r="D4612" s="0" t="s">
        <v>127</v>
      </c>
    </row>
    <row r="4613" customFormat="false" ht="12.8" hidden="false" customHeight="false" outlineLevel="0" collapsed="false">
      <c r="A4613" s="0" t="s">
        <v>7339</v>
      </c>
      <c r="B4613" s="0" t="n">
        <v>45286</v>
      </c>
      <c r="C4613" s="0" t="s">
        <v>7340</v>
      </c>
      <c r="D4613" s="0" t="s">
        <v>127</v>
      </c>
    </row>
    <row r="4614" customFormat="false" ht="12.8" hidden="false" customHeight="false" outlineLevel="0" collapsed="false">
      <c r="A4614" s="0" t="s">
        <v>7341</v>
      </c>
      <c r="B4614" s="0" t="n">
        <v>2476</v>
      </c>
      <c r="C4614" s="0" t="s">
        <v>7342</v>
      </c>
      <c r="D4614" s="0" t="s">
        <v>127</v>
      </c>
    </row>
    <row r="4615" customFormat="false" ht="12.8" hidden="false" customHeight="false" outlineLevel="0" collapsed="false">
      <c r="A4615" s="0" t="s">
        <v>7343</v>
      </c>
      <c r="B4615" s="0" t="n">
        <v>2477</v>
      </c>
      <c r="C4615" s="0" t="s">
        <v>7344</v>
      </c>
      <c r="D4615" s="0" t="s">
        <v>127</v>
      </c>
    </row>
    <row r="4616" customFormat="false" ht="12.8" hidden="false" customHeight="false" outlineLevel="0" collapsed="false">
      <c r="A4616" s="0" t="s">
        <v>7345</v>
      </c>
      <c r="B4616" s="0" t="n">
        <v>2479</v>
      </c>
      <c r="C4616" s="0" t="s">
        <v>7346</v>
      </c>
      <c r="D4616" s="0" t="s">
        <v>127</v>
      </c>
    </row>
    <row r="4617" customFormat="false" ht="12.8" hidden="false" customHeight="false" outlineLevel="0" collapsed="false">
      <c r="A4617" s="0" t="s">
        <v>7347</v>
      </c>
      <c r="B4617" s="0" t="n">
        <v>2478</v>
      </c>
      <c r="C4617" s="0" t="s">
        <v>7348</v>
      </c>
      <c r="D4617" s="0" t="s">
        <v>127</v>
      </c>
    </row>
    <row r="4618" customFormat="false" ht="12.8" hidden="false" customHeight="false" outlineLevel="0" collapsed="false">
      <c r="A4618" s="0" t="s">
        <v>7349</v>
      </c>
      <c r="B4618" s="0" t="n">
        <v>981</v>
      </c>
      <c r="D4618" s="0" t="s">
        <v>123</v>
      </c>
    </row>
    <row r="4619" customFormat="false" ht="12.8" hidden="false" customHeight="false" outlineLevel="0" collapsed="false">
      <c r="A4619" s="0" t="s">
        <v>7350</v>
      </c>
      <c r="B4619" s="0" t="n">
        <v>3020</v>
      </c>
      <c r="D4619" s="0" t="s">
        <v>127</v>
      </c>
    </row>
    <row r="4620" customFormat="false" ht="12.8" hidden="false" customHeight="false" outlineLevel="0" collapsed="false">
      <c r="A4620" s="0" t="s">
        <v>7351</v>
      </c>
      <c r="B4620" s="0" t="n">
        <v>24671</v>
      </c>
      <c r="C4620" s="0" t="s">
        <v>7352</v>
      </c>
      <c r="D4620" s="0" t="s">
        <v>123</v>
      </c>
    </row>
    <row r="4621" customFormat="false" ht="12.8" hidden="false" customHeight="false" outlineLevel="0" collapsed="false">
      <c r="A4621" s="0" t="s">
        <v>7353</v>
      </c>
      <c r="B4621" s="0" t="n">
        <v>25135</v>
      </c>
      <c r="C4621" s="0" t="s">
        <v>7354</v>
      </c>
      <c r="D4621" s="0" t="s">
        <v>127</v>
      </c>
    </row>
    <row r="4622" customFormat="false" ht="12.8" hidden="false" customHeight="false" outlineLevel="0" collapsed="false">
      <c r="A4622" s="0" t="s">
        <v>7355</v>
      </c>
      <c r="B4622" s="0" t="n">
        <v>26341</v>
      </c>
      <c r="C4622" s="0" t="s">
        <v>7356</v>
      </c>
      <c r="D4622" s="0" t="s">
        <v>127</v>
      </c>
    </row>
    <row r="4623" customFormat="false" ht="12.8" hidden="false" customHeight="false" outlineLevel="0" collapsed="false">
      <c r="A4623" s="0" t="s">
        <v>7357</v>
      </c>
      <c r="B4623" s="0" t="n">
        <v>34990</v>
      </c>
      <c r="C4623" s="0" t="s">
        <v>7358</v>
      </c>
      <c r="D4623" s="0" t="s">
        <v>123</v>
      </c>
    </row>
    <row r="4624" customFormat="false" ht="12.8" hidden="false" customHeight="false" outlineLevel="0" collapsed="false">
      <c r="A4624" s="0" t="s">
        <v>7359</v>
      </c>
      <c r="B4624" s="0" t="n">
        <v>27408</v>
      </c>
      <c r="C4624" s="0" t="s">
        <v>7360</v>
      </c>
      <c r="D4624" s="0" t="s">
        <v>123</v>
      </c>
    </row>
    <row r="4625" customFormat="false" ht="12.8" hidden="false" customHeight="false" outlineLevel="0" collapsed="false">
      <c r="A4625" s="0" t="s">
        <v>7361</v>
      </c>
      <c r="B4625" s="0" t="n">
        <v>22091</v>
      </c>
      <c r="C4625" s="0" t="s">
        <v>7362</v>
      </c>
      <c r="D4625" s="0" t="s">
        <v>199</v>
      </c>
    </row>
    <row r="4626" customFormat="false" ht="12.8" hidden="false" customHeight="false" outlineLevel="0" collapsed="false">
      <c r="A4626" s="0" t="s">
        <v>7363</v>
      </c>
      <c r="B4626" s="0" t="n">
        <v>22092</v>
      </c>
      <c r="C4626" s="0" t="s">
        <v>7364</v>
      </c>
      <c r="D4626" s="0" t="s">
        <v>123</v>
      </c>
    </row>
    <row r="4627" customFormat="false" ht="12.8" hidden="false" customHeight="false" outlineLevel="0" collapsed="false">
      <c r="A4627" s="0" t="s">
        <v>7365</v>
      </c>
      <c r="B4627" s="0" t="n">
        <v>22093</v>
      </c>
      <c r="C4627" s="0" t="s">
        <v>7366</v>
      </c>
      <c r="D4627" s="0" t="s">
        <v>127</v>
      </c>
    </row>
    <row r="4628" customFormat="false" ht="12.8" hidden="false" customHeight="false" outlineLevel="0" collapsed="false">
      <c r="A4628" s="0" t="s">
        <v>7367</v>
      </c>
      <c r="B4628" s="0" t="n">
        <v>35274</v>
      </c>
      <c r="C4628" s="0" t="s">
        <v>7368</v>
      </c>
      <c r="D4628" s="0" t="s">
        <v>123</v>
      </c>
    </row>
    <row r="4629" customFormat="false" ht="12.8" hidden="false" customHeight="false" outlineLevel="0" collapsed="false">
      <c r="A4629" s="0" t="s">
        <v>7369</v>
      </c>
      <c r="B4629" s="0" t="n">
        <v>35628</v>
      </c>
      <c r="C4629" s="0" t="s">
        <v>4039</v>
      </c>
      <c r="D4629" s="0" t="s">
        <v>127</v>
      </c>
    </row>
    <row r="4630" customFormat="false" ht="12.8" hidden="false" customHeight="false" outlineLevel="0" collapsed="false">
      <c r="A4630" s="0" t="s">
        <v>7370</v>
      </c>
      <c r="B4630" s="0" t="n">
        <v>31374</v>
      </c>
      <c r="C4630" s="0" t="s">
        <v>7371</v>
      </c>
      <c r="D4630" s="0" t="s">
        <v>123</v>
      </c>
    </row>
    <row r="4631" customFormat="false" ht="12.8" hidden="false" customHeight="false" outlineLevel="0" collapsed="false">
      <c r="A4631" s="0" t="s">
        <v>7372</v>
      </c>
      <c r="B4631" s="0" t="n">
        <v>39578</v>
      </c>
      <c r="D4631" s="0" t="s">
        <v>262</v>
      </c>
    </row>
    <row r="4632" customFormat="false" ht="12.8" hidden="false" customHeight="false" outlineLevel="0" collapsed="false">
      <c r="A4632" s="0" t="s">
        <v>7373</v>
      </c>
      <c r="B4632" s="0" t="n">
        <v>31475</v>
      </c>
      <c r="C4632" s="0" t="s">
        <v>2931</v>
      </c>
      <c r="D4632" s="0" t="s">
        <v>127</v>
      </c>
    </row>
    <row r="4633" customFormat="false" ht="12.8" hidden="false" customHeight="false" outlineLevel="0" collapsed="false">
      <c r="A4633" s="0" t="s">
        <v>7374</v>
      </c>
      <c r="B4633" s="0" t="n">
        <v>19244</v>
      </c>
      <c r="C4633" s="0" t="s">
        <v>7375</v>
      </c>
      <c r="D4633" s="0" t="s">
        <v>123</v>
      </c>
    </row>
    <row r="4634" customFormat="false" ht="12.8" hidden="false" customHeight="false" outlineLevel="0" collapsed="false">
      <c r="A4634" s="0" t="s">
        <v>7376</v>
      </c>
      <c r="B4634" s="0" t="n">
        <v>19336</v>
      </c>
      <c r="C4634" s="0" t="s">
        <v>7377</v>
      </c>
      <c r="D4634" s="0" t="s">
        <v>127</v>
      </c>
    </row>
    <row r="4635" customFormat="false" ht="12.8" hidden="false" customHeight="false" outlineLevel="0" collapsed="false">
      <c r="A4635" s="0" t="s">
        <v>7378</v>
      </c>
      <c r="B4635" s="0" t="n">
        <v>533</v>
      </c>
      <c r="D4635" s="0" t="s">
        <v>123</v>
      </c>
    </row>
    <row r="4636" customFormat="false" ht="12.8" hidden="false" customHeight="false" outlineLevel="0" collapsed="false">
      <c r="A4636" s="0" t="s">
        <v>7379</v>
      </c>
      <c r="B4636" s="0" t="n">
        <v>534</v>
      </c>
      <c r="C4636" s="0" t="s">
        <v>2098</v>
      </c>
      <c r="D4636" s="0" t="s">
        <v>127</v>
      </c>
    </row>
    <row r="4637" customFormat="false" ht="12.8" hidden="false" customHeight="false" outlineLevel="0" collapsed="false">
      <c r="A4637" s="0" t="s">
        <v>7380</v>
      </c>
      <c r="B4637" s="0" t="n">
        <v>2437</v>
      </c>
      <c r="C4637" s="0" t="s">
        <v>7381</v>
      </c>
      <c r="D4637" s="0" t="s">
        <v>601</v>
      </c>
    </row>
    <row r="4638" customFormat="false" ht="12.8" hidden="false" customHeight="false" outlineLevel="0" collapsed="false">
      <c r="A4638" s="0" t="s">
        <v>7382</v>
      </c>
      <c r="B4638" s="0" t="n">
        <v>20483</v>
      </c>
      <c r="C4638" s="0" t="s">
        <v>7383</v>
      </c>
      <c r="D4638" s="0" t="s">
        <v>123</v>
      </c>
    </row>
    <row r="4639" customFormat="false" ht="12.8" hidden="false" customHeight="false" outlineLevel="0" collapsed="false">
      <c r="A4639" s="0" t="s">
        <v>7384</v>
      </c>
      <c r="B4639" s="0" t="n">
        <v>20521</v>
      </c>
      <c r="C4639" s="0" t="s">
        <v>5050</v>
      </c>
      <c r="D4639" s="0" t="s">
        <v>127</v>
      </c>
    </row>
    <row r="4640" customFormat="false" ht="12.8" hidden="false" customHeight="false" outlineLevel="0" collapsed="false">
      <c r="A4640" s="0" t="s">
        <v>7385</v>
      </c>
      <c r="B4640" s="0" t="n">
        <v>41941</v>
      </c>
      <c r="C4640" s="0" t="s">
        <v>7386</v>
      </c>
      <c r="D4640" s="0" t="s">
        <v>123</v>
      </c>
    </row>
    <row r="4641" customFormat="false" ht="12.8" hidden="false" customHeight="false" outlineLevel="0" collapsed="false">
      <c r="A4641" s="0" t="s">
        <v>7387</v>
      </c>
      <c r="B4641" s="0" t="n">
        <v>41942</v>
      </c>
      <c r="C4641" s="0" t="s">
        <v>4562</v>
      </c>
      <c r="D4641" s="0" t="s">
        <v>127</v>
      </c>
    </row>
    <row r="4642" customFormat="false" ht="12.8" hidden="false" customHeight="false" outlineLevel="0" collapsed="false">
      <c r="A4642" s="0" t="s">
        <v>7388</v>
      </c>
      <c r="B4642" s="0" t="n">
        <v>19259</v>
      </c>
      <c r="C4642" s="0" t="s">
        <v>1630</v>
      </c>
      <c r="D4642" s="0" t="s">
        <v>123</v>
      </c>
    </row>
    <row r="4643" customFormat="false" ht="12.8" hidden="false" customHeight="false" outlineLevel="0" collapsed="false">
      <c r="A4643" s="0" t="s">
        <v>7389</v>
      </c>
      <c r="B4643" s="0" t="n">
        <v>30364</v>
      </c>
      <c r="C4643" s="0" t="s">
        <v>7390</v>
      </c>
      <c r="D4643" s="0" t="s">
        <v>123</v>
      </c>
    </row>
    <row r="4644" customFormat="false" ht="12.8" hidden="false" customHeight="false" outlineLevel="0" collapsed="false">
      <c r="A4644" s="0" t="s">
        <v>7391</v>
      </c>
      <c r="B4644" s="0" t="n">
        <v>30671</v>
      </c>
      <c r="C4644" s="0" t="s">
        <v>7392</v>
      </c>
      <c r="D4644" s="0" t="s">
        <v>127</v>
      </c>
    </row>
    <row r="4645" customFormat="false" ht="12.8" hidden="false" customHeight="false" outlineLevel="0" collapsed="false">
      <c r="A4645" s="0" t="s">
        <v>7393</v>
      </c>
      <c r="B4645" s="0" t="n">
        <v>22094</v>
      </c>
      <c r="C4645" s="0" t="s">
        <v>7394</v>
      </c>
      <c r="D4645" s="0" t="s">
        <v>123</v>
      </c>
    </row>
    <row r="4646" customFormat="false" ht="12.8" hidden="false" customHeight="false" outlineLevel="0" collapsed="false">
      <c r="A4646" s="0" t="s">
        <v>7395</v>
      </c>
      <c r="B4646" s="0" t="n">
        <v>22095</v>
      </c>
      <c r="C4646" s="0" t="s">
        <v>5041</v>
      </c>
      <c r="D4646" s="0" t="s">
        <v>127</v>
      </c>
    </row>
    <row r="4647" customFormat="false" ht="12.8" hidden="false" customHeight="false" outlineLevel="0" collapsed="false">
      <c r="A4647" s="0" t="s">
        <v>7396</v>
      </c>
      <c r="B4647" s="0" t="n">
        <v>27355</v>
      </c>
      <c r="D4647" s="0" t="s">
        <v>255</v>
      </c>
    </row>
    <row r="4648" customFormat="false" ht="12.8" hidden="false" customHeight="false" outlineLevel="0" collapsed="false">
      <c r="A4648" s="0" t="s">
        <v>7397</v>
      </c>
      <c r="B4648" s="0" t="n">
        <v>20725</v>
      </c>
      <c r="C4648" s="0" t="s">
        <v>6813</v>
      </c>
      <c r="D4648" s="0" t="s">
        <v>907</v>
      </c>
    </row>
    <row r="4649" customFormat="false" ht="12.8" hidden="false" customHeight="false" outlineLevel="0" collapsed="false">
      <c r="A4649" s="0" t="s">
        <v>7398</v>
      </c>
      <c r="B4649" s="0" t="n">
        <v>39506</v>
      </c>
      <c r="C4649" s="0" t="s">
        <v>1361</v>
      </c>
      <c r="D4649" s="0" t="s">
        <v>3331</v>
      </c>
    </row>
    <row r="4650" customFormat="false" ht="12.8" hidden="false" customHeight="false" outlineLevel="0" collapsed="false">
      <c r="A4650" s="0" t="s">
        <v>7399</v>
      </c>
      <c r="B4650" s="0" t="n">
        <v>2809</v>
      </c>
      <c r="C4650" s="0" t="s">
        <v>7400</v>
      </c>
      <c r="D4650" s="0" t="s">
        <v>123</v>
      </c>
    </row>
    <row r="4651" customFormat="false" ht="12.8" hidden="false" customHeight="false" outlineLevel="0" collapsed="false">
      <c r="A4651" s="0" t="s">
        <v>7401</v>
      </c>
      <c r="B4651" s="0" t="n">
        <v>39557</v>
      </c>
      <c r="C4651" s="0" t="s">
        <v>7402</v>
      </c>
      <c r="D4651" s="0" t="s">
        <v>287</v>
      </c>
    </row>
    <row r="4652" customFormat="false" ht="12.8" hidden="false" customHeight="false" outlineLevel="0" collapsed="false">
      <c r="A4652" s="0" t="s">
        <v>7403</v>
      </c>
      <c r="B4652" s="0" t="n">
        <v>23145</v>
      </c>
      <c r="C4652" s="0" t="s">
        <v>7404</v>
      </c>
      <c r="D4652" s="0" t="s">
        <v>253</v>
      </c>
    </row>
    <row r="4653" customFormat="false" ht="12.8" hidden="false" customHeight="false" outlineLevel="0" collapsed="false">
      <c r="A4653" s="0" t="s">
        <v>7405</v>
      </c>
      <c r="B4653" s="0" t="n">
        <v>4599</v>
      </c>
      <c r="C4653" s="0" t="s">
        <v>7406</v>
      </c>
      <c r="D4653" s="0" t="s">
        <v>255</v>
      </c>
    </row>
    <row r="4654" customFormat="false" ht="12.8" hidden="false" customHeight="false" outlineLevel="0" collapsed="false">
      <c r="A4654" s="0" t="s">
        <v>7407</v>
      </c>
      <c r="B4654" s="0" t="n">
        <v>22096</v>
      </c>
      <c r="C4654" s="0" t="s">
        <v>606</v>
      </c>
      <c r="D4654" s="0" t="s">
        <v>123</v>
      </c>
    </row>
    <row r="4655" customFormat="false" ht="12.8" hidden="false" customHeight="false" outlineLevel="0" collapsed="false">
      <c r="A4655" s="0" t="s">
        <v>7408</v>
      </c>
      <c r="B4655" s="0" t="n">
        <v>22097</v>
      </c>
      <c r="C4655" s="0" t="s">
        <v>7409</v>
      </c>
      <c r="D4655" s="0" t="s">
        <v>127</v>
      </c>
    </row>
    <row r="4656" customFormat="false" ht="12.8" hidden="false" customHeight="false" outlineLevel="0" collapsed="false">
      <c r="A4656" s="0" t="s">
        <v>7410</v>
      </c>
      <c r="B4656" s="0" t="n">
        <v>22098</v>
      </c>
      <c r="C4656" s="0" t="s">
        <v>551</v>
      </c>
      <c r="D4656" s="0" t="s">
        <v>127</v>
      </c>
    </row>
    <row r="4657" customFormat="false" ht="12.8" hidden="false" customHeight="false" outlineLevel="0" collapsed="false">
      <c r="A4657" s="0" t="s">
        <v>7411</v>
      </c>
      <c r="B4657" s="0" t="n">
        <v>22099</v>
      </c>
      <c r="C4657" s="0" t="s">
        <v>7412</v>
      </c>
      <c r="D4657" s="0" t="s">
        <v>127</v>
      </c>
    </row>
    <row r="4658" customFormat="false" ht="12.8" hidden="false" customHeight="false" outlineLevel="0" collapsed="false">
      <c r="A4658" s="0" t="s">
        <v>7413</v>
      </c>
      <c r="B4658" s="0" t="n">
        <v>22100</v>
      </c>
      <c r="C4658" s="0" t="s">
        <v>7412</v>
      </c>
      <c r="D4658" s="0" t="s">
        <v>127</v>
      </c>
    </row>
    <row r="4659" customFormat="false" ht="12.8" hidden="false" customHeight="false" outlineLevel="0" collapsed="false">
      <c r="A4659" s="0" t="s">
        <v>7414</v>
      </c>
      <c r="B4659" s="0" t="n">
        <v>22101</v>
      </c>
      <c r="C4659" s="0" t="s">
        <v>7412</v>
      </c>
      <c r="D4659" s="0" t="s">
        <v>127</v>
      </c>
    </row>
    <row r="4660" customFormat="false" ht="12.8" hidden="false" customHeight="false" outlineLevel="0" collapsed="false">
      <c r="A4660" s="0" t="s">
        <v>7415</v>
      </c>
      <c r="B4660" s="0" t="n">
        <v>22102</v>
      </c>
      <c r="C4660" s="0" t="s">
        <v>7416</v>
      </c>
      <c r="D4660" s="0" t="s">
        <v>127</v>
      </c>
    </row>
    <row r="4661" customFormat="false" ht="12.8" hidden="false" customHeight="false" outlineLevel="0" collapsed="false">
      <c r="A4661" s="0" t="s">
        <v>7417</v>
      </c>
      <c r="B4661" s="0" t="n">
        <v>22103</v>
      </c>
      <c r="C4661" s="0" t="s">
        <v>7418</v>
      </c>
      <c r="D4661" s="0" t="s">
        <v>127</v>
      </c>
    </row>
    <row r="4662" customFormat="false" ht="12.8" hidden="false" customHeight="false" outlineLevel="0" collapsed="false">
      <c r="A4662" s="0" t="s">
        <v>7419</v>
      </c>
      <c r="B4662" s="0" t="n">
        <v>22104</v>
      </c>
      <c r="C4662" s="0" t="s">
        <v>606</v>
      </c>
      <c r="D4662" s="0" t="s">
        <v>127</v>
      </c>
    </row>
    <row r="4663" customFormat="false" ht="12.8" hidden="false" customHeight="false" outlineLevel="0" collapsed="false">
      <c r="A4663" s="0" t="s">
        <v>7420</v>
      </c>
      <c r="B4663" s="0" t="n">
        <v>22105</v>
      </c>
      <c r="C4663" s="0" t="s">
        <v>7409</v>
      </c>
      <c r="D4663" s="0" t="s">
        <v>127</v>
      </c>
    </row>
    <row r="4664" customFormat="false" ht="12.8" hidden="false" customHeight="false" outlineLevel="0" collapsed="false">
      <c r="A4664" s="0" t="s">
        <v>7421</v>
      </c>
      <c r="B4664" s="0" t="n">
        <v>22106</v>
      </c>
      <c r="D4664" s="0" t="s">
        <v>354</v>
      </c>
    </row>
    <row r="4665" customFormat="false" ht="12.8" hidden="false" customHeight="false" outlineLevel="0" collapsed="false">
      <c r="A4665" s="0" t="s">
        <v>7422</v>
      </c>
      <c r="B4665" s="0" t="n">
        <v>22107</v>
      </c>
      <c r="C4665" s="0" t="s">
        <v>7423</v>
      </c>
      <c r="D4665" s="0" t="s">
        <v>123</v>
      </c>
    </row>
    <row r="4666" customFormat="false" ht="12.8" hidden="false" customHeight="false" outlineLevel="0" collapsed="false">
      <c r="A4666" s="0" t="s">
        <v>7424</v>
      </c>
      <c r="B4666" s="0" t="n">
        <v>22108</v>
      </c>
      <c r="C4666" s="0" t="s">
        <v>7425</v>
      </c>
      <c r="D4666" s="0" t="s">
        <v>127</v>
      </c>
    </row>
    <row r="4667" customFormat="false" ht="12.8" hidden="false" customHeight="false" outlineLevel="0" collapsed="false">
      <c r="A4667" s="0" t="s">
        <v>7426</v>
      </c>
      <c r="B4667" s="0" t="n">
        <v>35409</v>
      </c>
      <c r="D4667" s="0" t="s">
        <v>354</v>
      </c>
    </row>
    <row r="4668" customFormat="false" ht="12.8" hidden="false" customHeight="false" outlineLevel="0" collapsed="false">
      <c r="A4668" s="0" t="s">
        <v>7427</v>
      </c>
      <c r="B4668" s="0" t="n">
        <v>26340</v>
      </c>
      <c r="C4668" s="0" t="s">
        <v>1613</v>
      </c>
      <c r="D4668" s="0" t="s">
        <v>123</v>
      </c>
    </row>
    <row r="4669" customFormat="false" ht="12.8" hidden="false" customHeight="false" outlineLevel="0" collapsed="false">
      <c r="A4669" s="0" t="s">
        <v>7428</v>
      </c>
      <c r="B4669" s="0" t="n">
        <v>29242</v>
      </c>
      <c r="C4669" s="0" t="s">
        <v>1613</v>
      </c>
      <c r="D4669" s="0" t="s">
        <v>127</v>
      </c>
    </row>
    <row r="4670" customFormat="false" ht="12.8" hidden="false" customHeight="false" outlineLevel="0" collapsed="false">
      <c r="A4670" s="0" t="s">
        <v>7429</v>
      </c>
      <c r="B4670" s="0" t="n">
        <v>1015</v>
      </c>
      <c r="C4670" s="0" t="s">
        <v>7430</v>
      </c>
      <c r="D4670" s="0" t="s">
        <v>123</v>
      </c>
    </row>
    <row r="4671" customFormat="false" ht="12.8" hidden="false" customHeight="false" outlineLevel="0" collapsed="false">
      <c r="A4671" s="0" t="s">
        <v>7431</v>
      </c>
      <c r="B4671" s="0" t="n">
        <v>3113</v>
      </c>
      <c r="C4671" s="0" t="s">
        <v>7432</v>
      </c>
      <c r="D4671" s="0" t="s">
        <v>127</v>
      </c>
    </row>
    <row r="4672" customFormat="false" ht="12.8" hidden="false" customHeight="false" outlineLevel="0" collapsed="false">
      <c r="A4672" s="0" t="s">
        <v>7433</v>
      </c>
      <c r="B4672" s="0" t="n">
        <v>3039</v>
      </c>
      <c r="C4672" s="0" t="s">
        <v>7434</v>
      </c>
      <c r="D4672" s="0" t="s">
        <v>127</v>
      </c>
    </row>
    <row r="4673" customFormat="false" ht="12.8" hidden="false" customHeight="false" outlineLevel="0" collapsed="false">
      <c r="A4673" s="0" t="s">
        <v>7435</v>
      </c>
      <c r="B4673" s="0" t="n">
        <v>31048</v>
      </c>
      <c r="C4673" s="0" t="s">
        <v>136</v>
      </c>
      <c r="D4673" s="0" t="s">
        <v>127</v>
      </c>
    </row>
    <row r="4674" customFormat="false" ht="12.8" hidden="false" customHeight="false" outlineLevel="0" collapsed="false">
      <c r="A4674" s="0" t="s">
        <v>7436</v>
      </c>
      <c r="B4674" s="0" t="n">
        <v>3040</v>
      </c>
      <c r="C4674" s="0" t="s">
        <v>7437</v>
      </c>
      <c r="D4674" s="0" t="s">
        <v>127</v>
      </c>
    </row>
    <row r="4675" customFormat="false" ht="12.8" hidden="false" customHeight="false" outlineLevel="0" collapsed="false">
      <c r="A4675" s="0" t="s">
        <v>7438</v>
      </c>
      <c r="B4675" s="0" t="n">
        <v>31513</v>
      </c>
      <c r="C4675" s="0" t="s">
        <v>7439</v>
      </c>
      <c r="D4675" s="0" t="s">
        <v>127</v>
      </c>
    </row>
    <row r="4676" customFormat="false" ht="12.8" hidden="false" customHeight="false" outlineLevel="0" collapsed="false">
      <c r="A4676" s="0" t="s">
        <v>7440</v>
      </c>
      <c r="B4676" s="0" t="n">
        <v>19296</v>
      </c>
      <c r="D4676" s="0" t="s">
        <v>127</v>
      </c>
    </row>
    <row r="4677" customFormat="false" ht="12.8" hidden="false" customHeight="false" outlineLevel="0" collapsed="false">
      <c r="A4677" s="0" t="s">
        <v>7441</v>
      </c>
      <c r="B4677" s="0" t="n">
        <v>10255</v>
      </c>
      <c r="C4677" s="0" t="s">
        <v>7442</v>
      </c>
      <c r="D4677" s="0" t="s">
        <v>123</v>
      </c>
    </row>
    <row r="4678" customFormat="false" ht="12.8" hidden="false" customHeight="false" outlineLevel="0" collapsed="false">
      <c r="A4678" s="0" t="s">
        <v>7443</v>
      </c>
      <c r="B4678" s="0" t="n">
        <v>22109</v>
      </c>
      <c r="C4678" s="0" t="s">
        <v>7444</v>
      </c>
      <c r="D4678" s="0" t="s">
        <v>127</v>
      </c>
    </row>
    <row r="4679" customFormat="false" ht="12.8" hidden="false" customHeight="false" outlineLevel="0" collapsed="false">
      <c r="A4679" s="0" t="s">
        <v>7445</v>
      </c>
      <c r="B4679" s="0" t="n">
        <v>512</v>
      </c>
      <c r="C4679" s="0" t="s">
        <v>6028</v>
      </c>
      <c r="D4679" s="0" t="s">
        <v>199</v>
      </c>
    </row>
    <row r="4680" customFormat="false" ht="12.8" hidden="false" customHeight="false" outlineLevel="0" collapsed="false">
      <c r="A4680" s="0" t="s">
        <v>7446</v>
      </c>
      <c r="B4680" s="0" t="n">
        <v>22110</v>
      </c>
      <c r="C4680" s="0" t="s">
        <v>6028</v>
      </c>
      <c r="D4680" s="0" t="s">
        <v>287</v>
      </c>
    </row>
    <row r="4681" customFormat="false" ht="12.8" hidden="false" customHeight="false" outlineLevel="0" collapsed="false">
      <c r="A4681" s="0" t="s">
        <v>7447</v>
      </c>
      <c r="B4681" s="0" t="n">
        <v>22111</v>
      </c>
      <c r="D4681" s="0" t="s">
        <v>378</v>
      </c>
    </row>
    <row r="4682" customFormat="false" ht="12.8" hidden="false" customHeight="false" outlineLevel="0" collapsed="false">
      <c r="A4682" s="0" t="s">
        <v>7448</v>
      </c>
      <c r="B4682" s="0" t="n">
        <v>514</v>
      </c>
      <c r="C4682" s="0" t="s">
        <v>1942</v>
      </c>
      <c r="D4682" s="0" t="s">
        <v>123</v>
      </c>
    </row>
    <row r="4683" customFormat="false" ht="12.8" hidden="false" customHeight="false" outlineLevel="0" collapsed="false">
      <c r="A4683" s="0" t="s">
        <v>7449</v>
      </c>
      <c r="B4683" s="0" t="n">
        <v>2397</v>
      </c>
      <c r="C4683" s="0" t="s">
        <v>3005</v>
      </c>
      <c r="D4683" s="0" t="s">
        <v>127</v>
      </c>
    </row>
    <row r="4684" customFormat="false" ht="12.8" hidden="false" customHeight="false" outlineLevel="0" collapsed="false">
      <c r="A4684" s="0" t="s">
        <v>7450</v>
      </c>
      <c r="B4684" s="0" t="n">
        <v>2398</v>
      </c>
      <c r="C4684" s="0" t="s">
        <v>7451</v>
      </c>
      <c r="D4684" s="0" t="s">
        <v>127</v>
      </c>
    </row>
    <row r="4685" customFormat="false" ht="12.8" hidden="false" customHeight="false" outlineLevel="0" collapsed="false">
      <c r="A4685" s="0" t="s">
        <v>7452</v>
      </c>
      <c r="B4685" s="0" t="n">
        <v>2399</v>
      </c>
      <c r="C4685" s="0" t="s">
        <v>7453</v>
      </c>
      <c r="D4685" s="0" t="s">
        <v>127</v>
      </c>
    </row>
    <row r="4686" customFormat="false" ht="12.8" hidden="false" customHeight="false" outlineLevel="0" collapsed="false">
      <c r="A4686" s="0" t="s">
        <v>7454</v>
      </c>
      <c r="B4686" s="0" t="n">
        <v>2400</v>
      </c>
      <c r="C4686" s="0" t="s">
        <v>7455</v>
      </c>
      <c r="D4686" s="0" t="s">
        <v>127</v>
      </c>
    </row>
    <row r="4687" customFormat="false" ht="12.8" hidden="false" customHeight="false" outlineLevel="0" collapsed="false">
      <c r="A4687" s="0" t="s">
        <v>7456</v>
      </c>
      <c r="B4687" s="0" t="n">
        <v>2401</v>
      </c>
      <c r="C4687" s="0" t="s">
        <v>7457</v>
      </c>
      <c r="D4687" s="0" t="s">
        <v>127</v>
      </c>
    </row>
    <row r="4688" customFormat="false" ht="12.8" hidden="false" customHeight="false" outlineLevel="0" collapsed="false">
      <c r="A4688" s="0" t="s">
        <v>7458</v>
      </c>
      <c r="B4688" s="0" t="n">
        <v>2402</v>
      </c>
      <c r="C4688" s="0" t="s">
        <v>7459</v>
      </c>
      <c r="D4688" s="0" t="s">
        <v>127</v>
      </c>
    </row>
    <row r="4689" customFormat="false" ht="12.8" hidden="false" customHeight="false" outlineLevel="0" collapsed="false">
      <c r="A4689" s="0" t="s">
        <v>7460</v>
      </c>
      <c r="B4689" s="0" t="n">
        <v>2403</v>
      </c>
      <c r="C4689" s="0" t="s">
        <v>7461</v>
      </c>
      <c r="D4689" s="0" t="s">
        <v>127</v>
      </c>
    </row>
    <row r="4690" customFormat="false" ht="12.8" hidden="false" customHeight="false" outlineLevel="0" collapsed="false">
      <c r="A4690" s="0" t="s">
        <v>7462</v>
      </c>
      <c r="B4690" s="0" t="n">
        <v>29123</v>
      </c>
      <c r="C4690" s="0" t="s">
        <v>7463</v>
      </c>
      <c r="D4690" s="0" t="s">
        <v>127</v>
      </c>
    </row>
    <row r="4691" customFormat="false" ht="12.8" hidden="false" customHeight="false" outlineLevel="0" collapsed="false">
      <c r="A4691" s="0" t="s">
        <v>7464</v>
      </c>
      <c r="B4691" s="0" t="n">
        <v>22112</v>
      </c>
      <c r="C4691" s="0" t="s">
        <v>7465</v>
      </c>
      <c r="D4691" s="0" t="s">
        <v>123</v>
      </c>
    </row>
    <row r="4692" customFormat="false" ht="12.8" hidden="false" customHeight="false" outlineLevel="0" collapsed="false">
      <c r="A4692" s="0" t="s">
        <v>7466</v>
      </c>
      <c r="B4692" s="0" t="n">
        <v>22113</v>
      </c>
      <c r="C4692" s="0" t="s">
        <v>3799</v>
      </c>
      <c r="D4692" s="0" t="s">
        <v>127</v>
      </c>
    </row>
    <row r="4693" customFormat="false" ht="12.8" hidden="false" customHeight="false" outlineLevel="0" collapsed="false">
      <c r="A4693" s="0" t="s">
        <v>7467</v>
      </c>
      <c r="B4693" s="0" t="n">
        <v>19283</v>
      </c>
      <c r="C4693" s="0" t="s">
        <v>7468</v>
      </c>
      <c r="D4693" s="0" t="s">
        <v>123</v>
      </c>
    </row>
    <row r="4694" customFormat="false" ht="12.8" hidden="false" customHeight="false" outlineLevel="0" collapsed="false">
      <c r="A4694" s="0" t="s">
        <v>7469</v>
      </c>
      <c r="B4694" s="0" t="n">
        <v>27328</v>
      </c>
      <c r="C4694" s="0" t="s">
        <v>7470</v>
      </c>
      <c r="D4694" s="0" t="s">
        <v>127</v>
      </c>
    </row>
    <row r="4695" customFormat="false" ht="12.8" hidden="false" customHeight="false" outlineLevel="0" collapsed="false">
      <c r="A4695" s="0" t="s">
        <v>7471</v>
      </c>
      <c r="B4695" s="0" t="n">
        <v>19318</v>
      </c>
      <c r="C4695" s="0" t="s">
        <v>7472</v>
      </c>
      <c r="D4695" s="0" t="s">
        <v>127</v>
      </c>
    </row>
    <row r="4696" customFormat="false" ht="12.8" hidden="false" customHeight="false" outlineLevel="0" collapsed="false">
      <c r="A4696" s="0" t="s">
        <v>7473</v>
      </c>
      <c r="B4696" s="0" t="n">
        <v>26112</v>
      </c>
      <c r="D4696" s="0" t="s">
        <v>127</v>
      </c>
    </row>
    <row r="4697" customFormat="false" ht="12.8" hidden="false" customHeight="false" outlineLevel="0" collapsed="false">
      <c r="A4697" s="0" t="s">
        <v>7474</v>
      </c>
      <c r="B4697" s="0" t="n">
        <v>485</v>
      </c>
      <c r="C4697" s="0" t="s">
        <v>7475</v>
      </c>
      <c r="D4697" s="0" t="s">
        <v>123</v>
      </c>
    </row>
    <row r="4698" customFormat="false" ht="12.8" hidden="false" customHeight="false" outlineLevel="0" collapsed="false">
      <c r="A4698" s="0" t="s">
        <v>7476</v>
      </c>
      <c r="B4698" s="0" t="n">
        <v>486</v>
      </c>
      <c r="C4698" s="0" t="s">
        <v>7477</v>
      </c>
      <c r="D4698" s="0" t="s">
        <v>127</v>
      </c>
    </row>
    <row r="4699" customFormat="false" ht="12.8" hidden="false" customHeight="false" outlineLevel="0" collapsed="false">
      <c r="A4699" s="0" t="s">
        <v>7478</v>
      </c>
      <c r="B4699" s="0" t="n">
        <v>487</v>
      </c>
      <c r="C4699" s="0" t="s">
        <v>5626</v>
      </c>
      <c r="D4699" s="0" t="s">
        <v>127</v>
      </c>
    </row>
    <row r="4700" customFormat="false" ht="12.8" hidden="false" customHeight="false" outlineLevel="0" collapsed="false">
      <c r="A4700" s="0" t="s">
        <v>7479</v>
      </c>
      <c r="B4700" s="0" t="n">
        <v>488</v>
      </c>
      <c r="C4700" s="0" t="s">
        <v>7480</v>
      </c>
      <c r="D4700" s="0" t="s">
        <v>127</v>
      </c>
    </row>
    <row r="4701" customFormat="false" ht="12.8" hidden="false" customHeight="false" outlineLevel="0" collapsed="false">
      <c r="A4701" s="0" t="s">
        <v>7481</v>
      </c>
      <c r="B4701" s="0" t="n">
        <v>489</v>
      </c>
      <c r="C4701" s="0" t="s">
        <v>7482</v>
      </c>
      <c r="D4701" s="0" t="s">
        <v>127</v>
      </c>
    </row>
    <row r="4702" customFormat="false" ht="12.8" hidden="false" customHeight="false" outlineLevel="0" collapsed="false">
      <c r="A4702" s="0" t="s">
        <v>7483</v>
      </c>
      <c r="B4702" s="0" t="n">
        <v>490</v>
      </c>
      <c r="C4702" s="0" t="s">
        <v>740</v>
      </c>
      <c r="D4702" s="0" t="s">
        <v>127</v>
      </c>
    </row>
    <row r="4703" customFormat="false" ht="12.8" hidden="false" customHeight="false" outlineLevel="0" collapsed="false">
      <c r="A4703" s="0" t="s">
        <v>7484</v>
      </c>
      <c r="B4703" s="0" t="n">
        <v>491</v>
      </c>
      <c r="C4703" s="0" t="s">
        <v>3076</v>
      </c>
      <c r="D4703" s="0" t="s">
        <v>123</v>
      </c>
    </row>
    <row r="4704" customFormat="false" ht="12.8" hidden="false" customHeight="false" outlineLevel="0" collapsed="false">
      <c r="A4704" s="0" t="s">
        <v>7485</v>
      </c>
      <c r="B4704" s="0" t="n">
        <v>492</v>
      </c>
      <c r="C4704" s="0" t="s">
        <v>7486</v>
      </c>
      <c r="D4704" s="0" t="s">
        <v>127</v>
      </c>
    </row>
    <row r="4705" customFormat="false" ht="12.8" hidden="false" customHeight="false" outlineLevel="0" collapsed="false">
      <c r="A4705" s="0" t="s">
        <v>7487</v>
      </c>
      <c r="B4705" s="0" t="n">
        <v>493</v>
      </c>
      <c r="C4705" s="0" t="s">
        <v>1147</v>
      </c>
      <c r="D4705" s="0" t="s">
        <v>127</v>
      </c>
    </row>
    <row r="4706" customFormat="false" ht="12.8" hidden="false" customHeight="false" outlineLevel="0" collapsed="false">
      <c r="A4706" s="0" t="s">
        <v>7488</v>
      </c>
      <c r="B4706" s="0" t="n">
        <v>494</v>
      </c>
      <c r="C4706" s="0" t="s">
        <v>3019</v>
      </c>
      <c r="D4706" s="0" t="s">
        <v>127</v>
      </c>
    </row>
    <row r="4707" customFormat="false" ht="12.8" hidden="false" customHeight="false" outlineLevel="0" collapsed="false">
      <c r="A4707" s="0" t="s">
        <v>7489</v>
      </c>
      <c r="B4707" s="0" t="n">
        <v>30365</v>
      </c>
      <c r="C4707" s="0" t="s">
        <v>7490</v>
      </c>
      <c r="D4707" s="0" t="s">
        <v>123</v>
      </c>
    </row>
    <row r="4708" customFormat="false" ht="12.8" hidden="false" customHeight="false" outlineLevel="0" collapsed="false">
      <c r="A4708" s="0" t="s">
        <v>7491</v>
      </c>
      <c r="B4708" s="0" t="n">
        <v>30629</v>
      </c>
      <c r="C4708" s="0" t="s">
        <v>7492</v>
      </c>
      <c r="D4708" s="0" t="s">
        <v>127</v>
      </c>
    </row>
    <row r="4709" customFormat="false" ht="12.8" hidden="false" customHeight="false" outlineLevel="0" collapsed="false">
      <c r="A4709" s="0" t="s">
        <v>7493</v>
      </c>
      <c r="B4709" s="0" t="n">
        <v>26339</v>
      </c>
      <c r="C4709" s="0" t="s">
        <v>2897</v>
      </c>
      <c r="D4709" s="0" t="s">
        <v>255</v>
      </c>
    </row>
    <row r="4710" customFormat="false" ht="12.8" hidden="false" customHeight="false" outlineLevel="0" collapsed="false">
      <c r="A4710" s="0" t="s">
        <v>7494</v>
      </c>
      <c r="B4710" s="0" t="n">
        <v>35381</v>
      </c>
      <c r="C4710" s="0" t="s">
        <v>7495</v>
      </c>
      <c r="D4710" s="0" t="s">
        <v>327</v>
      </c>
    </row>
    <row r="4711" customFormat="false" ht="12.8" hidden="false" customHeight="false" outlineLevel="0" collapsed="false">
      <c r="A4711" s="0" t="s">
        <v>7496</v>
      </c>
      <c r="B4711" s="0" t="n">
        <v>36509</v>
      </c>
      <c r="C4711" s="0" t="s">
        <v>7497</v>
      </c>
      <c r="D4711" s="0" t="s">
        <v>3331</v>
      </c>
    </row>
    <row r="4712" customFormat="false" ht="12.8" hidden="false" customHeight="false" outlineLevel="0" collapsed="false">
      <c r="A4712" s="0" t="s">
        <v>7498</v>
      </c>
      <c r="B4712" s="0" t="n">
        <v>36833</v>
      </c>
      <c r="C4712" s="0" t="s">
        <v>7499</v>
      </c>
      <c r="D4712" s="0" t="s">
        <v>378</v>
      </c>
    </row>
    <row r="4713" customFormat="false" ht="12.8" hidden="false" customHeight="false" outlineLevel="0" collapsed="false">
      <c r="A4713" s="0" t="s">
        <v>7500</v>
      </c>
      <c r="B4713" s="0" t="n">
        <v>26338</v>
      </c>
      <c r="C4713" s="0" t="s">
        <v>7501</v>
      </c>
      <c r="D4713" s="0" t="s">
        <v>123</v>
      </c>
    </row>
    <row r="4714" customFormat="false" ht="12.8" hidden="false" customHeight="false" outlineLevel="0" collapsed="false">
      <c r="A4714" s="0" t="s">
        <v>7502</v>
      </c>
      <c r="B4714" s="0" t="n">
        <v>29234</v>
      </c>
      <c r="C4714" s="0" t="s">
        <v>167</v>
      </c>
      <c r="D4714" s="0" t="s">
        <v>127</v>
      </c>
    </row>
    <row r="4715" customFormat="false" ht="12.8" hidden="false" customHeight="false" outlineLevel="0" collapsed="false">
      <c r="A4715" s="0" t="s">
        <v>7503</v>
      </c>
      <c r="B4715" s="0" t="n">
        <v>2906</v>
      </c>
      <c r="C4715" s="0" t="s">
        <v>3572</v>
      </c>
      <c r="D4715" s="0" t="s">
        <v>123</v>
      </c>
    </row>
    <row r="4716" customFormat="false" ht="12.8" hidden="false" customHeight="false" outlineLevel="0" collapsed="false">
      <c r="A4716" s="0" t="s">
        <v>7504</v>
      </c>
      <c r="B4716" s="0" t="n">
        <v>916</v>
      </c>
      <c r="D4716" s="0" t="s">
        <v>123</v>
      </c>
    </row>
    <row r="4717" customFormat="false" ht="12.8" hidden="false" customHeight="false" outlineLevel="0" collapsed="false">
      <c r="A4717" s="0" t="s">
        <v>7505</v>
      </c>
      <c r="B4717" s="0" t="n">
        <v>917</v>
      </c>
      <c r="D4717" s="0" t="s">
        <v>127</v>
      </c>
    </row>
    <row r="4718" customFormat="false" ht="12.8" hidden="false" customHeight="false" outlineLevel="0" collapsed="false">
      <c r="A4718" s="0" t="s">
        <v>7506</v>
      </c>
      <c r="B4718" s="0" t="n">
        <v>20373</v>
      </c>
      <c r="C4718" s="0" t="s">
        <v>7507</v>
      </c>
      <c r="D4718" s="0" t="s">
        <v>123</v>
      </c>
    </row>
    <row r="4719" customFormat="false" ht="12.8" hidden="false" customHeight="false" outlineLevel="0" collapsed="false">
      <c r="A4719" s="0" t="s">
        <v>7508</v>
      </c>
      <c r="B4719" s="0" t="n">
        <v>25900</v>
      </c>
      <c r="C4719" s="0" t="s">
        <v>7509</v>
      </c>
      <c r="D4719" s="0" t="s">
        <v>127</v>
      </c>
    </row>
    <row r="4720" customFormat="false" ht="12.8" hidden="false" customHeight="false" outlineLevel="0" collapsed="false">
      <c r="A4720" s="0" t="s">
        <v>7510</v>
      </c>
      <c r="B4720" s="0" t="n">
        <v>20530</v>
      </c>
      <c r="C4720" s="0" t="s">
        <v>7511</v>
      </c>
      <c r="D4720" s="0" t="s">
        <v>127</v>
      </c>
    </row>
    <row r="4721" customFormat="false" ht="12.8" hidden="false" customHeight="false" outlineLevel="0" collapsed="false">
      <c r="A4721" s="0" t="s">
        <v>7512</v>
      </c>
      <c r="B4721" s="0" t="n">
        <v>926</v>
      </c>
      <c r="C4721" s="0" t="s">
        <v>6371</v>
      </c>
      <c r="D4721" s="0" t="s">
        <v>123</v>
      </c>
    </row>
    <row r="4722" customFormat="false" ht="12.8" hidden="false" customHeight="false" outlineLevel="0" collapsed="false">
      <c r="A4722" s="0" t="s">
        <v>7513</v>
      </c>
      <c r="B4722" s="0" t="n">
        <v>927</v>
      </c>
      <c r="C4722" s="0" t="s">
        <v>136</v>
      </c>
      <c r="D4722" s="0" t="s">
        <v>127</v>
      </c>
    </row>
    <row r="4723" customFormat="false" ht="12.8" hidden="false" customHeight="false" outlineLevel="0" collapsed="false">
      <c r="A4723" s="0" t="s">
        <v>7514</v>
      </c>
      <c r="B4723" s="0" t="n">
        <v>258</v>
      </c>
      <c r="C4723" s="0" t="s">
        <v>7515</v>
      </c>
      <c r="D4723" s="0" t="s">
        <v>123</v>
      </c>
    </row>
    <row r="4724" customFormat="false" ht="12.8" hidden="false" customHeight="false" outlineLevel="0" collapsed="false">
      <c r="A4724" s="0" t="s">
        <v>7516</v>
      </c>
      <c r="B4724" s="0" t="n">
        <v>259</v>
      </c>
      <c r="C4724" s="0" t="s">
        <v>5518</v>
      </c>
      <c r="D4724" s="0" t="s">
        <v>127</v>
      </c>
    </row>
    <row r="4725" customFormat="false" ht="12.8" hidden="false" customHeight="false" outlineLevel="0" collapsed="false">
      <c r="A4725" s="0" t="s">
        <v>7517</v>
      </c>
      <c r="B4725" s="0" t="n">
        <v>20435</v>
      </c>
      <c r="C4725" s="0" t="s">
        <v>7518</v>
      </c>
      <c r="D4725" s="0" t="s">
        <v>123</v>
      </c>
    </row>
    <row r="4726" customFormat="false" ht="12.8" hidden="false" customHeight="false" outlineLevel="0" collapsed="false">
      <c r="A4726" s="0" t="s">
        <v>7519</v>
      </c>
      <c r="B4726" s="0" t="n">
        <v>20489</v>
      </c>
      <c r="C4726" s="0" t="s">
        <v>929</v>
      </c>
      <c r="D4726" s="0" t="s">
        <v>127</v>
      </c>
    </row>
    <row r="4727" customFormat="false" ht="12.8" hidden="false" customHeight="false" outlineLevel="0" collapsed="false">
      <c r="A4727" s="0" t="s">
        <v>7520</v>
      </c>
      <c r="B4727" s="0" t="n">
        <v>22114</v>
      </c>
      <c r="C4727" s="0" t="s">
        <v>7521</v>
      </c>
      <c r="D4727" s="0" t="s">
        <v>127</v>
      </c>
    </row>
    <row r="4728" customFormat="false" ht="12.8" hidden="false" customHeight="false" outlineLevel="0" collapsed="false">
      <c r="A4728" s="0" t="s">
        <v>7522</v>
      </c>
      <c r="B4728" s="0" t="n">
        <v>24157</v>
      </c>
      <c r="C4728" s="0" t="s">
        <v>746</v>
      </c>
      <c r="D4728" s="0" t="s">
        <v>123</v>
      </c>
    </row>
    <row r="4729" customFormat="false" ht="12.8" hidden="false" customHeight="false" outlineLevel="0" collapsed="false">
      <c r="A4729" s="0" t="s">
        <v>7523</v>
      </c>
      <c r="B4729" s="0" t="n">
        <v>24675</v>
      </c>
      <c r="C4729" s="0" t="s">
        <v>7524</v>
      </c>
      <c r="D4729" s="0" t="s">
        <v>127</v>
      </c>
    </row>
    <row r="4730" customFormat="false" ht="12.8" hidden="false" customHeight="false" outlineLevel="0" collapsed="false">
      <c r="A4730" s="0" t="s">
        <v>7525</v>
      </c>
      <c r="B4730" s="0" t="n">
        <v>23743</v>
      </c>
      <c r="C4730" s="0" t="s">
        <v>7526</v>
      </c>
      <c r="D4730" s="0" t="s">
        <v>199</v>
      </c>
    </row>
    <row r="4731" customFormat="false" ht="12.8" hidden="false" customHeight="false" outlineLevel="0" collapsed="false">
      <c r="A4731" s="0" t="s">
        <v>7527</v>
      </c>
      <c r="B4731" s="0" t="n">
        <v>29209</v>
      </c>
      <c r="C4731" s="0" t="s">
        <v>3202</v>
      </c>
      <c r="D4731" s="0" t="s">
        <v>199</v>
      </c>
    </row>
    <row r="4732" customFormat="false" ht="12.8" hidden="false" customHeight="false" outlineLevel="0" collapsed="false">
      <c r="A4732" s="0" t="s">
        <v>7528</v>
      </c>
      <c r="B4732" s="0" t="n">
        <v>29547</v>
      </c>
      <c r="C4732" s="0" t="s">
        <v>416</v>
      </c>
      <c r="D4732" s="0" t="s">
        <v>123</v>
      </c>
    </row>
    <row r="4733" customFormat="false" ht="12.8" hidden="false" customHeight="false" outlineLevel="0" collapsed="false">
      <c r="A4733" s="0" t="s">
        <v>7529</v>
      </c>
      <c r="B4733" s="0" t="n">
        <v>29665</v>
      </c>
      <c r="C4733" s="0" t="s">
        <v>7530</v>
      </c>
      <c r="D4733" s="0" t="s">
        <v>127</v>
      </c>
    </row>
    <row r="4734" customFormat="false" ht="12.8" hidden="false" customHeight="false" outlineLevel="0" collapsed="false">
      <c r="A4734" s="0" t="s">
        <v>7531</v>
      </c>
      <c r="B4734" s="0" t="n">
        <v>39631</v>
      </c>
      <c r="C4734" s="0" t="s">
        <v>136</v>
      </c>
      <c r="D4734" s="0" t="s">
        <v>127</v>
      </c>
    </row>
    <row r="4735" customFormat="false" ht="12.8" hidden="false" customHeight="false" outlineLevel="0" collapsed="false">
      <c r="A4735" s="0" t="s">
        <v>7532</v>
      </c>
      <c r="B4735" s="0" t="n">
        <v>29704</v>
      </c>
      <c r="C4735" s="0" t="s">
        <v>136</v>
      </c>
      <c r="D4735" s="0" t="s">
        <v>127</v>
      </c>
    </row>
    <row r="4736" customFormat="false" ht="12.8" hidden="false" customHeight="false" outlineLevel="0" collapsed="false">
      <c r="A4736" s="0" t="s">
        <v>7533</v>
      </c>
      <c r="B4736" s="0" t="n">
        <v>41665</v>
      </c>
      <c r="C4736" s="0" t="s">
        <v>7534</v>
      </c>
      <c r="D4736" s="0" t="s">
        <v>127</v>
      </c>
    </row>
    <row r="4737" customFormat="false" ht="12.8" hidden="false" customHeight="false" outlineLevel="0" collapsed="false">
      <c r="A4737" s="0" t="s">
        <v>7535</v>
      </c>
      <c r="B4737" s="0" t="n">
        <v>38840</v>
      </c>
      <c r="C4737" s="0" t="s">
        <v>7536</v>
      </c>
      <c r="D4737" s="0" t="s">
        <v>127</v>
      </c>
    </row>
    <row r="4738" customFormat="false" ht="12.8" hidden="false" customHeight="false" outlineLevel="0" collapsed="false">
      <c r="A4738" s="0" t="s">
        <v>7537</v>
      </c>
      <c r="B4738" s="0" t="n">
        <v>3186</v>
      </c>
      <c r="C4738" s="0" t="s">
        <v>1145</v>
      </c>
      <c r="D4738" s="0" t="s">
        <v>123</v>
      </c>
    </row>
    <row r="4739" customFormat="false" ht="12.8" hidden="false" customHeight="false" outlineLevel="0" collapsed="false">
      <c r="A4739" s="0" t="s">
        <v>7538</v>
      </c>
      <c r="B4739" s="0" t="n">
        <v>3214</v>
      </c>
      <c r="C4739" s="0" t="s">
        <v>7539</v>
      </c>
      <c r="D4739" s="0" t="s">
        <v>127</v>
      </c>
    </row>
    <row r="4740" customFormat="false" ht="12.8" hidden="false" customHeight="false" outlineLevel="0" collapsed="false">
      <c r="A4740" s="0" t="s">
        <v>7540</v>
      </c>
      <c r="B4740" s="0" t="n">
        <v>24008</v>
      </c>
      <c r="C4740" s="0" t="s">
        <v>7541</v>
      </c>
      <c r="D4740" s="0" t="s">
        <v>127</v>
      </c>
    </row>
    <row r="4741" customFormat="false" ht="12.8" hidden="false" customHeight="false" outlineLevel="0" collapsed="false">
      <c r="A4741" s="0" t="s">
        <v>7542</v>
      </c>
      <c r="B4741" s="0" t="n">
        <v>5086</v>
      </c>
      <c r="C4741" s="0" t="s">
        <v>838</v>
      </c>
      <c r="D4741" s="0" t="s">
        <v>127</v>
      </c>
    </row>
    <row r="4742" customFormat="false" ht="12.8" hidden="false" customHeight="false" outlineLevel="0" collapsed="false">
      <c r="A4742" s="0" t="s">
        <v>7543</v>
      </c>
      <c r="B4742" s="0" t="n">
        <v>31208</v>
      </c>
      <c r="C4742" s="0" t="s">
        <v>606</v>
      </c>
      <c r="D4742" s="0" t="s">
        <v>127</v>
      </c>
    </row>
    <row r="4743" customFormat="false" ht="12.8" hidden="false" customHeight="false" outlineLevel="0" collapsed="false">
      <c r="A4743" s="0" t="s">
        <v>7544</v>
      </c>
      <c r="B4743" s="0" t="n">
        <v>29321</v>
      </c>
      <c r="C4743" s="0" t="s">
        <v>3478</v>
      </c>
      <c r="D4743" s="0" t="s">
        <v>123</v>
      </c>
    </row>
    <row r="4744" customFormat="false" ht="12.8" hidden="false" customHeight="false" outlineLevel="0" collapsed="false">
      <c r="A4744" s="0" t="s">
        <v>7545</v>
      </c>
      <c r="B4744" s="0" t="n">
        <v>29636</v>
      </c>
      <c r="C4744" s="0" t="s">
        <v>3478</v>
      </c>
      <c r="D4744" s="0" t="s">
        <v>262</v>
      </c>
    </row>
    <row r="4745" customFormat="false" ht="12.8" hidden="false" customHeight="false" outlineLevel="0" collapsed="false">
      <c r="A4745" s="0" t="s">
        <v>7546</v>
      </c>
      <c r="B4745" s="0" t="n">
        <v>39770</v>
      </c>
      <c r="C4745" s="0" t="s">
        <v>7547</v>
      </c>
      <c r="D4745" s="0" t="s">
        <v>127</v>
      </c>
    </row>
    <row r="4746" customFormat="false" ht="12.8" hidden="false" customHeight="false" outlineLevel="0" collapsed="false">
      <c r="A4746" s="0" t="s">
        <v>7548</v>
      </c>
      <c r="B4746" s="0" t="n">
        <v>29718</v>
      </c>
      <c r="C4746" s="0" t="s">
        <v>797</v>
      </c>
      <c r="D4746" s="0" t="s">
        <v>127</v>
      </c>
    </row>
    <row r="4747" customFormat="false" ht="12.8" hidden="false" customHeight="false" outlineLevel="0" collapsed="false">
      <c r="A4747" s="0" t="s">
        <v>7549</v>
      </c>
      <c r="B4747" s="0" t="n">
        <v>29541</v>
      </c>
      <c r="C4747" s="0" t="s">
        <v>7547</v>
      </c>
      <c r="D4747" s="0" t="s">
        <v>127</v>
      </c>
    </row>
    <row r="4748" customFormat="false" ht="12.8" hidden="false" customHeight="false" outlineLevel="0" collapsed="false">
      <c r="A4748" s="0" t="s">
        <v>7550</v>
      </c>
      <c r="B4748" s="0" t="n">
        <v>29546</v>
      </c>
      <c r="C4748" s="0" t="s">
        <v>797</v>
      </c>
      <c r="D4748" s="0" t="s">
        <v>127</v>
      </c>
    </row>
    <row r="4749" customFormat="false" ht="12.8" hidden="false" customHeight="false" outlineLevel="0" collapsed="false">
      <c r="A4749" s="0" t="s">
        <v>7551</v>
      </c>
      <c r="B4749" s="0" t="n">
        <v>24158</v>
      </c>
      <c r="C4749" s="0" t="s">
        <v>122</v>
      </c>
      <c r="D4749" s="0" t="s">
        <v>255</v>
      </c>
    </row>
    <row r="4750" customFormat="false" ht="12.8" hidden="false" customHeight="false" outlineLevel="0" collapsed="false">
      <c r="A4750" s="0" t="s">
        <v>7552</v>
      </c>
      <c r="B4750" s="0" t="n">
        <v>24674</v>
      </c>
      <c r="C4750" s="0" t="s">
        <v>122</v>
      </c>
      <c r="D4750" s="0" t="s">
        <v>199</v>
      </c>
    </row>
    <row r="4751" customFormat="false" ht="12.8" hidden="false" customHeight="false" outlineLevel="0" collapsed="false">
      <c r="A4751" s="0" t="s">
        <v>7553</v>
      </c>
      <c r="B4751" s="0" t="n">
        <v>29688</v>
      </c>
      <c r="C4751" s="0" t="s">
        <v>7554</v>
      </c>
      <c r="D4751" s="0" t="s">
        <v>123</v>
      </c>
    </row>
    <row r="4752" customFormat="false" ht="12.8" hidden="false" customHeight="false" outlineLevel="0" collapsed="false">
      <c r="A4752" s="0" t="s">
        <v>7555</v>
      </c>
      <c r="B4752" s="0" t="n">
        <v>29813</v>
      </c>
      <c r="C4752" s="0" t="s">
        <v>122</v>
      </c>
      <c r="D4752" s="0" t="s">
        <v>262</v>
      </c>
    </row>
    <row r="4753" customFormat="false" ht="12.8" hidden="false" customHeight="false" outlineLevel="0" collapsed="false">
      <c r="A4753" s="0" t="s">
        <v>7556</v>
      </c>
      <c r="B4753" s="0" t="n">
        <v>29897</v>
      </c>
      <c r="C4753" s="0" t="s">
        <v>7557</v>
      </c>
      <c r="D4753" s="0" t="s">
        <v>127</v>
      </c>
    </row>
    <row r="4754" customFormat="false" ht="12.8" hidden="false" customHeight="false" outlineLevel="0" collapsed="false">
      <c r="A4754" s="0" t="s">
        <v>7558</v>
      </c>
      <c r="B4754" s="0" t="n">
        <v>29789</v>
      </c>
      <c r="C4754" s="0" t="s">
        <v>7559</v>
      </c>
      <c r="D4754" s="0" t="s">
        <v>262</v>
      </c>
    </row>
    <row r="4755" customFormat="false" ht="12.8" hidden="false" customHeight="false" outlineLevel="0" collapsed="false">
      <c r="A4755" s="0" t="s">
        <v>7560</v>
      </c>
      <c r="B4755" s="0" t="n">
        <v>29891</v>
      </c>
      <c r="C4755" s="0" t="s">
        <v>535</v>
      </c>
      <c r="D4755" s="0" t="s">
        <v>127</v>
      </c>
    </row>
    <row r="4756" customFormat="false" ht="12.8" hidden="false" customHeight="false" outlineLevel="0" collapsed="false">
      <c r="A4756" s="0" t="s">
        <v>7561</v>
      </c>
      <c r="B4756" s="0" t="n">
        <v>29806</v>
      </c>
      <c r="C4756" s="0" t="s">
        <v>7554</v>
      </c>
      <c r="D4756" s="0" t="s">
        <v>262</v>
      </c>
    </row>
    <row r="4757" customFormat="false" ht="12.8" hidden="false" customHeight="false" outlineLevel="0" collapsed="false">
      <c r="A4757" s="0" t="s">
        <v>7562</v>
      </c>
      <c r="B4757" s="0" t="n">
        <v>30732</v>
      </c>
      <c r="C4757" s="0" t="s">
        <v>7563</v>
      </c>
      <c r="D4757" s="0" t="s">
        <v>127</v>
      </c>
    </row>
    <row r="4758" customFormat="false" ht="12.8" hidden="false" customHeight="false" outlineLevel="0" collapsed="false">
      <c r="A4758" s="0" t="s">
        <v>7564</v>
      </c>
      <c r="B4758" s="0" t="n">
        <v>29900</v>
      </c>
      <c r="C4758" s="0" t="s">
        <v>212</v>
      </c>
      <c r="D4758" s="0" t="s">
        <v>127</v>
      </c>
    </row>
    <row r="4759" customFormat="false" ht="12.8" hidden="false" customHeight="false" outlineLevel="0" collapsed="false">
      <c r="A4759" s="0" t="s">
        <v>7565</v>
      </c>
      <c r="B4759" s="0" t="n">
        <v>29867</v>
      </c>
      <c r="C4759" s="0" t="s">
        <v>4039</v>
      </c>
      <c r="D4759" s="0" t="s">
        <v>127</v>
      </c>
    </row>
    <row r="4760" customFormat="false" ht="12.8" hidden="false" customHeight="false" outlineLevel="0" collapsed="false">
      <c r="A4760" s="0" t="s">
        <v>7566</v>
      </c>
      <c r="B4760" s="0" t="n">
        <v>30366</v>
      </c>
      <c r="C4760" s="0" t="s">
        <v>2281</v>
      </c>
      <c r="D4760" s="0" t="s">
        <v>262</v>
      </c>
    </row>
    <row r="4761" customFormat="false" ht="12.8" hidden="false" customHeight="false" outlineLevel="0" collapsed="false">
      <c r="A4761" s="0" t="s">
        <v>7567</v>
      </c>
      <c r="B4761" s="0" t="n">
        <v>30673</v>
      </c>
      <c r="C4761" s="0" t="s">
        <v>7563</v>
      </c>
      <c r="D4761" s="0" t="s">
        <v>127</v>
      </c>
    </row>
    <row r="4762" customFormat="false" ht="12.8" hidden="false" customHeight="false" outlineLevel="0" collapsed="false">
      <c r="A4762" s="0" t="s">
        <v>7568</v>
      </c>
      <c r="B4762" s="0" t="n">
        <v>29794</v>
      </c>
      <c r="C4762" s="0" t="s">
        <v>7569</v>
      </c>
      <c r="D4762" s="0" t="s">
        <v>262</v>
      </c>
    </row>
    <row r="4763" customFormat="false" ht="12.8" hidden="false" customHeight="false" outlineLevel="0" collapsed="false">
      <c r="A4763" s="0" t="s">
        <v>7570</v>
      </c>
      <c r="B4763" s="0" t="n">
        <v>29885</v>
      </c>
      <c r="C4763" s="0" t="s">
        <v>535</v>
      </c>
      <c r="D4763" s="0" t="s">
        <v>127</v>
      </c>
    </row>
    <row r="4764" customFormat="false" ht="12.8" hidden="false" customHeight="false" outlineLevel="0" collapsed="false">
      <c r="A4764" s="0" t="s">
        <v>7571</v>
      </c>
      <c r="B4764" s="0" t="n">
        <v>38786</v>
      </c>
      <c r="C4764" s="0" t="s">
        <v>535</v>
      </c>
      <c r="D4764" s="0" t="s">
        <v>127</v>
      </c>
    </row>
    <row r="4765" customFormat="false" ht="12.8" hidden="false" customHeight="false" outlineLevel="0" collapsed="false">
      <c r="A4765" s="0" t="s">
        <v>7572</v>
      </c>
      <c r="B4765" s="0" t="n">
        <v>38787</v>
      </c>
      <c r="C4765" s="0" t="s">
        <v>7573</v>
      </c>
      <c r="D4765" s="0" t="s">
        <v>127</v>
      </c>
    </row>
    <row r="4766" customFormat="false" ht="12.8" hidden="false" customHeight="false" outlineLevel="0" collapsed="false">
      <c r="A4766" s="0" t="s">
        <v>7574</v>
      </c>
      <c r="B4766" s="0" t="n">
        <v>43024</v>
      </c>
      <c r="C4766" s="0" t="s">
        <v>535</v>
      </c>
      <c r="D4766" s="0" t="s">
        <v>127</v>
      </c>
    </row>
    <row r="4767" customFormat="false" ht="12.8" hidden="false" customHeight="false" outlineLevel="0" collapsed="false">
      <c r="A4767" s="0" t="s">
        <v>7575</v>
      </c>
      <c r="B4767" s="0" t="n">
        <v>29774</v>
      </c>
      <c r="C4767" s="0" t="s">
        <v>7576</v>
      </c>
      <c r="D4767" s="0" t="s">
        <v>127</v>
      </c>
    </row>
    <row r="4768" customFormat="false" ht="12.8" hidden="false" customHeight="false" outlineLevel="0" collapsed="false">
      <c r="A4768" s="0" t="s">
        <v>7577</v>
      </c>
      <c r="B4768" s="0" t="n">
        <v>44323</v>
      </c>
      <c r="C4768" s="0" t="s">
        <v>686</v>
      </c>
      <c r="D4768" s="0" t="s">
        <v>199</v>
      </c>
    </row>
    <row r="4769" customFormat="false" ht="12.8" hidden="false" customHeight="false" outlineLevel="0" collapsed="false">
      <c r="A4769" s="0" t="s">
        <v>7578</v>
      </c>
      <c r="B4769" s="0" t="n">
        <v>44382</v>
      </c>
      <c r="C4769" s="0" t="s">
        <v>7579</v>
      </c>
      <c r="D4769" s="0" t="s">
        <v>123</v>
      </c>
    </row>
    <row r="4770" customFormat="false" ht="12.8" hidden="false" customHeight="false" outlineLevel="0" collapsed="false">
      <c r="A4770" s="0" t="s">
        <v>7580</v>
      </c>
      <c r="B4770" s="0" t="n">
        <v>35604</v>
      </c>
      <c r="C4770" s="0" t="s">
        <v>3051</v>
      </c>
      <c r="D4770" s="0" t="s">
        <v>123</v>
      </c>
    </row>
    <row r="4771" customFormat="false" ht="12.8" hidden="false" customHeight="false" outlineLevel="0" collapsed="false">
      <c r="A4771" s="0" t="s">
        <v>7581</v>
      </c>
      <c r="B4771" s="0" t="n">
        <v>36229</v>
      </c>
      <c r="C4771" s="0" t="s">
        <v>3051</v>
      </c>
      <c r="D4771" s="0" t="s">
        <v>127</v>
      </c>
    </row>
    <row r="4772" customFormat="false" ht="12.8" hidden="false" customHeight="false" outlineLevel="0" collapsed="false">
      <c r="A4772" s="0" t="s">
        <v>7582</v>
      </c>
      <c r="B4772" s="0" t="n">
        <v>3787</v>
      </c>
      <c r="C4772" s="0" t="s">
        <v>7583</v>
      </c>
      <c r="D4772" s="0" t="s">
        <v>123</v>
      </c>
    </row>
    <row r="4773" customFormat="false" ht="12.8" hidden="false" customHeight="false" outlineLevel="0" collapsed="false">
      <c r="A4773" s="0" t="s">
        <v>7584</v>
      </c>
      <c r="B4773" s="0" t="n">
        <v>3788</v>
      </c>
      <c r="C4773" s="0" t="s">
        <v>7585</v>
      </c>
      <c r="D4773" s="0" t="s">
        <v>127</v>
      </c>
    </row>
    <row r="4774" customFormat="false" ht="12.8" hidden="false" customHeight="false" outlineLevel="0" collapsed="false">
      <c r="A4774" s="0" t="s">
        <v>7586</v>
      </c>
      <c r="B4774" s="0" t="n">
        <v>4098</v>
      </c>
      <c r="C4774" s="0" t="s">
        <v>492</v>
      </c>
      <c r="D4774" s="0" t="s">
        <v>199</v>
      </c>
    </row>
    <row r="4775" customFormat="false" ht="12.8" hidden="false" customHeight="false" outlineLevel="0" collapsed="false">
      <c r="A4775" s="0" t="s">
        <v>7587</v>
      </c>
      <c r="B4775" s="0" t="n">
        <v>4099</v>
      </c>
      <c r="C4775" s="0" t="s">
        <v>795</v>
      </c>
      <c r="D4775" s="0" t="s">
        <v>123</v>
      </c>
    </row>
    <row r="4776" customFormat="false" ht="12.8" hidden="false" customHeight="false" outlineLevel="0" collapsed="false">
      <c r="A4776" s="0" t="s">
        <v>7588</v>
      </c>
      <c r="B4776" s="0" t="n">
        <v>38252</v>
      </c>
      <c r="C4776" s="0" t="s">
        <v>7589</v>
      </c>
      <c r="D4776" s="0" t="s">
        <v>601</v>
      </c>
    </row>
    <row r="4777" customFormat="false" ht="12.8" hidden="false" customHeight="false" outlineLevel="0" collapsed="false">
      <c r="A4777" s="0" t="s">
        <v>7590</v>
      </c>
      <c r="B4777" s="0" t="n">
        <v>38253</v>
      </c>
      <c r="C4777" s="0" t="s">
        <v>7591</v>
      </c>
      <c r="D4777" s="0" t="s">
        <v>127</v>
      </c>
    </row>
    <row r="4778" customFormat="false" ht="12.8" hidden="false" customHeight="false" outlineLevel="0" collapsed="false">
      <c r="A4778" s="0" t="s">
        <v>7592</v>
      </c>
      <c r="B4778" s="0" t="n">
        <v>25325</v>
      </c>
      <c r="C4778" s="0" t="s">
        <v>5445</v>
      </c>
      <c r="D4778" s="0" t="s">
        <v>127</v>
      </c>
    </row>
    <row r="4779" customFormat="false" ht="12.8" hidden="false" customHeight="false" outlineLevel="0" collapsed="false">
      <c r="A4779" s="0" t="s">
        <v>7593</v>
      </c>
      <c r="B4779" s="0" t="n">
        <v>4100</v>
      </c>
      <c r="C4779" s="0" t="s">
        <v>3420</v>
      </c>
      <c r="D4779" s="0" t="s">
        <v>7594</v>
      </c>
    </row>
    <row r="4780" customFormat="false" ht="12.8" hidden="false" customHeight="false" outlineLevel="0" collapsed="false">
      <c r="A4780" s="0" t="s">
        <v>7595</v>
      </c>
      <c r="B4780" s="0" t="n">
        <v>4101</v>
      </c>
      <c r="D4780" s="0" t="s">
        <v>127</v>
      </c>
    </row>
    <row r="4781" customFormat="false" ht="12.8" hidden="false" customHeight="false" outlineLevel="0" collapsed="false">
      <c r="A4781" s="0" t="s">
        <v>7596</v>
      </c>
      <c r="B4781" s="0" t="n">
        <v>23553</v>
      </c>
      <c r="C4781" s="0" t="s">
        <v>492</v>
      </c>
      <c r="D4781" s="0" t="s">
        <v>378</v>
      </c>
    </row>
    <row r="4782" customFormat="false" ht="12.8" hidden="false" customHeight="false" outlineLevel="0" collapsed="false">
      <c r="A4782" s="0" t="s">
        <v>7597</v>
      </c>
      <c r="B4782" s="0" t="n">
        <v>29526</v>
      </c>
      <c r="C4782" s="0" t="s">
        <v>7598</v>
      </c>
      <c r="D4782" s="0" t="s">
        <v>123</v>
      </c>
    </row>
    <row r="4783" customFormat="false" ht="12.8" hidden="false" customHeight="false" outlineLevel="0" collapsed="false">
      <c r="A4783" s="0" t="s">
        <v>7599</v>
      </c>
      <c r="B4783" s="0" t="n">
        <v>29648</v>
      </c>
      <c r="C4783" s="0" t="s">
        <v>7600</v>
      </c>
      <c r="D4783" s="0" t="s">
        <v>127</v>
      </c>
    </row>
    <row r="4784" customFormat="false" ht="12.8" hidden="false" customHeight="false" outlineLevel="0" collapsed="false">
      <c r="A4784" s="0" t="s">
        <v>7601</v>
      </c>
      <c r="B4784" s="0" t="n">
        <v>517</v>
      </c>
      <c r="C4784" s="0" t="s">
        <v>7602</v>
      </c>
      <c r="D4784" s="0" t="s">
        <v>199</v>
      </c>
    </row>
    <row r="4785" customFormat="false" ht="12.8" hidden="false" customHeight="false" outlineLevel="0" collapsed="false">
      <c r="A4785" s="0" t="s">
        <v>7603</v>
      </c>
      <c r="B4785" s="0" t="n">
        <v>518</v>
      </c>
      <c r="C4785" s="0" t="s">
        <v>1940</v>
      </c>
      <c r="D4785" s="0" t="s">
        <v>123</v>
      </c>
    </row>
    <row r="4786" customFormat="false" ht="12.8" hidden="false" customHeight="false" outlineLevel="0" collapsed="false">
      <c r="A4786" s="0" t="s">
        <v>7604</v>
      </c>
      <c r="B4786" s="0" t="n">
        <v>2405</v>
      </c>
      <c r="D4786" s="0" t="s">
        <v>127</v>
      </c>
    </row>
    <row r="4787" customFormat="false" ht="12.8" hidden="false" customHeight="false" outlineLevel="0" collapsed="false">
      <c r="A4787" s="0" t="s">
        <v>7605</v>
      </c>
      <c r="B4787" s="0" t="n">
        <v>2406</v>
      </c>
      <c r="C4787" s="0" t="s">
        <v>7606</v>
      </c>
      <c r="D4787" s="0" t="s">
        <v>127</v>
      </c>
    </row>
    <row r="4788" customFormat="false" ht="12.8" hidden="false" customHeight="false" outlineLevel="0" collapsed="false">
      <c r="A4788" s="0" t="s">
        <v>7607</v>
      </c>
      <c r="B4788" s="0" t="n">
        <v>2407</v>
      </c>
      <c r="C4788" s="0" t="s">
        <v>7608</v>
      </c>
      <c r="D4788" s="0" t="s">
        <v>127</v>
      </c>
    </row>
    <row r="4789" customFormat="false" ht="12.8" hidden="false" customHeight="false" outlineLevel="0" collapsed="false">
      <c r="A4789" s="0" t="s">
        <v>7609</v>
      </c>
      <c r="B4789" s="0" t="n">
        <v>2408</v>
      </c>
      <c r="C4789" s="0" t="s">
        <v>7455</v>
      </c>
      <c r="D4789" s="0" t="s">
        <v>127</v>
      </c>
    </row>
    <row r="4790" customFormat="false" ht="12.8" hidden="false" customHeight="false" outlineLevel="0" collapsed="false">
      <c r="A4790" s="0" t="s">
        <v>7610</v>
      </c>
      <c r="B4790" s="0" t="n">
        <v>2409</v>
      </c>
      <c r="C4790" s="0" t="s">
        <v>7611</v>
      </c>
      <c r="D4790" s="0" t="s">
        <v>127</v>
      </c>
    </row>
    <row r="4791" customFormat="false" ht="12.8" hidden="false" customHeight="false" outlineLevel="0" collapsed="false">
      <c r="A4791" s="0" t="s">
        <v>7612</v>
      </c>
      <c r="B4791" s="0" t="n">
        <v>2410</v>
      </c>
      <c r="C4791" s="0" t="s">
        <v>7613</v>
      </c>
      <c r="D4791" s="0" t="s">
        <v>127</v>
      </c>
    </row>
    <row r="4792" customFormat="false" ht="12.8" hidden="false" customHeight="false" outlineLevel="0" collapsed="false">
      <c r="A4792" s="0" t="s">
        <v>7614</v>
      </c>
      <c r="B4792" s="0" t="n">
        <v>2411</v>
      </c>
      <c r="C4792" s="0" t="s">
        <v>7615</v>
      </c>
      <c r="D4792" s="0" t="s">
        <v>127</v>
      </c>
    </row>
    <row r="4793" customFormat="false" ht="12.8" hidden="false" customHeight="false" outlineLevel="0" collapsed="false">
      <c r="A4793" s="0" t="s">
        <v>7616</v>
      </c>
      <c r="B4793" s="0" t="n">
        <v>2412</v>
      </c>
      <c r="C4793" s="0" t="s">
        <v>7617</v>
      </c>
      <c r="D4793" s="0" t="s">
        <v>127</v>
      </c>
    </row>
    <row r="4794" customFormat="false" ht="12.8" hidden="false" customHeight="false" outlineLevel="0" collapsed="false">
      <c r="A4794" s="0" t="s">
        <v>7618</v>
      </c>
      <c r="B4794" s="0" t="n">
        <v>2413</v>
      </c>
      <c r="C4794" s="0" t="s">
        <v>7606</v>
      </c>
      <c r="D4794" s="0" t="s">
        <v>127</v>
      </c>
    </row>
    <row r="4795" customFormat="false" ht="12.8" hidden="false" customHeight="false" outlineLevel="0" collapsed="false">
      <c r="A4795" s="0" t="s">
        <v>7619</v>
      </c>
      <c r="B4795" s="0" t="n">
        <v>2414</v>
      </c>
      <c r="C4795" s="0" t="s">
        <v>7344</v>
      </c>
      <c r="D4795" s="0" t="s">
        <v>127</v>
      </c>
    </row>
    <row r="4796" customFormat="false" ht="12.8" hidden="false" customHeight="false" outlineLevel="0" collapsed="false">
      <c r="A4796" s="0" t="s">
        <v>7620</v>
      </c>
      <c r="B4796" s="0" t="n">
        <v>2415</v>
      </c>
      <c r="C4796" s="0" t="s">
        <v>7621</v>
      </c>
      <c r="D4796" s="0" t="s">
        <v>127</v>
      </c>
    </row>
    <row r="4797" customFormat="false" ht="12.8" hidden="false" customHeight="false" outlineLevel="0" collapsed="false">
      <c r="A4797" s="0" t="s">
        <v>7622</v>
      </c>
      <c r="B4797" s="0" t="n">
        <v>2416</v>
      </c>
      <c r="C4797" s="0" t="s">
        <v>4760</v>
      </c>
      <c r="D4797" s="0" t="s">
        <v>127</v>
      </c>
    </row>
    <row r="4798" customFormat="false" ht="12.8" hidden="false" customHeight="false" outlineLevel="0" collapsed="false">
      <c r="A4798" s="0" t="s">
        <v>7623</v>
      </c>
      <c r="B4798" s="0" t="n">
        <v>2417</v>
      </c>
      <c r="C4798" s="0" t="s">
        <v>7624</v>
      </c>
      <c r="D4798" s="0" t="s">
        <v>127</v>
      </c>
    </row>
    <row r="4799" customFormat="false" ht="12.8" hidden="false" customHeight="false" outlineLevel="0" collapsed="false">
      <c r="A4799" s="0" t="s">
        <v>7625</v>
      </c>
      <c r="B4799" s="0" t="n">
        <v>2418</v>
      </c>
      <c r="C4799" s="0" t="s">
        <v>7626</v>
      </c>
      <c r="D4799" s="0" t="s">
        <v>127</v>
      </c>
    </row>
    <row r="4800" customFormat="false" ht="12.8" hidden="false" customHeight="false" outlineLevel="0" collapsed="false">
      <c r="A4800" s="0" t="s">
        <v>7627</v>
      </c>
      <c r="B4800" s="0" t="n">
        <v>29690</v>
      </c>
      <c r="C4800" s="0" t="s">
        <v>5568</v>
      </c>
      <c r="D4800" s="0" t="s">
        <v>123</v>
      </c>
    </row>
    <row r="4801" customFormat="false" ht="12.8" hidden="false" customHeight="false" outlineLevel="0" collapsed="false">
      <c r="A4801" s="0" t="s">
        <v>7628</v>
      </c>
      <c r="B4801" s="0" t="n">
        <v>29780</v>
      </c>
      <c r="C4801" s="0" t="s">
        <v>5568</v>
      </c>
      <c r="D4801" s="0" t="s">
        <v>127</v>
      </c>
    </row>
    <row r="4802" customFormat="false" ht="12.8" hidden="false" customHeight="false" outlineLevel="0" collapsed="false">
      <c r="A4802" s="0" t="s">
        <v>7629</v>
      </c>
      <c r="B4802" s="0" t="n">
        <v>29478</v>
      </c>
      <c r="C4802" s="0" t="s">
        <v>7630</v>
      </c>
      <c r="D4802" s="0" t="s">
        <v>255</v>
      </c>
    </row>
    <row r="4803" customFormat="false" ht="12.8" hidden="false" customHeight="false" outlineLevel="0" collapsed="false">
      <c r="A4803" s="0" t="s">
        <v>7631</v>
      </c>
      <c r="B4803" s="0" t="n">
        <v>29561</v>
      </c>
      <c r="C4803" s="0" t="s">
        <v>2281</v>
      </c>
      <c r="D4803" s="0" t="s">
        <v>199</v>
      </c>
    </row>
    <row r="4804" customFormat="false" ht="12.8" hidden="false" customHeight="false" outlineLevel="0" collapsed="false">
      <c r="A4804" s="0" t="s">
        <v>7632</v>
      </c>
      <c r="B4804" s="0" t="n">
        <v>3822</v>
      </c>
      <c r="C4804" s="0" t="s">
        <v>2188</v>
      </c>
      <c r="D4804" s="0" t="s">
        <v>123</v>
      </c>
    </row>
    <row r="4805" customFormat="false" ht="12.8" hidden="false" customHeight="false" outlineLevel="0" collapsed="false">
      <c r="A4805" s="0" t="s">
        <v>7633</v>
      </c>
      <c r="B4805" s="0" t="n">
        <v>3823</v>
      </c>
      <c r="C4805" s="0" t="s">
        <v>3893</v>
      </c>
      <c r="D4805" s="0" t="s">
        <v>127</v>
      </c>
    </row>
    <row r="4806" customFormat="false" ht="12.8" hidden="false" customHeight="false" outlineLevel="0" collapsed="false">
      <c r="A4806" s="0" t="s">
        <v>7634</v>
      </c>
      <c r="B4806" s="0" t="n">
        <v>2810</v>
      </c>
      <c r="C4806" s="0" t="s">
        <v>7635</v>
      </c>
      <c r="D4806" s="0" t="s">
        <v>123</v>
      </c>
    </row>
    <row r="4807" customFormat="false" ht="12.8" hidden="false" customHeight="false" outlineLevel="0" collapsed="false">
      <c r="A4807" s="0" t="s">
        <v>7636</v>
      </c>
      <c r="B4807" s="0" t="n">
        <v>24677</v>
      </c>
      <c r="C4807" s="0" t="s">
        <v>1068</v>
      </c>
      <c r="D4807" s="0" t="s">
        <v>199</v>
      </c>
    </row>
    <row r="4808" customFormat="false" ht="12.8" hidden="false" customHeight="false" outlineLevel="0" collapsed="false">
      <c r="A4808" s="0" t="s">
        <v>7637</v>
      </c>
      <c r="B4808" s="0" t="n">
        <v>41180</v>
      </c>
      <c r="C4808" s="0" t="s">
        <v>259</v>
      </c>
      <c r="D4808" s="0" t="s">
        <v>123</v>
      </c>
    </row>
    <row r="4809" customFormat="false" ht="12.8" hidden="false" customHeight="false" outlineLevel="0" collapsed="false">
      <c r="A4809" s="0" t="s">
        <v>7638</v>
      </c>
      <c r="B4809" s="0" t="n">
        <v>41563</v>
      </c>
      <c r="C4809" s="0" t="s">
        <v>136</v>
      </c>
      <c r="D4809" s="0" t="s">
        <v>127</v>
      </c>
    </row>
    <row r="4810" customFormat="false" ht="12.8" hidden="false" customHeight="false" outlineLevel="0" collapsed="false">
      <c r="A4810" s="0" t="s">
        <v>7639</v>
      </c>
      <c r="B4810" s="0" t="n">
        <v>30367</v>
      </c>
      <c r="C4810" s="0" t="s">
        <v>7640</v>
      </c>
      <c r="D4810" s="0" t="s">
        <v>199</v>
      </c>
    </row>
    <row r="4811" customFormat="false" ht="12.8" hidden="false" customHeight="false" outlineLevel="0" collapsed="false">
      <c r="A4811" s="0" t="s">
        <v>7641</v>
      </c>
      <c r="B4811" s="0" t="n">
        <v>30530</v>
      </c>
      <c r="C4811" s="0" t="s">
        <v>714</v>
      </c>
      <c r="D4811" s="0" t="s">
        <v>123</v>
      </c>
    </row>
    <row r="4812" customFormat="false" ht="12.8" hidden="false" customHeight="false" outlineLevel="0" collapsed="false">
      <c r="A4812" s="0" t="s">
        <v>7642</v>
      </c>
      <c r="B4812" s="0" t="n">
        <v>30785</v>
      </c>
      <c r="C4812" s="0" t="s">
        <v>7643</v>
      </c>
      <c r="D4812" s="0" t="s">
        <v>127</v>
      </c>
    </row>
    <row r="4813" customFormat="false" ht="12.8" hidden="false" customHeight="false" outlineLevel="0" collapsed="false">
      <c r="A4813" s="0" t="s">
        <v>7644</v>
      </c>
      <c r="B4813" s="0" t="n">
        <v>30781</v>
      </c>
      <c r="C4813" s="0" t="s">
        <v>712</v>
      </c>
      <c r="D4813" s="0" t="s">
        <v>127</v>
      </c>
    </row>
    <row r="4814" customFormat="false" ht="12.8" hidden="false" customHeight="false" outlineLevel="0" collapsed="false">
      <c r="A4814" s="0" t="s">
        <v>7645</v>
      </c>
      <c r="B4814" s="0" t="n">
        <v>3684</v>
      </c>
      <c r="C4814" s="0" t="s">
        <v>7646</v>
      </c>
      <c r="D4814" s="0" t="s">
        <v>123</v>
      </c>
    </row>
    <row r="4815" customFormat="false" ht="12.8" hidden="false" customHeight="false" outlineLevel="0" collapsed="false">
      <c r="A4815" s="0" t="s">
        <v>7647</v>
      </c>
      <c r="B4815" s="0" t="n">
        <v>34008</v>
      </c>
      <c r="C4815" s="0" t="s">
        <v>375</v>
      </c>
      <c r="D4815" s="0" t="s">
        <v>123</v>
      </c>
    </row>
    <row r="4816" customFormat="false" ht="12.8" hidden="false" customHeight="false" outlineLevel="0" collapsed="false">
      <c r="A4816" s="0" t="s">
        <v>7648</v>
      </c>
      <c r="B4816" s="0" t="n">
        <v>34176</v>
      </c>
      <c r="C4816" s="0" t="s">
        <v>7649</v>
      </c>
      <c r="D4816" s="0" t="s">
        <v>127</v>
      </c>
    </row>
    <row r="4817" customFormat="false" ht="12.8" hidden="false" customHeight="false" outlineLevel="0" collapsed="false">
      <c r="A4817" s="0" t="s">
        <v>7650</v>
      </c>
      <c r="B4817" s="0" t="n">
        <v>35357</v>
      </c>
      <c r="C4817" s="0" t="s">
        <v>7651</v>
      </c>
      <c r="D4817" s="0" t="s">
        <v>123</v>
      </c>
    </row>
    <row r="4818" customFormat="false" ht="12.8" hidden="false" customHeight="false" outlineLevel="0" collapsed="false">
      <c r="A4818" s="0" t="s">
        <v>7652</v>
      </c>
      <c r="B4818" s="0" t="n">
        <v>30348</v>
      </c>
      <c r="C4818" s="0" t="s">
        <v>7653</v>
      </c>
      <c r="D4818" s="0" t="s">
        <v>127</v>
      </c>
    </row>
    <row r="4819" customFormat="false" ht="12.8" hidden="false" customHeight="false" outlineLevel="0" collapsed="false">
      <c r="A4819" s="0" t="s">
        <v>7654</v>
      </c>
      <c r="B4819" s="0" t="n">
        <v>23745</v>
      </c>
      <c r="C4819" s="0" t="s">
        <v>7655</v>
      </c>
      <c r="D4819" s="0" t="s">
        <v>123</v>
      </c>
    </row>
    <row r="4820" customFormat="false" ht="12.8" hidden="false" customHeight="false" outlineLevel="0" collapsed="false">
      <c r="A4820" s="0" t="s">
        <v>7656</v>
      </c>
      <c r="B4820" s="0" t="n">
        <v>45370</v>
      </c>
      <c r="C4820" s="0" t="s">
        <v>471</v>
      </c>
      <c r="D4820" s="0" t="s">
        <v>127</v>
      </c>
    </row>
    <row r="4821" customFormat="false" ht="12.8" hidden="false" customHeight="false" outlineLevel="0" collapsed="false">
      <c r="A4821" s="0" t="s">
        <v>7657</v>
      </c>
      <c r="B4821" s="0" t="n">
        <v>26336</v>
      </c>
      <c r="C4821" s="0" t="s">
        <v>136</v>
      </c>
      <c r="D4821" s="0" t="s">
        <v>127</v>
      </c>
    </row>
    <row r="4822" customFormat="false" ht="12.8" hidden="false" customHeight="false" outlineLevel="0" collapsed="false">
      <c r="A4822" s="0" t="s">
        <v>7658</v>
      </c>
      <c r="B4822" s="0" t="n">
        <v>24161</v>
      </c>
      <c r="C4822" s="0" t="s">
        <v>1279</v>
      </c>
      <c r="D4822" s="0" t="s">
        <v>127</v>
      </c>
    </row>
    <row r="4823" customFormat="false" ht="12.8" hidden="false" customHeight="false" outlineLevel="0" collapsed="false">
      <c r="A4823" s="0" t="s">
        <v>7659</v>
      </c>
      <c r="B4823" s="0" t="n">
        <v>30333</v>
      </c>
      <c r="C4823" s="0" t="s">
        <v>7660</v>
      </c>
      <c r="D4823" s="0" t="s">
        <v>127</v>
      </c>
    </row>
    <row r="4824" customFormat="false" ht="12.8" hidden="false" customHeight="false" outlineLevel="0" collapsed="false">
      <c r="A4824" s="0" t="s">
        <v>7661</v>
      </c>
      <c r="B4824" s="0" t="n">
        <v>23293</v>
      </c>
      <c r="C4824" s="0" t="s">
        <v>5413</v>
      </c>
      <c r="D4824" s="0" t="s">
        <v>199</v>
      </c>
    </row>
    <row r="4825" customFormat="false" ht="12.8" hidden="false" customHeight="false" outlineLevel="0" collapsed="false">
      <c r="A4825" s="0" t="s">
        <v>7662</v>
      </c>
      <c r="B4825" s="0" t="n">
        <v>39451</v>
      </c>
      <c r="C4825" s="0" t="s">
        <v>5413</v>
      </c>
      <c r="D4825" s="0" t="s">
        <v>378</v>
      </c>
    </row>
    <row r="4826" customFormat="false" ht="12.8" hidden="false" customHeight="false" outlineLevel="0" collapsed="false">
      <c r="A4826" s="0" t="s">
        <v>7663</v>
      </c>
      <c r="B4826" s="0" t="n">
        <v>25410</v>
      </c>
      <c r="C4826" s="0" t="s">
        <v>246</v>
      </c>
      <c r="D4826" s="0" t="s">
        <v>123</v>
      </c>
    </row>
    <row r="4827" customFormat="false" ht="12.8" hidden="false" customHeight="false" outlineLevel="0" collapsed="false">
      <c r="A4827" s="0" t="s">
        <v>7664</v>
      </c>
      <c r="B4827" s="0" t="n">
        <v>25475</v>
      </c>
      <c r="C4827" s="0" t="s">
        <v>7665</v>
      </c>
      <c r="D4827" s="0" t="s">
        <v>127</v>
      </c>
    </row>
    <row r="4828" customFormat="false" ht="12.8" hidden="false" customHeight="false" outlineLevel="0" collapsed="false">
      <c r="A4828" s="0" t="s">
        <v>7666</v>
      </c>
      <c r="B4828" s="0" t="n">
        <v>25328</v>
      </c>
      <c r="C4828" s="0" t="s">
        <v>7667</v>
      </c>
      <c r="D4828" s="0" t="s">
        <v>199</v>
      </c>
    </row>
    <row r="4829" customFormat="false" ht="12.8" hidden="false" customHeight="false" outlineLevel="0" collapsed="false">
      <c r="A4829" s="0" t="s">
        <v>7668</v>
      </c>
      <c r="B4829" s="0" t="n">
        <v>751</v>
      </c>
      <c r="C4829" s="0" t="s">
        <v>7669</v>
      </c>
      <c r="D4829" s="0" t="s">
        <v>123</v>
      </c>
    </row>
    <row r="4830" customFormat="false" ht="12.8" hidden="false" customHeight="false" outlineLevel="0" collapsed="false">
      <c r="A4830" s="0" t="s">
        <v>7670</v>
      </c>
      <c r="B4830" s="0" t="n">
        <v>39813</v>
      </c>
      <c r="C4830" s="0" t="s">
        <v>3794</v>
      </c>
      <c r="D4830" s="0" t="s">
        <v>354</v>
      </c>
    </row>
    <row r="4831" customFormat="false" ht="12.8" hidden="false" customHeight="false" outlineLevel="0" collapsed="false">
      <c r="A4831" s="0" t="s">
        <v>7671</v>
      </c>
      <c r="B4831" s="0" t="n">
        <v>24682</v>
      </c>
      <c r="C4831" s="0" t="s">
        <v>7672</v>
      </c>
      <c r="D4831" s="0" t="s">
        <v>123</v>
      </c>
    </row>
    <row r="4832" customFormat="false" ht="12.8" hidden="false" customHeight="false" outlineLevel="0" collapsed="false">
      <c r="A4832" s="0" t="s">
        <v>7673</v>
      </c>
      <c r="B4832" s="0" t="n">
        <v>40518</v>
      </c>
      <c r="C4832" s="0" t="s">
        <v>7674</v>
      </c>
      <c r="D4832" s="0" t="s">
        <v>127</v>
      </c>
    </row>
    <row r="4833" customFormat="false" ht="12.8" hidden="false" customHeight="false" outlineLevel="0" collapsed="false">
      <c r="A4833" s="0" t="s">
        <v>7675</v>
      </c>
      <c r="B4833" s="0" t="n">
        <v>25144</v>
      </c>
      <c r="C4833" s="0" t="s">
        <v>6938</v>
      </c>
      <c r="D4833" s="0" t="s">
        <v>127</v>
      </c>
    </row>
    <row r="4834" customFormat="false" ht="12.8" hidden="false" customHeight="false" outlineLevel="0" collapsed="false">
      <c r="A4834" s="0" t="s">
        <v>7676</v>
      </c>
      <c r="B4834" s="0" t="n">
        <v>43918</v>
      </c>
      <c r="C4834" s="0" t="s">
        <v>1931</v>
      </c>
      <c r="D4834" s="0" t="s">
        <v>123</v>
      </c>
    </row>
    <row r="4835" customFormat="false" ht="12.8" hidden="false" customHeight="false" outlineLevel="0" collapsed="false">
      <c r="A4835" s="0" t="s">
        <v>7677</v>
      </c>
      <c r="B4835" s="0" t="n">
        <v>44013</v>
      </c>
      <c r="C4835" s="0" t="s">
        <v>7678</v>
      </c>
      <c r="D4835" s="0" t="s">
        <v>127</v>
      </c>
    </row>
    <row r="4836" customFormat="false" ht="12.8" hidden="false" customHeight="false" outlineLevel="0" collapsed="false">
      <c r="A4836" s="0" t="s">
        <v>7679</v>
      </c>
      <c r="B4836" s="0" t="n">
        <v>43472</v>
      </c>
      <c r="C4836" s="0" t="s">
        <v>7680</v>
      </c>
      <c r="D4836" s="0" t="s">
        <v>199</v>
      </c>
    </row>
    <row r="4837" customFormat="false" ht="12.8" hidden="false" customHeight="false" outlineLevel="0" collapsed="false">
      <c r="A4837" s="0" t="s">
        <v>7681</v>
      </c>
      <c r="B4837" s="0" t="n">
        <v>26335</v>
      </c>
      <c r="C4837" s="0" t="s">
        <v>7682</v>
      </c>
      <c r="D4837" s="0" t="s">
        <v>255</v>
      </c>
    </row>
    <row r="4838" customFormat="false" ht="12.8" hidden="false" customHeight="false" outlineLevel="0" collapsed="false">
      <c r="A4838" s="0" t="s">
        <v>7683</v>
      </c>
      <c r="B4838" s="0" t="n">
        <v>29345</v>
      </c>
      <c r="C4838" s="0" t="s">
        <v>7682</v>
      </c>
      <c r="D4838" s="0" t="s">
        <v>228</v>
      </c>
    </row>
    <row r="4839" customFormat="false" ht="12.8" hidden="false" customHeight="false" outlineLevel="0" collapsed="false">
      <c r="A4839" s="0" t="s">
        <v>7684</v>
      </c>
      <c r="B4839" s="0" t="n">
        <v>26334</v>
      </c>
      <c r="C4839" s="0" t="s">
        <v>7685</v>
      </c>
      <c r="D4839" s="0" t="s">
        <v>123</v>
      </c>
    </row>
    <row r="4840" customFormat="false" ht="12.8" hidden="false" customHeight="false" outlineLevel="0" collapsed="false">
      <c r="A4840" s="0" t="s">
        <v>7686</v>
      </c>
      <c r="B4840" s="0" t="n">
        <v>34009</v>
      </c>
      <c r="C4840" s="0" t="s">
        <v>7687</v>
      </c>
      <c r="D4840" s="0" t="s">
        <v>127</v>
      </c>
    </row>
    <row r="4841" customFormat="false" ht="12.8" hidden="false" customHeight="false" outlineLevel="0" collapsed="false">
      <c r="A4841" s="0" t="s">
        <v>7688</v>
      </c>
      <c r="B4841" s="0" t="n">
        <v>29219</v>
      </c>
      <c r="C4841" s="0" t="s">
        <v>1236</v>
      </c>
      <c r="D4841" s="0" t="s">
        <v>127</v>
      </c>
    </row>
    <row r="4842" customFormat="false" ht="12.8" hidden="false" customHeight="false" outlineLevel="0" collapsed="false">
      <c r="A4842" s="0" t="s">
        <v>7689</v>
      </c>
      <c r="B4842" s="0" t="n">
        <v>26333</v>
      </c>
      <c r="C4842" s="0" t="s">
        <v>2237</v>
      </c>
      <c r="D4842" s="0" t="s">
        <v>123</v>
      </c>
    </row>
    <row r="4843" customFormat="false" ht="12.8" hidden="false" customHeight="false" outlineLevel="0" collapsed="false">
      <c r="A4843" s="0" t="s">
        <v>7690</v>
      </c>
      <c r="B4843" s="0" t="n">
        <v>29188</v>
      </c>
      <c r="C4843" s="0" t="s">
        <v>5452</v>
      </c>
      <c r="D4843" s="0" t="s">
        <v>127</v>
      </c>
    </row>
    <row r="4844" customFormat="false" ht="12.8" hidden="false" customHeight="false" outlineLevel="0" collapsed="false">
      <c r="A4844" s="0" t="s">
        <v>7691</v>
      </c>
      <c r="B4844" s="0" t="n">
        <v>20351</v>
      </c>
      <c r="C4844" s="0" t="s">
        <v>7692</v>
      </c>
      <c r="D4844" s="0" t="s">
        <v>255</v>
      </c>
    </row>
    <row r="4845" customFormat="false" ht="12.8" hidden="false" customHeight="false" outlineLevel="0" collapsed="false">
      <c r="A4845" s="0" t="s">
        <v>7693</v>
      </c>
      <c r="B4845" s="0" t="n">
        <v>942</v>
      </c>
      <c r="D4845" s="0" t="s">
        <v>199</v>
      </c>
    </row>
    <row r="4846" customFormat="false" ht="12.8" hidden="false" customHeight="false" outlineLevel="0" collapsed="false">
      <c r="A4846" s="0" t="s">
        <v>7694</v>
      </c>
      <c r="B4846" s="0" t="n">
        <v>943</v>
      </c>
      <c r="C4846" s="0" t="s">
        <v>7695</v>
      </c>
      <c r="D4846" s="0" t="s">
        <v>123</v>
      </c>
    </row>
    <row r="4847" customFormat="false" ht="12.8" hidden="false" customHeight="false" outlineLevel="0" collapsed="false">
      <c r="A4847" s="0" t="s">
        <v>7696</v>
      </c>
      <c r="B4847" s="0" t="n">
        <v>19301</v>
      </c>
      <c r="C4847" s="0" t="s">
        <v>7697</v>
      </c>
      <c r="D4847" s="0" t="s">
        <v>127</v>
      </c>
    </row>
    <row r="4848" customFormat="false" ht="12.8" hidden="false" customHeight="false" outlineLevel="0" collapsed="false">
      <c r="A4848" s="0" t="s">
        <v>7698</v>
      </c>
      <c r="B4848" s="0" t="n">
        <v>4237</v>
      </c>
      <c r="C4848" s="0" t="s">
        <v>7699</v>
      </c>
      <c r="D4848" s="0" t="s">
        <v>123</v>
      </c>
    </row>
    <row r="4849" customFormat="false" ht="12.8" hidden="false" customHeight="false" outlineLevel="0" collapsed="false">
      <c r="A4849" s="0" t="s">
        <v>7700</v>
      </c>
      <c r="B4849" s="0" t="n">
        <v>35738</v>
      </c>
      <c r="D4849" s="0" t="s">
        <v>262</v>
      </c>
    </row>
    <row r="4850" customFormat="false" ht="12.8" hidden="false" customHeight="false" outlineLevel="0" collapsed="false">
      <c r="A4850" s="0" t="s">
        <v>7701</v>
      </c>
      <c r="B4850" s="0" t="n">
        <v>22945</v>
      </c>
      <c r="C4850" s="0" t="s">
        <v>6454</v>
      </c>
      <c r="D4850" s="0" t="s">
        <v>127</v>
      </c>
    </row>
    <row r="4851" customFormat="false" ht="12.8" hidden="false" customHeight="false" outlineLevel="0" collapsed="false">
      <c r="A4851" s="0" t="s">
        <v>7702</v>
      </c>
      <c r="B4851" s="0" t="n">
        <v>26332</v>
      </c>
      <c r="C4851" s="0" t="s">
        <v>1093</v>
      </c>
      <c r="D4851" s="0" t="s">
        <v>127</v>
      </c>
    </row>
    <row r="4852" customFormat="false" ht="12.8" hidden="false" customHeight="false" outlineLevel="0" collapsed="false">
      <c r="A4852" s="0" t="s">
        <v>7703</v>
      </c>
      <c r="B4852" s="0" t="n">
        <v>30324</v>
      </c>
      <c r="C4852" s="0" t="s">
        <v>7704</v>
      </c>
      <c r="D4852" s="0" t="s">
        <v>127</v>
      </c>
    </row>
    <row r="4853" customFormat="false" ht="12.8" hidden="false" customHeight="false" outlineLevel="0" collapsed="false">
      <c r="A4853" s="0" t="s">
        <v>7705</v>
      </c>
      <c r="B4853" s="0" t="n">
        <v>24984</v>
      </c>
      <c r="C4853" s="0" t="s">
        <v>1963</v>
      </c>
      <c r="D4853" s="0" t="s">
        <v>127</v>
      </c>
    </row>
    <row r="4854" customFormat="false" ht="12.8" hidden="false" customHeight="false" outlineLevel="0" collapsed="false">
      <c r="A4854" s="0" t="s">
        <v>7706</v>
      </c>
      <c r="B4854" s="0" t="n">
        <v>43473</v>
      </c>
      <c r="C4854" s="0" t="s">
        <v>7707</v>
      </c>
      <c r="D4854" s="0" t="s">
        <v>127</v>
      </c>
    </row>
    <row r="4855" customFormat="false" ht="12.8" hidden="false" customHeight="false" outlineLevel="0" collapsed="false">
      <c r="A4855" s="0" t="s">
        <v>7708</v>
      </c>
      <c r="B4855" s="0" t="n">
        <v>26331</v>
      </c>
      <c r="C4855" s="0" t="s">
        <v>7709</v>
      </c>
      <c r="D4855" s="0" t="s">
        <v>127</v>
      </c>
    </row>
    <row r="4856" customFormat="false" ht="12.8" hidden="false" customHeight="false" outlineLevel="0" collapsed="false">
      <c r="A4856" s="0" t="s">
        <v>7710</v>
      </c>
      <c r="B4856" s="0" t="n">
        <v>26330</v>
      </c>
      <c r="C4856" s="0" t="s">
        <v>7711</v>
      </c>
      <c r="D4856" s="0" t="s">
        <v>127</v>
      </c>
    </row>
    <row r="4857" customFormat="false" ht="12.8" hidden="false" customHeight="false" outlineLevel="0" collapsed="false">
      <c r="A4857" s="0" t="s">
        <v>7712</v>
      </c>
      <c r="B4857" s="0" t="n">
        <v>29195</v>
      </c>
      <c r="C4857" s="0" t="s">
        <v>7713</v>
      </c>
      <c r="D4857" s="0" t="s">
        <v>127</v>
      </c>
    </row>
    <row r="4858" customFormat="false" ht="12.8" hidden="false" customHeight="false" outlineLevel="0" collapsed="false">
      <c r="A4858" s="0" t="s">
        <v>7714</v>
      </c>
      <c r="B4858" s="0" t="n">
        <v>30616</v>
      </c>
      <c r="C4858" s="0" t="s">
        <v>7165</v>
      </c>
      <c r="D4858" s="0" t="s">
        <v>127</v>
      </c>
    </row>
    <row r="4859" customFormat="false" ht="12.8" hidden="false" customHeight="false" outlineLevel="0" collapsed="false">
      <c r="A4859" s="0" t="s">
        <v>7715</v>
      </c>
      <c r="B4859" s="0" t="n">
        <v>43012</v>
      </c>
      <c r="C4859" s="0" t="s">
        <v>7716</v>
      </c>
      <c r="D4859" s="0" t="s">
        <v>127</v>
      </c>
    </row>
    <row r="4860" customFormat="false" ht="12.8" hidden="false" customHeight="false" outlineLevel="0" collapsed="false">
      <c r="A4860" s="0" t="s">
        <v>7717</v>
      </c>
      <c r="B4860" s="0" t="n">
        <v>41181</v>
      </c>
      <c r="C4860" s="0" t="s">
        <v>7163</v>
      </c>
      <c r="D4860" s="0" t="s">
        <v>127</v>
      </c>
    </row>
    <row r="4861" customFormat="false" ht="12.8" hidden="false" customHeight="false" outlineLevel="0" collapsed="false">
      <c r="A4861" s="0" t="s">
        <v>7718</v>
      </c>
      <c r="B4861" s="0" t="n">
        <v>22946</v>
      </c>
      <c r="C4861" s="0" t="s">
        <v>212</v>
      </c>
      <c r="D4861" s="0" t="s">
        <v>127</v>
      </c>
    </row>
    <row r="4862" customFormat="false" ht="12.8" hidden="false" customHeight="false" outlineLevel="0" collapsed="false">
      <c r="A4862" s="0" t="s">
        <v>7719</v>
      </c>
      <c r="B4862" s="0" t="n">
        <v>22947</v>
      </c>
      <c r="C4862" s="0" t="s">
        <v>7720</v>
      </c>
      <c r="D4862" s="0" t="s">
        <v>127</v>
      </c>
    </row>
    <row r="4863" customFormat="false" ht="12.8" hidden="false" customHeight="false" outlineLevel="0" collapsed="false">
      <c r="A4863" s="0" t="s">
        <v>7721</v>
      </c>
      <c r="B4863" s="0" t="n">
        <v>25476</v>
      </c>
      <c r="C4863" s="0" t="s">
        <v>890</v>
      </c>
      <c r="D4863" s="0" t="s">
        <v>127</v>
      </c>
    </row>
    <row r="4864" customFormat="false" ht="12.8" hidden="false" customHeight="false" outlineLevel="0" collapsed="false">
      <c r="A4864" s="0" t="s">
        <v>7722</v>
      </c>
      <c r="B4864" s="0" t="n">
        <v>27412</v>
      </c>
      <c r="C4864" s="0" t="s">
        <v>7723</v>
      </c>
      <c r="D4864" s="0" t="s">
        <v>127</v>
      </c>
    </row>
    <row r="4865" customFormat="false" ht="12.8" hidden="false" customHeight="false" outlineLevel="0" collapsed="false">
      <c r="A4865" s="0" t="s">
        <v>7724</v>
      </c>
      <c r="B4865" s="0" t="n">
        <v>26329</v>
      </c>
      <c r="C4865" s="0" t="s">
        <v>7725</v>
      </c>
      <c r="D4865" s="0" t="s">
        <v>127</v>
      </c>
    </row>
    <row r="4866" customFormat="false" ht="12.8" hidden="false" customHeight="false" outlineLevel="0" collapsed="false">
      <c r="A4866" s="0" t="s">
        <v>7726</v>
      </c>
      <c r="B4866" s="0" t="n">
        <v>38779</v>
      </c>
      <c r="C4866" s="0" t="s">
        <v>7727</v>
      </c>
      <c r="D4866" s="0" t="s">
        <v>127</v>
      </c>
    </row>
    <row r="4867" customFormat="false" ht="12.8" hidden="false" customHeight="false" outlineLevel="0" collapsed="false">
      <c r="A4867" s="0" t="s">
        <v>7728</v>
      </c>
      <c r="B4867" s="0" t="n">
        <v>30318</v>
      </c>
      <c r="C4867" s="0" t="s">
        <v>7729</v>
      </c>
      <c r="D4867" s="0" t="s">
        <v>127</v>
      </c>
    </row>
    <row r="4868" customFormat="false" ht="12.8" hidden="false" customHeight="false" outlineLevel="0" collapsed="false">
      <c r="A4868" s="0" t="s">
        <v>7730</v>
      </c>
      <c r="B4868" s="0" t="n">
        <v>22948</v>
      </c>
      <c r="C4868" s="0" t="s">
        <v>7731</v>
      </c>
      <c r="D4868" s="0" t="s">
        <v>127</v>
      </c>
    </row>
    <row r="4869" customFormat="false" ht="12.8" hidden="false" customHeight="false" outlineLevel="0" collapsed="false">
      <c r="A4869" s="0" t="s">
        <v>7732</v>
      </c>
      <c r="B4869" s="0" t="n">
        <v>35234</v>
      </c>
      <c r="C4869" s="0" t="s">
        <v>7733</v>
      </c>
      <c r="D4869" s="0" t="s">
        <v>127</v>
      </c>
    </row>
    <row r="4870" customFormat="false" ht="12.8" hidden="false" customHeight="false" outlineLevel="0" collapsed="false">
      <c r="A4870" s="0" t="s">
        <v>7734</v>
      </c>
      <c r="B4870" s="0" t="n">
        <v>2844</v>
      </c>
      <c r="C4870" s="0" t="s">
        <v>4013</v>
      </c>
      <c r="D4870" s="0" t="s">
        <v>123</v>
      </c>
    </row>
    <row r="4871" customFormat="false" ht="12.8" hidden="false" customHeight="false" outlineLevel="0" collapsed="false">
      <c r="A4871" s="0" t="s">
        <v>7735</v>
      </c>
      <c r="B4871" s="0" t="n">
        <v>29855</v>
      </c>
      <c r="C4871" s="0" t="s">
        <v>7736</v>
      </c>
      <c r="D4871" s="0" t="s">
        <v>127</v>
      </c>
    </row>
    <row r="4872" customFormat="false" ht="12.8" hidden="false" customHeight="false" outlineLevel="0" collapsed="false">
      <c r="A4872" s="0" t="s">
        <v>7737</v>
      </c>
      <c r="B4872" s="0" t="n">
        <v>23147</v>
      </c>
      <c r="C4872" s="0" t="s">
        <v>259</v>
      </c>
      <c r="D4872" s="0" t="s">
        <v>199</v>
      </c>
    </row>
    <row r="4873" customFormat="false" ht="12.8" hidden="false" customHeight="false" outlineLevel="0" collapsed="false">
      <c r="A4873" s="0" t="s">
        <v>7738</v>
      </c>
      <c r="B4873" s="0" t="n">
        <v>23146</v>
      </c>
      <c r="C4873" s="0" t="s">
        <v>3032</v>
      </c>
      <c r="D4873" s="0" t="s">
        <v>255</v>
      </c>
    </row>
    <row r="4874" customFormat="false" ht="12.8" hidden="false" customHeight="false" outlineLevel="0" collapsed="false">
      <c r="A4874" s="0" t="s">
        <v>7739</v>
      </c>
      <c r="B4874" s="0" t="n">
        <v>3797</v>
      </c>
      <c r="D4874" s="0" t="s">
        <v>199</v>
      </c>
    </row>
    <row r="4875" customFormat="false" ht="12.8" hidden="false" customHeight="false" outlineLevel="0" collapsed="false">
      <c r="A4875" s="0" t="s">
        <v>7740</v>
      </c>
      <c r="B4875" s="0" t="n">
        <v>23173</v>
      </c>
      <c r="C4875" s="0" t="s">
        <v>7741</v>
      </c>
      <c r="D4875" s="0" t="s">
        <v>123</v>
      </c>
    </row>
    <row r="4876" customFormat="false" ht="12.8" hidden="false" customHeight="false" outlineLevel="0" collapsed="false">
      <c r="A4876" s="0" t="s">
        <v>7742</v>
      </c>
      <c r="B4876" s="0" t="n">
        <v>22115</v>
      </c>
      <c r="C4876" s="0" t="s">
        <v>7743</v>
      </c>
      <c r="D4876" s="0" t="s">
        <v>199</v>
      </c>
    </row>
    <row r="4877" customFormat="false" ht="12.8" hidden="false" customHeight="false" outlineLevel="0" collapsed="false">
      <c r="A4877" s="0" t="s">
        <v>7744</v>
      </c>
      <c r="B4877" s="0" t="n">
        <v>23746</v>
      </c>
      <c r="C4877" s="0" t="s">
        <v>7745</v>
      </c>
      <c r="D4877" s="0" t="s">
        <v>123</v>
      </c>
    </row>
    <row r="4878" customFormat="false" ht="12.8" hidden="false" customHeight="false" outlineLevel="0" collapsed="false">
      <c r="A4878" s="0" t="s">
        <v>7746</v>
      </c>
      <c r="B4878" s="0" t="n">
        <v>35090</v>
      </c>
      <c r="C4878" s="0" t="s">
        <v>7747</v>
      </c>
      <c r="D4878" s="0" t="s">
        <v>127</v>
      </c>
    </row>
    <row r="4879" customFormat="false" ht="12.8" hidden="false" customHeight="false" outlineLevel="0" collapsed="false">
      <c r="A4879" s="0" t="s">
        <v>7748</v>
      </c>
      <c r="B4879" s="0" t="n">
        <v>30253</v>
      </c>
      <c r="C4879" s="0" t="s">
        <v>7747</v>
      </c>
      <c r="D4879" s="0" t="s">
        <v>127</v>
      </c>
    </row>
    <row r="4880" customFormat="false" ht="12.8" hidden="false" customHeight="false" outlineLevel="0" collapsed="false">
      <c r="A4880" s="0" t="s">
        <v>7749</v>
      </c>
      <c r="B4880" s="0" t="n">
        <v>24683</v>
      </c>
      <c r="C4880" s="0" t="s">
        <v>7750</v>
      </c>
      <c r="D4880" s="0" t="s">
        <v>127</v>
      </c>
    </row>
    <row r="4881" customFormat="false" ht="12.8" hidden="false" customHeight="false" outlineLevel="0" collapsed="false">
      <c r="A4881" s="0" t="s">
        <v>7751</v>
      </c>
      <c r="B4881" s="0" t="n">
        <v>30319</v>
      </c>
      <c r="C4881" s="0" t="s">
        <v>7752</v>
      </c>
      <c r="D4881" s="0" t="s">
        <v>127</v>
      </c>
    </row>
    <row r="4882" customFormat="false" ht="12.8" hidden="false" customHeight="false" outlineLevel="0" collapsed="false">
      <c r="A4882" s="0" t="s">
        <v>7753</v>
      </c>
      <c r="B4882" s="0" t="n">
        <v>30322</v>
      </c>
      <c r="C4882" s="0" t="s">
        <v>7754</v>
      </c>
      <c r="D4882" s="0" t="s">
        <v>127</v>
      </c>
    </row>
    <row r="4883" customFormat="false" ht="12.8" hidden="false" customHeight="false" outlineLevel="0" collapsed="false">
      <c r="A4883" s="0" t="s">
        <v>7755</v>
      </c>
      <c r="B4883" s="0" t="n">
        <v>24163</v>
      </c>
      <c r="C4883" s="0" t="s">
        <v>2431</v>
      </c>
      <c r="D4883" s="0" t="s">
        <v>127</v>
      </c>
    </row>
    <row r="4884" customFormat="false" ht="12.8" hidden="false" customHeight="false" outlineLevel="0" collapsed="false">
      <c r="A4884" s="0" t="s">
        <v>7756</v>
      </c>
      <c r="B4884" s="0" t="n">
        <v>31369</v>
      </c>
      <c r="C4884" s="0" t="s">
        <v>1937</v>
      </c>
      <c r="D4884" s="0" t="s">
        <v>127</v>
      </c>
    </row>
    <row r="4885" customFormat="false" ht="12.8" hidden="false" customHeight="false" outlineLevel="0" collapsed="false">
      <c r="A4885" s="0" t="s">
        <v>7757</v>
      </c>
      <c r="B4885" s="0" t="n">
        <v>35091</v>
      </c>
      <c r="C4885" s="0" t="s">
        <v>7747</v>
      </c>
      <c r="D4885" s="0" t="s">
        <v>127</v>
      </c>
    </row>
    <row r="4886" customFormat="false" ht="12.8" hidden="false" customHeight="false" outlineLevel="0" collapsed="false">
      <c r="A4886" s="0" t="s">
        <v>7758</v>
      </c>
      <c r="B4886" s="0" t="n">
        <v>39575</v>
      </c>
      <c r="C4886" s="0" t="s">
        <v>2886</v>
      </c>
      <c r="D4886" s="0" t="s">
        <v>287</v>
      </c>
    </row>
    <row r="4887" customFormat="false" ht="12.8" hidden="false" customHeight="false" outlineLevel="0" collapsed="false">
      <c r="A4887" s="0" t="s">
        <v>7759</v>
      </c>
      <c r="B4887" s="0" t="n">
        <v>30323</v>
      </c>
      <c r="C4887" s="0" t="s">
        <v>7760</v>
      </c>
      <c r="D4887" s="0" t="s">
        <v>199</v>
      </c>
    </row>
    <row r="4888" customFormat="false" ht="12.8" hidden="false" customHeight="false" outlineLevel="0" collapsed="false">
      <c r="A4888" s="0" t="s">
        <v>7761</v>
      </c>
      <c r="B4888" s="0" t="n">
        <v>44048</v>
      </c>
      <c r="C4888" s="0" t="s">
        <v>7762</v>
      </c>
      <c r="D4888" s="0" t="s">
        <v>123</v>
      </c>
    </row>
    <row r="4889" customFormat="false" ht="12.8" hidden="false" customHeight="false" outlineLevel="0" collapsed="false">
      <c r="A4889" s="0" t="s">
        <v>7763</v>
      </c>
      <c r="B4889" s="0" t="n">
        <v>31083</v>
      </c>
      <c r="C4889" s="0" t="s">
        <v>7764</v>
      </c>
      <c r="D4889" s="0" t="s">
        <v>123</v>
      </c>
    </row>
    <row r="4890" customFormat="false" ht="12.8" hidden="false" customHeight="false" outlineLevel="0" collapsed="false">
      <c r="A4890" s="0" t="s">
        <v>7765</v>
      </c>
      <c r="B4890" s="0" t="n">
        <v>31184</v>
      </c>
      <c r="C4890" s="0" t="s">
        <v>212</v>
      </c>
      <c r="D4890" s="0" t="s">
        <v>127</v>
      </c>
    </row>
    <row r="4891" customFormat="false" ht="12.8" hidden="false" customHeight="false" outlineLevel="0" collapsed="false">
      <c r="A4891" s="0" t="s">
        <v>7766</v>
      </c>
      <c r="B4891" s="0" t="n">
        <v>25329</v>
      </c>
      <c r="C4891" s="0" t="s">
        <v>7767</v>
      </c>
      <c r="D4891" s="0" t="s">
        <v>123</v>
      </c>
    </row>
    <row r="4892" customFormat="false" ht="12.8" hidden="false" customHeight="false" outlineLevel="0" collapsed="false">
      <c r="A4892" s="0" t="s">
        <v>7768</v>
      </c>
      <c r="B4892" s="0" t="n">
        <v>25411</v>
      </c>
      <c r="C4892" s="0" t="s">
        <v>7769</v>
      </c>
      <c r="D4892" s="0" t="s">
        <v>127</v>
      </c>
    </row>
    <row r="4893" customFormat="false" ht="12.8" hidden="false" customHeight="false" outlineLevel="0" collapsed="false">
      <c r="A4893" s="0" t="s">
        <v>7770</v>
      </c>
      <c r="B4893" s="0" t="n">
        <v>25145</v>
      </c>
      <c r="C4893" s="0" t="s">
        <v>7767</v>
      </c>
      <c r="D4893" s="0" t="s">
        <v>199</v>
      </c>
    </row>
    <row r="4894" customFormat="false" ht="12.8" hidden="false" customHeight="false" outlineLevel="0" collapsed="false">
      <c r="A4894" s="0" t="s">
        <v>7771</v>
      </c>
      <c r="B4894" s="0" t="n">
        <v>24684</v>
      </c>
      <c r="C4894" s="0" t="s">
        <v>2067</v>
      </c>
      <c r="D4894" s="0" t="s">
        <v>123</v>
      </c>
    </row>
    <row r="4895" customFormat="false" ht="12.8" hidden="false" customHeight="false" outlineLevel="0" collapsed="false">
      <c r="A4895" s="0" t="s">
        <v>7772</v>
      </c>
      <c r="B4895" s="0" t="n">
        <v>30258</v>
      </c>
      <c r="C4895" s="0" t="s">
        <v>7773</v>
      </c>
      <c r="D4895" s="0" t="s">
        <v>127</v>
      </c>
    </row>
    <row r="4896" customFormat="false" ht="12.8" hidden="false" customHeight="false" outlineLevel="0" collapsed="false">
      <c r="A4896" s="0" t="s">
        <v>7774</v>
      </c>
      <c r="B4896" s="0" t="n">
        <v>24985</v>
      </c>
      <c r="C4896" s="0" t="s">
        <v>7775</v>
      </c>
      <c r="D4896" s="0" t="s">
        <v>127</v>
      </c>
    </row>
    <row r="4897" customFormat="false" ht="12.8" hidden="false" customHeight="false" outlineLevel="0" collapsed="false">
      <c r="A4897" s="0" t="s">
        <v>7776</v>
      </c>
      <c r="B4897" s="0" t="n">
        <v>35333</v>
      </c>
      <c r="C4897" s="0" t="s">
        <v>7775</v>
      </c>
      <c r="D4897" s="0" t="s">
        <v>127</v>
      </c>
    </row>
    <row r="4898" customFormat="false" ht="12.8" hidden="false" customHeight="false" outlineLevel="0" collapsed="false">
      <c r="A4898" s="0" t="s">
        <v>7777</v>
      </c>
      <c r="B4898" s="0" t="n">
        <v>3025</v>
      </c>
      <c r="C4898" s="0" t="s">
        <v>7778</v>
      </c>
      <c r="D4898" s="0" t="s">
        <v>123</v>
      </c>
    </row>
    <row r="4899" customFormat="false" ht="12.8" hidden="false" customHeight="false" outlineLevel="0" collapsed="false">
      <c r="A4899" s="0" t="s">
        <v>7779</v>
      </c>
      <c r="B4899" s="0" t="n">
        <v>3026</v>
      </c>
      <c r="D4899" s="0" t="s">
        <v>127</v>
      </c>
    </row>
    <row r="4900" customFormat="false" ht="12.8" hidden="false" customHeight="false" outlineLevel="0" collapsed="false">
      <c r="A4900" s="0" t="s">
        <v>7780</v>
      </c>
      <c r="B4900" s="0" t="n">
        <v>4288</v>
      </c>
      <c r="C4900" s="0" t="s">
        <v>2436</v>
      </c>
      <c r="D4900" s="0" t="s">
        <v>199</v>
      </c>
    </row>
    <row r="4901" customFormat="false" ht="12.8" hidden="false" customHeight="false" outlineLevel="0" collapsed="false">
      <c r="A4901" s="0" t="s">
        <v>7781</v>
      </c>
      <c r="B4901" s="0" t="n">
        <v>23314</v>
      </c>
      <c r="C4901" s="0" t="s">
        <v>7782</v>
      </c>
      <c r="D4901" s="0" t="s">
        <v>123</v>
      </c>
    </row>
    <row r="4902" customFormat="false" ht="12.8" hidden="false" customHeight="false" outlineLevel="0" collapsed="false">
      <c r="A4902" s="0" t="s">
        <v>7783</v>
      </c>
      <c r="B4902" s="0" t="n">
        <v>23747</v>
      </c>
      <c r="C4902" s="0" t="s">
        <v>7784</v>
      </c>
      <c r="D4902" s="0" t="s">
        <v>127</v>
      </c>
    </row>
    <row r="4903" customFormat="false" ht="12.8" hidden="false" customHeight="false" outlineLevel="0" collapsed="false">
      <c r="A4903" s="0" t="s">
        <v>7785</v>
      </c>
      <c r="B4903" s="0" t="n">
        <v>26328</v>
      </c>
      <c r="C4903" s="0" t="s">
        <v>7786</v>
      </c>
      <c r="D4903" s="0" t="s">
        <v>123</v>
      </c>
    </row>
    <row r="4904" customFormat="false" ht="12.8" hidden="false" customHeight="false" outlineLevel="0" collapsed="false">
      <c r="A4904" s="0" t="s">
        <v>7787</v>
      </c>
      <c r="B4904" s="0" t="n">
        <v>29221</v>
      </c>
      <c r="C4904" s="0" t="s">
        <v>712</v>
      </c>
      <c r="D4904" s="0" t="s">
        <v>127</v>
      </c>
    </row>
    <row r="4905" customFormat="false" ht="12.8" hidden="false" customHeight="false" outlineLevel="0" collapsed="false">
      <c r="A4905" s="0" t="s">
        <v>7788</v>
      </c>
      <c r="B4905" s="0" t="n">
        <v>737</v>
      </c>
      <c r="C4905" s="0" t="s">
        <v>7789</v>
      </c>
      <c r="D4905" s="0" t="s">
        <v>199</v>
      </c>
    </row>
    <row r="4906" customFormat="false" ht="12.8" hidden="false" customHeight="false" outlineLevel="0" collapsed="false">
      <c r="A4906" s="0" t="s">
        <v>7790</v>
      </c>
      <c r="B4906" s="0" t="n">
        <v>738</v>
      </c>
      <c r="C4906" s="0" t="s">
        <v>7791</v>
      </c>
      <c r="D4906" s="0" t="s">
        <v>123</v>
      </c>
    </row>
    <row r="4907" customFormat="false" ht="12.8" hidden="false" customHeight="false" outlineLevel="0" collapsed="false">
      <c r="A4907" s="0" t="s">
        <v>7792</v>
      </c>
      <c r="B4907" s="0" t="n">
        <v>2736</v>
      </c>
      <c r="C4907" s="0" t="s">
        <v>7793</v>
      </c>
      <c r="D4907" s="0" t="s">
        <v>127</v>
      </c>
    </row>
    <row r="4908" customFormat="false" ht="12.8" hidden="false" customHeight="false" outlineLevel="0" collapsed="false">
      <c r="A4908" s="0" t="s">
        <v>7794</v>
      </c>
      <c r="B4908" s="0" t="n">
        <v>2737</v>
      </c>
      <c r="C4908" s="0" t="s">
        <v>7795</v>
      </c>
      <c r="D4908" s="0" t="s">
        <v>127</v>
      </c>
    </row>
    <row r="4909" customFormat="false" ht="12.8" hidden="false" customHeight="false" outlineLevel="0" collapsed="false">
      <c r="A4909" s="0" t="s">
        <v>7796</v>
      </c>
      <c r="B4909" s="0" t="n">
        <v>23748</v>
      </c>
      <c r="C4909" s="0" t="s">
        <v>3563</v>
      </c>
      <c r="D4909" s="0" t="s">
        <v>123</v>
      </c>
    </row>
    <row r="4910" customFormat="false" ht="12.8" hidden="false" customHeight="false" outlineLevel="0" collapsed="false">
      <c r="A4910" s="0" t="s">
        <v>7797</v>
      </c>
      <c r="B4910" s="0" t="n">
        <v>24164</v>
      </c>
      <c r="C4910" s="0" t="s">
        <v>1032</v>
      </c>
      <c r="D4910" s="0" t="s">
        <v>127</v>
      </c>
    </row>
    <row r="4911" customFormat="false" ht="12.8" hidden="false" customHeight="false" outlineLevel="0" collapsed="false">
      <c r="A4911" s="0" t="s">
        <v>7798</v>
      </c>
      <c r="B4911" s="0" t="n">
        <v>34964</v>
      </c>
      <c r="C4911" s="0" t="s">
        <v>479</v>
      </c>
      <c r="D4911" s="0" t="s">
        <v>123</v>
      </c>
    </row>
    <row r="4912" customFormat="false" ht="12.8" hidden="false" customHeight="false" outlineLevel="0" collapsed="false">
      <c r="A4912" s="0" t="s">
        <v>7799</v>
      </c>
      <c r="B4912" s="0" t="n">
        <v>35638</v>
      </c>
      <c r="C4912" s="0" t="s">
        <v>136</v>
      </c>
      <c r="D4912" s="0" t="s">
        <v>127</v>
      </c>
    </row>
    <row r="4913" customFormat="false" ht="12.8" hidden="false" customHeight="false" outlineLevel="0" collapsed="false">
      <c r="A4913" s="0" t="s">
        <v>7800</v>
      </c>
      <c r="B4913" s="0" t="n">
        <v>2811</v>
      </c>
      <c r="D4913" s="0" t="s">
        <v>123</v>
      </c>
    </row>
    <row r="4914" customFormat="false" ht="12.8" hidden="false" customHeight="false" outlineLevel="0" collapsed="false">
      <c r="A4914" s="0" t="s">
        <v>7801</v>
      </c>
      <c r="B4914" s="0" t="n">
        <v>44357</v>
      </c>
      <c r="C4914" s="0" t="s">
        <v>7802</v>
      </c>
      <c r="D4914" s="0" t="s">
        <v>123</v>
      </c>
    </row>
    <row r="4915" customFormat="false" ht="12.8" hidden="false" customHeight="false" outlineLevel="0" collapsed="false">
      <c r="A4915" s="0" t="s">
        <v>7803</v>
      </c>
      <c r="B4915" s="0" t="n">
        <v>44358</v>
      </c>
      <c r="C4915" s="0" t="s">
        <v>7804</v>
      </c>
      <c r="D4915" s="0" t="s">
        <v>127</v>
      </c>
    </row>
    <row r="4916" customFormat="false" ht="12.8" hidden="false" customHeight="false" outlineLevel="0" collapsed="false">
      <c r="A4916" s="0" t="s">
        <v>7805</v>
      </c>
      <c r="B4916" s="0" t="n">
        <v>22116</v>
      </c>
      <c r="C4916" s="0" t="s">
        <v>7806</v>
      </c>
      <c r="D4916" s="0" t="s">
        <v>123</v>
      </c>
    </row>
    <row r="4917" customFormat="false" ht="12.8" hidden="false" customHeight="false" outlineLevel="0" collapsed="false">
      <c r="A4917" s="0" t="s">
        <v>7807</v>
      </c>
      <c r="B4917" s="0" t="n">
        <v>22117</v>
      </c>
      <c r="C4917" s="0" t="s">
        <v>7085</v>
      </c>
      <c r="D4917" s="0" t="s">
        <v>127</v>
      </c>
    </row>
    <row r="4918" customFormat="false" ht="12.8" hidden="false" customHeight="false" outlineLevel="0" collapsed="false">
      <c r="A4918" s="0" t="s">
        <v>7808</v>
      </c>
      <c r="B4918" s="0" t="n">
        <v>611</v>
      </c>
      <c r="C4918" s="0" t="s">
        <v>7809</v>
      </c>
      <c r="D4918" s="0" t="s">
        <v>123</v>
      </c>
    </row>
    <row r="4919" customFormat="false" ht="12.8" hidden="false" customHeight="false" outlineLevel="0" collapsed="false">
      <c r="A4919" s="0" t="s">
        <v>7810</v>
      </c>
      <c r="B4919" s="0" t="n">
        <v>612</v>
      </c>
      <c r="C4919" s="0" t="s">
        <v>7811</v>
      </c>
      <c r="D4919" s="0" t="s">
        <v>127</v>
      </c>
    </row>
    <row r="4920" customFormat="false" ht="12.8" hidden="false" customHeight="false" outlineLevel="0" collapsed="false">
      <c r="A4920" s="0" t="s">
        <v>7812</v>
      </c>
      <c r="B4920" s="0" t="n">
        <v>41949</v>
      </c>
      <c r="C4920" s="0" t="s">
        <v>3366</v>
      </c>
      <c r="D4920" s="0" t="s">
        <v>378</v>
      </c>
    </row>
    <row r="4921" customFormat="false" ht="12.8" hidden="false" customHeight="false" outlineLevel="0" collapsed="false">
      <c r="A4921" s="0" t="s">
        <v>7813</v>
      </c>
      <c r="B4921" s="0" t="n">
        <v>336</v>
      </c>
      <c r="C4921" s="0" t="s">
        <v>7814</v>
      </c>
      <c r="D4921" s="0" t="s">
        <v>123</v>
      </c>
    </row>
    <row r="4922" customFormat="false" ht="12.8" hidden="false" customHeight="false" outlineLevel="0" collapsed="false">
      <c r="A4922" s="0" t="s">
        <v>7815</v>
      </c>
      <c r="B4922" s="0" t="n">
        <v>337</v>
      </c>
      <c r="C4922" s="0" t="s">
        <v>7816</v>
      </c>
      <c r="D4922" s="0" t="s">
        <v>127</v>
      </c>
    </row>
    <row r="4923" customFormat="false" ht="12.8" hidden="false" customHeight="false" outlineLevel="0" collapsed="false">
      <c r="A4923" s="0" t="s">
        <v>7817</v>
      </c>
      <c r="B4923" s="0" t="n">
        <v>335</v>
      </c>
      <c r="C4923" s="0" t="s">
        <v>7818</v>
      </c>
      <c r="D4923" s="0" t="s">
        <v>199</v>
      </c>
    </row>
    <row r="4924" customFormat="false" ht="12.8" hidden="false" customHeight="false" outlineLevel="0" collapsed="false">
      <c r="A4924" s="0" t="s">
        <v>7819</v>
      </c>
      <c r="B4924" s="0" t="n">
        <v>22118</v>
      </c>
      <c r="C4924" s="0" t="s">
        <v>3718</v>
      </c>
      <c r="D4924" s="0" t="s">
        <v>123</v>
      </c>
    </row>
    <row r="4925" customFormat="false" ht="12.8" hidden="false" customHeight="false" outlineLevel="0" collapsed="false">
      <c r="A4925" s="0" t="s">
        <v>7820</v>
      </c>
      <c r="B4925" s="0" t="n">
        <v>22119</v>
      </c>
      <c r="C4925" s="0" t="s">
        <v>7821</v>
      </c>
      <c r="D4925" s="0" t="s">
        <v>127</v>
      </c>
    </row>
    <row r="4926" customFormat="false" ht="12.8" hidden="false" customHeight="false" outlineLevel="0" collapsed="false">
      <c r="A4926" s="0" t="s">
        <v>7822</v>
      </c>
      <c r="B4926" s="0" t="n">
        <v>22120</v>
      </c>
      <c r="D4926" s="0" t="s">
        <v>199</v>
      </c>
    </row>
    <row r="4927" customFormat="false" ht="12.8" hidden="false" customHeight="false" outlineLevel="0" collapsed="false">
      <c r="A4927" s="0" t="s">
        <v>7823</v>
      </c>
      <c r="B4927" s="0" t="n">
        <v>3187</v>
      </c>
      <c r="C4927" s="0" t="s">
        <v>7824</v>
      </c>
      <c r="D4927" s="0" t="s">
        <v>123</v>
      </c>
    </row>
    <row r="4928" customFormat="false" ht="12.8" hidden="false" customHeight="false" outlineLevel="0" collapsed="false">
      <c r="A4928" s="0" t="s">
        <v>7825</v>
      </c>
      <c r="B4928" s="0" t="n">
        <v>3188</v>
      </c>
      <c r="C4928" s="0" t="s">
        <v>7826</v>
      </c>
      <c r="D4928" s="0" t="s">
        <v>127</v>
      </c>
    </row>
    <row r="4929" customFormat="false" ht="12.8" hidden="false" customHeight="false" outlineLevel="0" collapsed="false">
      <c r="A4929" s="0" t="s">
        <v>7827</v>
      </c>
      <c r="B4929" s="0" t="n">
        <v>44266</v>
      </c>
      <c r="C4929" s="0" t="s">
        <v>4942</v>
      </c>
      <c r="D4929" s="0" t="s">
        <v>123</v>
      </c>
    </row>
    <row r="4930" customFormat="false" ht="12.8" hidden="false" customHeight="false" outlineLevel="0" collapsed="false">
      <c r="A4930" s="0" t="s">
        <v>7828</v>
      </c>
      <c r="B4930" s="0" t="n">
        <v>44289</v>
      </c>
      <c r="C4930" s="0" t="s">
        <v>7829</v>
      </c>
      <c r="D4930" s="0" t="s">
        <v>127</v>
      </c>
    </row>
    <row r="4931" customFormat="false" ht="12.8" hidden="false" customHeight="false" outlineLevel="0" collapsed="false">
      <c r="A4931" s="0" t="s">
        <v>7830</v>
      </c>
      <c r="B4931" s="0" t="n">
        <v>41731</v>
      </c>
      <c r="C4931" s="0" t="s">
        <v>878</v>
      </c>
      <c r="D4931" s="0" t="s">
        <v>123</v>
      </c>
    </row>
    <row r="4932" customFormat="false" ht="12.8" hidden="false" customHeight="false" outlineLevel="0" collapsed="false">
      <c r="A4932" s="0" t="s">
        <v>7831</v>
      </c>
      <c r="B4932" s="0" t="n">
        <v>41777</v>
      </c>
      <c r="C4932" s="0" t="s">
        <v>797</v>
      </c>
      <c r="D4932" s="0" t="s">
        <v>127</v>
      </c>
    </row>
    <row r="4933" customFormat="false" ht="12.8" hidden="false" customHeight="false" outlineLevel="0" collapsed="false">
      <c r="A4933" s="0" t="s">
        <v>7832</v>
      </c>
      <c r="B4933" s="0" t="n">
        <v>41564</v>
      </c>
      <c r="C4933" s="0" t="s">
        <v>7833</v>
      </c>
      <c r="D4933" s="0" t="s">
        <v>255</v>
      </c>
    </row>
    <row r="4934" customFormat="false" ht="12.8" hidden="false" customHeight="false" outlineLevel="0" collapsed="false">
      <c r="A4934" s="0" t="s">
        <v>7834</v>
      </c>
      <c r="B4934" s="0" t="n">
        <v>41666</v>
      </c>
      <c r="C4934" s="0" t="s">
        <v>7835</v>
      </c>
      <c r="D4934" s="0" t="s">
        <v>199</v>
      </c>
    </row>
    <row r="4935" customFormat="false" ht="12.8" hidden="false" customHeight="false" outlineLevel="0" collapsed="false">
      <c r="A4935" s="0" t="s">
        <v>7836</v>
      </c>
      <c r="B4935" s="0" t="n">
        <v>9822</v>
      </c>
      <c r="C4935" s="0" t="s">
        <v>2742</v>
      </c>
      <c r="D4935" s="0" t="s">
        <v>123</v>
      </c>
    </row>
    <row r="4936" customFormat="false" ht="12.8" hidden="false" customHeight="false" outlineLevel="0" collapsed="false">
      <c r="A4936" s="0" t="s">
        <v>7837</v>
      </c>
      <c r="B4936" s="0" t="n">
        <v>10220</v>
      </c>
      <c r="C4936" s="0" t="s">
        <v>7838</v>
      </c>
      <c r="D4936" s="0" t="s">
        <v>127</v>
      </c>
    </row>
    <row r="4937" customFormat="false" ht="12.8" hidden="false" customHeight="false" outlineLevel="0" collapsed="false">
      <c r="A4937" s="0" t="s">
        <v>7839</v>
      </c>
      <c r="B4937" s="0" t="n">
        <v>25588</v>
      </c>
      <c r="D4937" s="0" t="s">
        <v>199</v>
      </c>
    </row>
    <row r="4938" customFormat="false" ht="12.8" hidden="false" customHeight="false" outlineLevel="0" collapsed="false">
      <c r="A4938" s="0" t="s">
        <v>7840</v>
      </c>
      <c r="B4938" s="0" t="n">
        <v>912</v>
      </c>
      <c r="C4938" s="0" t="s">
        <v>7841</v>
      </c>
      <c r="D4938" s="0" t="s">
        <v>123</v>
      </c>
    </row>
    <row r="4939" customFormat="false" ht="12.8" hidden="false" customHeight="false" outlineLevel="0" collapsed="false">
      <c r="A4939" s="0" t="s">
        <v>7842</v>
      </c>
      <c r="B4939" s="0" t="n">
        <v>32517</v>
      </c>
      <c r="C4939" s="0" t="s">
        <v>7843</v>
      </c>
      <c r="D4939" s="0" t="s">
        <v>127</v>
      </c>
    </row>
    <row r="4940" customFormat="false" ht="12.8" hidden="false" customHeight="false" outlineLevel="0" collapsed="false">
      <c r="A4940" s="0" t="s">
        <v>7844</v>
      </c>
      <c r="B4940" s="0" t="n">
        <v>913</v>
      </c>
      <c r="C4940" s="0" t="s">
        <v>136</v>
      </c>
      <c r="D4940" s="0" t="s">
        <v>127</v>
      </c>
    </row>
    <row r="4941" customFormat="false" ht="12.8" hidden="false" customHeight="false" outlineLevel="0" collapsed="false">
      <c r="A4941" s="0" t="s">
        <v>7845</v>
      </c>
      <c r="B4941" s="0" t="n">
        <v>582</v>
      </c>
      <c r="C4941" s="0" t="s">
        <v>2540</v>
      </c>
      <c r="D4941" s="0" t="s">
        <v>123</v>
      </c>
    </row>
    <row r="4942" customFormat="false" ht="12.8" hidden="false" customHeight="false" outlineLevel="0" collapsed="false">
      <c r="A4942" s="0" t="s">
        <v>7846</v>
      </c>
      <c r="B4942" s="0" t="n">
        <v>2534</v>
      </c>
      <c r="C4942" s="0" t="s">
        <v>4335</v>
      </c>
      <c r="D4942" s="0" t="s">
        <v>127</v>
      </c>
    </row>
    <row r="4943" customFormat="false" ht="12.8" hidden="false" customHeight="false" outlineLevel="0" collapsed="false">
      <c r="A4943" s="0" t="s">
        <v>7847</v>
      </c>
      <c r="B4943" s="0" t="n">
        <v>2535</v>
      </c>
      <c r="C4943" s="0" t="s">
        <v>7848</v>
      </c>
      <c r="D4943" s="0" t="s">
        <v>127</v>
      </c>
    </row>
    <row r="4944" customFormat="false" ht="12.8" hidden="false" customHeight="false" outlineLevel="0" collapsed="false">
      <c r="A4944" s="0" t="s">
        <v>7849</v>
      </c>
      <c r="B4944" s="0" t="n">
        <v>636</v>
      </c>
      <c r="C4944" s="0" t="s">
        <v>5422</v>
      </c>
      <c r="D4944" s="0" t="s">
        <v>123</v>
      </c>
    </row>
    <row r="4945" customFormat="false" ht="12.8" hidden="false" customHeight="false" outlineLevel="0" collapsed="false">
      <c r="A4945" s="0" t="s">
        <v>7850</v>
      </c>
      <c r="B4945" s="0" t="n">
        <v>2585</v>
      </c>
      <c r="C4945" s="0" t="s">
        <v>5870</v>
      </c>
      <c r="D4945" s="0" t="s">
        <v>127</v>
      </c>
    </row>
    <row r="4946" customFormat="false" ht="12.8" hidden="false" customHeight="false" outlineLevel="0" collapsed="false">
      <c r="A4946" s="0" t="s">
        <v>7851</v>
      </c>
      <c r="B4946" s="0" t="n">
        <v>2587</v>
      </c>
      <c r="D4946" s="0" t="s">
        <v>127</v>
      </c>
    </row>
    <row r="4947" customFormat="false" ht="12.8" hidden="false" customHeight="false" outlineLevel="0" collapsed="false">
      <c r="A4947" s="0" t="s">
        <v>7852</v>
      </c>
      <c r="B4947" s="0" t="n">
        <v>2588</v>
      </c>
      <c r="D4947" s="0" t="s">
        <v>127</v>
      </c>
    </row>
    <row r="4948" customFormat="false" ht="12.8" hidden="false" customHeight="false" outlineLevel="0" collapsed="false">
      <c r="A4948" s="0" t="s">
        <v>7853</v>
      </c>
      <c r="B4948" s="0" t="n">
        <v>2591</v>
      </c>
      <c r="C4948" s="0" t="s">
        <v>5876</v>
      </c>
      <c r="D4948" s="0" t="s">
        <v>127</v>
      </c>
    </row>
    <row r="4949" customFormat="false" ht="12.8" hidden="false" customHeight="false" outlineLevel="0" collapsed="false">
      <c r="A4949" s="0" t="s">
        <v>7854</v>
      </c>
      <c r="B4949" s="0" t="n">
        <v>603</v>
      </c>
      <c r="D4949" s="0" t="s">
        <v>199</v>
      </c>
    </row>
    <row r="4950" customFormat="false" ht="12.8" hidden="false" customHeight="false" outlineLevel="0" collapsed="false">
      <c r="A4950" s="0" t="s">
        <v>7855</v>
      </c>
      <c r="B4950" s="0" t="n">
        <v>604</v>
      </c>
      <c r="C4950" s="0" t="s">
        <v>582</v>
      </c>
      <c r="D4950" s="0" t="s">
        <v>123</v>
      </c>
    </row>
    <row r="4951" customFormat="false" ht="12.8" hidden="false" customHeight="false" outlineLevel="0" collapsed="false">
      <c r="A4951" s="0" t="s">
        <v>7856</v>
      </c>
      <c r="B4951" s="0" t="n">
        <v>22121</v>
      </c>
      <c r="D4951" s="0" t="s">
        <v>199</v>
      </c>
    </row>
    <row r="4952" customFormat="false" ht="12.8" hidden="false" customHeight="false" outlineLevel="0" collapsed="false">
      <c r="A4952" s="0" t="s">
        <v>7857</v>
      </c>
      <c r="B4952" s="0" t="n">
        <v>23181</v>
      </c>
      <c r="D4952" s="0" t="s">
        <v>228</v>
      </c>
    </row>
    <row r="4953" customFormat="false" ht="12.8" hidden="false" customHeight="false" outlineLevel="0" collapsed="false">
      <c r="A4953" s="0" t="s">
        <v>7858</v>
      </c>
      <c r="B4953" s="0" t="n">
        <v>832</v>
      </c>
      <c r="C4953" s="0" t="s">
        <v>4612</v>
      </c>
      <c r="D4953" s="0" t="s">
        <v>123</v>
      </c>
    </row>
    <row r="4954" customFormat="false" ht="12.8" hidden="false" customHeight="false" outlineLevel="0" collapsed="false">
      <c r="A4954" s="0" t="s">
        <v>7859</v>
      </c>
      <c r="B4954" s="0" t="n">
        <v>3202</v>
      </c>
      <c r="C4954" s="0" t="s">
        <v>7860</v>
      </c>
      <c r="D4954" s="0" t="s">
        <v>287</v>
      </c>
    </row>
    <row r="4955" customFormat="false" ht="12.8" hidden="false" customHeight="false" outlineLevel="0" collapsed="false">
      <c r="A4955" s="0" t="s">
        <v>7861</v>
      </c>
      <c r="B4955" s="0" t="n">
        <v>676</v>
      </c>
      <c r="C4955" s="0" t="s">
        <v>551</v>
      </c>
      <c r="D4955" s="0" t="s">
        <v>123</v>
      </c>
    </row>
    <row r="4956" customFormat="false" ht="12.8" hidden="false" customHeight="false" outlineLevel="0" collapsed="false">
      <c r="A4956" s="0" t="s">
        <v>7862</v>
      </c>
      <c r="B4956" s="0" t="n">
        <v>677</v>
      </c>
      <c r="C4956" s="0" t="s">
        <v>1224</v>
      </c>
      <c r="D4956" s="0" t="s">
        <v>127</v>
      </c>
    </row>
    <row r="4957" customFormat="false" ht="12.8" hidden="false" customHeight="false" outlineLevel="0" collapsed="false">
      <c r="A4957" s="0" t="s">
        <v>7863</v>
      </c>
      <c r="B4957" s="0" t="n">
        <v>29417</v>
      </c>
      <c r="C4957" s="0" t="s">
        <v>7864</v>
      </c>
      <c r="D4957" s="0" t="s">
        <v>199</v>
      </c>
    </row>
    <row r="4958" customFormat="false" ht="12.8" hidden="false" customHeight="false" outlineLevel="0" collapsed="false">
      <c r="A4958" s="0" t="s">
        <v>7865</v>
      </c>
      <c r="B4958" s="0" t="n">
        <v>23262</v>
      </c>
      <c r="D4958" s="0" t="s">
        <v>1319</v>
      </c>
    </row>
    <row r="4959" customFormat="false" ht="12.8" hidden="false" customHeight="false" outlineLevel="0" collapsed="false">
      <c r="A4959" s="0" t="s">
        <v>7866</v>
      </c>
      <c r="B4959" s="0" t="n">
        <v>914</v>
      </c>
      <c r="C4959" s="0" t="s">
        <v>7867</v>
      </c>
      <c r="D4959" s="0" t="s">
        <v>123</v>
      </c>
    </row>
    <row r="4960" customFormat="false" ht="12.8" hidden="false" customHeight="false" outlineLevel="0" collapsed="false">
      <c r="A4960" s="0" t="s">
        <v>7868</v>
      </c>
      <c r="B4960" s="0" t="n">
        <v>915</v>
      </c>
      <c r="C4960" s="0" t="s">
        <v>775</v>
      </c>
      <c r="D4960" s="0" t="s">
        <v>127</v>
      </c>
    </row>
    <row r="4961" customFormat="false" ht="12.8" hidden="false" customHeight="false" outlineLevel="0" collapsed="false">
      <c r="A4961" s="0" t="s">
        <v>7869</v>
      </c>
      <c r="B4961" s="0" t="n">
        <v>32521</v>
      </c>
      <c r="C4961" s="0" t="s">
        <v>7870</v>
      </c>
      <c r="D4961" s="0" t="s">
        <v>127</v>
      </c>
    </row>
    <row r="4962" customFormat="false" ht="12.8" hidden="false" customHeight="false" outlineLevel="0" collapsed="false">
      <c r="A4962" s="0" t="s">
        <v>7871</v>
      </c>
      <c r="B4962" s="0" t="n">
        <v>23343</v>
      </c>
      <c r="C4962" s="0" t="s">
        <v>3056</v>
      </c>
      <c r="D4962" s="0" t="s">
        <v>123</v>
      </c>
    </row>
    <row r="4963" customFormat="false" ht="12.8" hidden="false" customHeight="false" outlineLevel="0" collapsed="false">
      <c r="A4963" s="0" t="s">
        <v>7872</v>
      </c>
      <c r="B4963" s="0" t="n">
        <v>23749</v>
      </c>
      <c r="C4963" s="0" t="s">
        <v>7873</v>
      </c>
      <c r="D4963" s="0" t="s">
        <v>127</v>
      </c>
    </row>
    <row r="4964" customFormat="false" ht="12.8" hidden="false" customHeight="false" outlineLevel="0" collapsed="false">
      <c r="A4964" s="0" t="s">
        <v>7874</v>
      </c>
      <c r="B4964" s="0" t="n">
        <v>34010</v>
      </c>
      <c r="C4964" s="0" t="s">
        <v>7873</v>
      </c>
      <c r="D4964" s="0" t="s">
        <v>127</v>
      </c>
    </row>
    <row r="4965" customFormat="false" ht="12.8" hidden="false" customHeight="false" outlineLevel="0" collapsed="false">
      <c r="A4965" s="0" t="s">
        <v>7875</v>
      </c>
      <c r="B4965" s="0" t="n">
        <v>34011</v>
      </c>
      <c r="C4965" s="0" t="s">
        <v>7876</v>
      </c>
      <c r="D4965" s="0" t="s">
        <v>127</v>
      </c>
    </row>
    <row r="4966" customFormat="false" ht="12.8" hidden="false" customHeight="false" outlineLevel="0" collapsed="false">
      <c r="A4966" s="0" t="s">
        <v>7877</v>
      </c>
      <c r="B4966" s="0" t="n">
        <v>25477</v>
      </c>
      <c r="D4966" s="0" t="s">
        <v>123</v>
      </c>
    </row>
    <row r="4967" customFormat="false" ht="12.8" hidden="false" customHeight="false" outlineLevel="0" collapsed="false">
      <c r="A4967" s="0" t="s">
        <v>7878</v>
      </c>
      <c r="B4967" s="0" t="n">
        <v>26327</v>
      </c>
      <c r="C4967" s="0" t="s">
        <v>6991</v>
      </c>
      <c r="D4967" s="0" t="s">
        <v>127</v>
      </c>
    </row>
    <row r="4968" customFormat="false" ht="12.8" hidden="false" customHeight="false" outlineLevel="0" collapsed="false">
      <c r="A4968" s="0" t="s">
        <v>7879</v>
      </c>
      <c r="B4968" s="0" t="n">
        <v>29703</v>
      </c>
      <c r="C4968" s="0" t="s">
        <v>7880</v>
      </c>
      <c r="D4968" s="0" t="s">
        <v>123</v>
      </c>
    </row>
    <row r="4969" customFormat="false" ht="12.8" hidden="false" customHeight="false" outlineLevel="0" collapsed="false">
      <c r="A4969" s="0" t="s">
        <v>7881</v>
      </c>
      <c r="B4969" s="0" t="n">
        <v>29772</v>
      </c>
      <c r="C4969" s="0" t="s">
        <v>535</v>
      </c>
      <c r="D4969" s="0" t="s">
        <v>127</v>
      </c>
    </row>
    <row r="4970" customFormat="false" ht="12.8" hidden="false" customHeight="false" outlineLevel="0" collapsed="false">
      <c r="A4970" s="0" t="s">
        <v>7882</v>
      </c>
      <c r="B4970" s="0" t="n">
        <v>4334</v>
      </c>
      <c r="C4970" s="0" t="s">
        <v>7883</v>
      </c>
      <c r="D4970" s="0" t="s">
        <v>123</v>
      </c>
    </row>
    <row r="4971" customFormat="false" ht="12.8" hidden="false" customHeight="false" outlineLevel="0" collapsed="false">
      <c r="A4971" s="0" t="s">
        <v>7884</v>
      </c>
      <c r="B4971" s="0" t="n">
        <v>4335</v>
      </c>
      <c r="C4971" s="0" t="s">
        <v>7883</v>
      </c>
      <c r="D4971" s="0" t="s">
        <v>127</v>
      </c>
    </row>
    <row r="4972" customFormat="false" ht="12.8" hidden="false" customHeight="false" outlineLevel="0" collapsed="false">
      <c r="A4972" s="0" t="s">
        <v>7885</v>
      </c>
      <c r="B4972" s="0" t="n">
        <v>4210</v>
      </c>
      <c r="C4972" s="0" t="s">
        <v>7886</v>
      </c>
      <c r="D4972" s="0" t="s">
        <v>127</v>
      </c>
    </row>
    <row r="4973" customFormat="false" ht="12.8" hidden="false" customHeight="false" outlineLevel="0" collapsed="false">
      <c r="A4973" s="0" t="s">
        <v>7887</v>
      </c>
      <c r="B4973" s="0" t="n">
        <v>4336</v>
      </c>
      <c r="C4973" s="0" t="s">
        <v>7888</v>
      </c>
      <c r="D4973" s="0" t="s">
        <v>127</v>
      </c>
    </row>
    <row r="4974" customFormat="false" ht="12.8" hidden="false" customHeight="false" outlineLevel="0" collapsed="false">
      <c r="A4974" s="0" t="s">
        <v>7889</v>
      </c>
      <c r="B4974" s="0" t="n">
        <v>708</v>
      </c>
      <c r="C4974" s="0" t="s">
        <v>4230</v>
      </c>
      <c r="D4974" s="0" t="s">
        <v>255</v>
      </c>
    </row>
    <row r="4975" customFormat="false" ht="12.8" hidden="false" customHeight="false" outlineLevel="0" collapsed="false">
      <c r="A4975" s="0" t="s">
        <v>7890</v>
      </c>
      <c r="B4975" s="0" t="n">
        <v>25598</v>
      </c>
      <c r="C4975" s="0" t="s">
        <v>7891</v>
      </c>
      <c r="D4975" s="0" t="s">
        <v>123</v>
      </c>
    </row>
    <row r="4976" customFormat="false" ht="12.8" hidden="false" customHeight="false" outlineLevel="0" collapsed="false">
      <c r="A4976" s="0" t="s">
        <v>7892</v>
      </c>
      <c r="B4976" s="0" t="n">
        <v>575</v>
      </c>
      <c r="C4976" s="0" t="s">
        <v>7893</v>
      </c>
      <c r="D4976" s="0" t="s">
        <v>127</v>
      </c>
    </row>
    <row r="4977" customFormat="false" ht="12.8" hidden="false" customHeight="false" outlineLevel="0" collapsed="false">
      <c r="A4977" s="0" t="s">
        <v>7894</v>
      </c>
      <c r="B4977" s="0" t="n">
        <v>19231</v>
      </c>
      <c r="C4977" s="0" t="s">
        <v>7895</v>
      </c>
      <c r="D4977" s="0" t="s">
        <v>123</v>
      </c>
    </row>
    <row r="4978" customFormat="false" ht="12.8" hidden="false" customHeight="false" outlineLevel="0" collapsed="false">
      <c r="A4978" s="0" t="s">
        <v>7896</v>
      </c>
      <c r="B4978" s="0" t="n">
        <v>19377</v>
      </c>
      <c r="C4978" s="0" t="s">
        <v>7897</v>
      </c>
      <c r="D4978" s="0" t="s">
        <v>127</v>
      </c>
    </row>
    <row r="4979" customFormat="false" ht="12.8" hidden="false" customHeight="false" outlineLevel="0" collapsed="false">
      <c r="A4979" s="0" t="s">
        <v>7898</v>
      </c>
      <c r="B4979" s="0" t="n">
        <v>19378</v>
      </c>
      <c r="C4979" s="0" t="s">
        <v>7899</v>
      </c>
      <c r="D4979" s="0" t="s">
        <v>127</v>
      </c>
    </row>
    <row r="4980" customFormat="false" ht="12.8" hidden="false" customHeight="false" outlineLevel="0" collapsed="false">
      <c r="A4980" s="0" t="s">
        <v>7900</v>
      </c>
      <c r="B4980" s="0" t="n">
        <v>19379</v>
      </c>
      <c r="C4980" s="0" t="s">
        <v>7901</v>
      </c>
      <c r="D4980" s="0" t="s">
        <v>127</v>
      </c>
    </row>
    <row r="4981" customFormat="false" ht="12.8" hidden="false" customHeight="false" outlineLevel="0" collapsed="false">
      <c r="A4981" s="0" t="s">
        <v>7902</v>
      </c>
      <c r="B4981" s="0" t="n">
        <v>29698</v>
      </c>
      <c r="C4981" s="0" t="s">
        <v>7903</v>
      </c>
      <c r="D4981" s="0" t="s">
        <v>123</v>
      </c>
    </row>
    <row r="4982" customFormat="false" ht="12.8" hidden="false" customHeight="false" outlineLevel="0" collapsed="false">
      <c r="A4982" s="0" t="s">
        <v>7904</v>
      </c>
      <c r="B4982" s="0" t="n">
        <v>29769</v>
      </c>
      <c r="C4982" s="0" t="s">
        <v>1398</v>
      </c>
      <c r="D4982" s="0" t="s">
        <v>127</v>
      </c>
    </row>
    <row r="4983" customFormat="false" ht="12.8" hidden="false" customHeight="false" outlineLevel="0" collapsed="false">
      <c r="A4983" s="0" t="s">
        <v>7905</v>
      </c>
      <c r="B4983" s="0" t="n">
        <v>443</v>
      </c>
      <c r="C4983" s="0" t="s">
        <v>7906</v>
      </c>
      <c r="D4983" s="0" t="s">
        <v>123</v>
      </c>
    </row>
    <row r="4984" customFormat="false" ht="12.8" hidden="false" customHeight="false" outlineLevel="0" collapsed="false">
      <c r="A4984" s="0" t="s">
        <v>7907</v>
      </c>
      <c r="B4984" s="0" t="n">
        <v>444</v>
      </c>
      <c r="C4984" s="0" t="s">
        <v>7908</v>
      </c>
      <c r="D4984" s="0" t="s">
        <v>127</v>
      </c>
    </row>
    <row r="4985" customFormat="false" ht="12.8" hidden="false" customHeight="false" outlineLevel="0" collapsed="false">
      <c r="A4985" s="0" t="s">
        <v>7909</v>
      </c>
      <c r="B4985" s="0" t="n">
        <v>445</v>
      </c>
      <c r="C4985" s="0" t="s">
        <v>7908</v>
      </c>
      <c r="D4985" s="0" t="s">
        <v>127</v>
      </c>
    </row>
    <row r="4986" customFormat="false" ht="12.8" hidden="false" customHeight="false" outlineLevel="0" collapsed="false">
      <c r="A4986" s="0" t="s">
        <v>7910</v>
      </c>
      <c r="B4986" s="0" t="n">
        <v>446</v>
      </c>
      <c r="C4986" s="0" t="s">
        <v>3547</v>
      </c>
      <c r="D4986" s="0" t="s">
        <v>127</v>
      </c>
    </row>
    <row r="4987" customFormat="false" ht="12.8" hidden="false" customHeight="false" outlineLevel="0" collapsed="false">
      <c r="A4987" s="0" t="s">
        <v>7911</v>
      </c>
      <c r="B4987" s="0" t="n">
        <v>447</v>
      </c>
      <c r="C4987" s="0" t="s">
        <v>7338</v>
      </c>
      <c r="D4987" s="0" t="s">
        <v>127</v>
      </c>
    </row>
    <row r="4988" customFormat="false" ht="12.8" hidden="false" customHeight="false" outlineLevel="0" collapsed="false">
      <c r="A4988" s="0" t="s">
        <v>7912</v>
      </c>
      <c r="B4988" s="0" t="n">
        <v>448</v>
      </c>
      <c r="C4988" s="0" t="s">
        <v>508</v>
      </c>
      <c r="D4988" s="0" t="s">
        <v>127</v>
      </c>
    </row>
    <row r="4989" customFormat="false" ht="12.8" hidden="false" customHeight="false" outlineLevel="0" collapsed="false">
      <c r="A4989" s="0" t="s">
        <v>7913</v>
      </c>
      <c r="B4989" s="0" t="n">
        <v>399</v>
      </c>
      <c r="D4989" s="0" t="s">
        <v>199</v>
      </c>
    </row>
    <row r="4990" customFormat="false" ht="12.8" hidden="false" customHeight="false" outlineLevel="0" collapsed="false">
      <c r="A4990" s="0" t="s">
        <v>7914</v>
      </c>
      <c r="B4990" s="0" t="n">
        <v>45303</v>
      </c>
      <c r="C4990" s="0" t="s">
        <v>7915</v>
      </c>
      <c r="D4990" s="0" t="s">
        <v>287</v>
      </c>
    </row>
    <row r="4991" customFormat="false" ht="12.8" hidden="false" customHeight="false" outlineLevel="0" collapsed="false">
      <c r="A4991" s="0" t="s">
        <v>7916</v>
      </c>
      <c r="B4991" s="0" t="n">
        <v>23183</v>
      </c>
      <c r="D4991" s="0" t="s">
        <v>378</v>
      </c>
    </row>
    <row r="4992" customFormat="false" ht="12.8" hidden="false" customHeight="false" outlineLevel="0" collapsed="false">
      <c r="A4992" s="0" t="s">
        <v>7917</v>
      </c>
      <c r="B4992" s="0" t="n">
        <v>2905</v>
      </c>
      <c r="C4992" s="0" t="s">
        <v>3572</v>
      </c>
      <c r="D4992" s="0" t="s">
        <v>123</v>
      </c>
    </row>
    <row r="4993" customFormat="false" ht="12.8" hidden="false" customHeight="false" outlineLevel="0" collapsed="false">
      <c r="A4993" s="0" t="s">
        <v>7918</v>
      </c>
      <c r="B4993" s="0" t="n">
        <v>31076</v>
      </c>
      <c r="D4993" s="0" t="s">
        <v>123</v>
      </c>
    </row>
    <row r="4994" customFormat="false" ht="12.8" hidden="false" customHeight="false" outlineLevel="0" collapsed="false">
      <c r="A4994" s="0" t="s">
        <v>7919</v>
      </c>
      <c r="B4994" s="0" t="n">
        <v>31183</v>
      </c>
      <c r="C4994" s="0" t="s">
        <v>4335</v>
      </c>
      <c r="D4994" s="0" t="s">
        <v>127</v>
      </c>
    </row>
    <row r="4995" customFormat="false" ht="12.8" hidden="false" customHeight="false" outlineLevel="0" collapsed="false">
      <c r="A4995" s="0" t="s">
        <v>7920</v>
      </c>
      <c r="B4995" s="0" t="n">
        <v>2887</v>
      </c>
      <c r="C4995" s="0" t="s">
        <v>6570</v>
      </c>
      <c r="D4995" s="0" t="s">
        <v>123</v>
      </c>
    </row>
    <row r="4996" customFormat="false" ht="12.8" hidden="false" customHeight="false" outlineLevel="0" collapsed="false">
      <c r="A4996" s="0" t="s">
        <v>7921</v>
      </c>
      <c r="B4996" s="0" t="n">
        <v>23088</v>
      </c>
      <c r="C4996" s="0" t="s">
        <v>3227</v>
      </c>
      <c r="D4996" s="0" t="s">
        <v>123</v>
      </c>
    </row>
    <row r="4997" customFormat="false" ht="12.8" hidden="false" customHeight="false" outlineLevel="0" collapsed="false">
      <c r="A4997" s="0" t="s">
        <v>7922</v>
      </c>
      <c r="B4997" s="0" t="n">
        <v>3189</v>
      </c>
      <c r="C4997" s="0" t="s">
        <v>3572</v>
      </c>
      <c r="D4997" s="0" t="s">
        <v>123</v>
      </c>
    </row>
    <row r="4998" customFormat="false" ht="12.8" hidden="false" customHeight="false" outlineLevel="0" collapsed="false">
      <c r="A4998" s="0" t="s">
        <v>7923</v>
      </c>
      <c r="B4998" s="0" t="n">
        <v>2513</v>
      </c>
      <c r="C4998" s="0" t="s">
        <v>2575</v>
      </c>
      <c r="D4998" s="0" t="s">
        <v>123</v>
      </c>
    </row>
    <row r="4999" customFormat="false" ht="12.8" hidden="false" customHeight="false" outlineLevel="0" collapsed="false">
      <c r="A4999" s="0" t="s">
        <v>7924</v>
      </c>
      <c r="B4999" s="0" t="n">
        <v>2514</v>
      </c>
      <c r="C4999" s="0" t="s">
        <v>7348</v>
      </c>
      <c r="D4999" s="0" t="s">
        <v>127</v>
      </c>
    </row>
    <row r="5000" customFormat="false" ht="12.8" hidden="false" customHeight="false" outlineLevel="0" collapsed="false">
      <c r="A5000" s="0" t="s">
        <v>7925</v>
      </c>
      <c r="B5000" s="0" t="n">
        <v>41183</v>
      </c>
      <c r="C5000" s="0" t="s">
        <v>645</v>
      </c>
      <c r="D5000" s="0" t="s">
        <v>123</v>
      </c>
    </row>
    <row r="5001" customFormat="false" ht="12.8" hidden="false" customHeight="false" outlineLevel="0" collapsed="false">
      <c r="A5001" s="0" t="s">
        <v>7926</v>
      </c>
      <c r="B5001" s="0" t="n">
        <v>41566</v>
      </c>
      <c r="C5001" s="0" t="s">
        <v>7927</v>
      </c>
      <c r="D5001" s="0" t="s">
        <v>127</v>
      </c>
    </row>
    <row r="5002" customFormat="false" ht="12.8" hidden="false" customHeight="false" outlineLevel="0" collapsed="false">
      <c r="A5002" s="0" t="s">
        <v>7928</v>
      </c>
      <c r="B5002" s="0" t="n">
        <v>26326</v>
      </c>
      <c r="C5002" s="0" t="s">
        <v>1030</v>
      </c>
      <c r="D5002" s="0" t="s">
        <v>123</v>
      </c>
    </row>
    <row r="5003" customFormat="false" ht="12.8" hidden="false" customHeight="false" outlineLevel="0" collapsed="false">
      <c r="A5003" s="0" t="s">
        <v>7929</v>
      </c>
      <c r="B5003" s="0" t="n">
        <v>29414</v>
      </c>
      <c r="D5003" s="0" t="s">
        <v>127</v>
      </c>
    </row>
    <row r="5004" customFormat="false" ht="12.8" hidden="false" customHeight="false" outlineLevel="0" collapsed="false">
      <c r="A5004" s="0" t="s">
        <v>7930</v>
      </c>
      <c r="B5004" s="0" t="n">
        <v>24165</v>
      </c>
      <c r="C5004" s="0" t="s">
        <v>1025</v>
      </c>
      <c r="D5004" s="0" t="s">
        <v>199</v>
      </c>
    </row>
    <row r="5005" customFormat="false" ht="12.8" hidden="false" customHeight="false" outlineLevel="0" collapsed="false">
      <c r="A5005" s="0" t="s">
        <v>7931</v>
      </c>
      <c r="B5005" s="0" t="n">
        <v>30330</v>
      </c>
      <c r="C5005" s="0" t="s">
        <v>1025</v>
      </c>
      <c r="D5005" s="0" t="s">
        <v>287</v>
      </c>
    </row>
    <row r="5006" customFormat="false" ht="12.8" hidden="false" customHeight="false" outlineLevel="0" collapsed="false">
      <c r="A5006" s="0" t="s">
        <v>7932</v>
      </c>
      <c r="B5006" s="0" t="n">
        <v>30574</v>
      </c>
      <c r="D5006" s="0" t="s">
        <v>354</v>
      </c>
    </row>
    <row r="5007" customFormat="false" ht="12.8" hidden="false" customHeight="false" outlineLevel="0" collapsed="false">
      <c r="A5007" s="0" t="s">
        <v>7933</v>
      </c>
      <c r="B5007" s="0" t="n">
        <v>23384</v>
      </c>
      <c r="C5007" s="0" t="s">
        <v>7934</v>
      </c>
      <c r="D5007" s="0" t="s">
        <v>123</v>
      </c>
    </row>
    <row r="5008" customFormat="false" ht="12.8" hidden="false" customHeight="false" outlineLevel="0" collapsed="false">
      <c r="A5008" s="0" t="s">
        <v>7935</v>
      </c>
      <c r="B5008" s="0" t="n">
        <v>23750</v>
      </c>
      <c r="C5008" s="0" t="s">
        <v>3444</v>
      </c>
      <c r="D5008" s="0" t="s">
        <v>127</v>
      </c>
    </row>
    <row r="5009" customFormat="false" ht="12.8" hidden="false" customHeight="false" outlineLevel="0" collapsed="false">
      <c r="A5009" s="0" t="s">
        <v>7936</v>
      </c>
      <c r="B5009" s="0" t="n">
        <v>30764</v>
      </c>
      <c r="C5009" s="0" t="s">
        <v>7937</v>
      </c>
      <c r="D5009" s="0" t="s">
        <v>123</v>
      </c>
    </row>
    <row r="5010" customFormat="false" ht="12.8" hidden="false" customHeight="false" outlineLevel="0" collapsed="false">
      <c r="A5010" s="0" t="s">
        <v>7938</v>
      </c>
      <c r="B5010" s="0" t="n">
        <v>35213</v>
      </c>
      <c r="C5010" s="0" t="s">
        <v>7939</v>
      </c>
      <c r="D5010" s="0" t="s">
        <v>127</v>
      </c>
    </row>
    <row r="5011" customFormat="false" ht="12.8" hidden="false" customHeight="false" outlineLevel="0" collapsed="false">
      <c r="A5011" s="0" t="s">
        <v>7940</v>
      </c>
      <c r="B5011" s="0" t="n">
        <v>30854</v>
      </c>
      <c r="C5011" s="0" t="s">
        <v>7941</v>
      </c>
      <c r="D5011" s="0" t="s">
        <v>127</v>
      </c>
    </row>
    <row r="5012" customFormat="false" ht="12.8" hidden="false" customHeight="false" outlineLevel="0" collapsed="false">
      <c r="A5012" s="0" t="s">
        <v>7942</v>
      </c>
      <c r="B5012" s="0" t="n">
        <v>713</v>
      </c>
      <c r="C5012" s="0" t="s">
        <v>7943</v>
      </c>
      <c r="D5012" s="0" t="s">
        <v>123</v>
      </c>
    </row>
    <row r="5013" customFormat="false" ht="12.8" hidden="false" customHeight="false" outlineLevel="0" collapsed="false">
      <c r="A5013" s="0" t="s">
        <v>7944</v>
      </c>
      <c r="B5013" s="0" t="n">
        <v>22122</v>
      </c>
      <c r="C5013" s="0" t="s">
        <v>7945</v>
      </c>
      <c r="D5013" s="0" t="s">
        <v>123</v>
      </c>
    </row>
    <row r="5014" customFormat="false" ht="12.8" hidden="false" customHeight="false" outlineLevel="0" collapsed="false">
      <c r="A5014" s="0" t="s">
        <v>7946</v>
      </c>
      <c r="B5014" s="0" t="n">
        <v>22123</v>
      </c>
      <c r="C5014" s="0" t="s">
        <v>7945</v>
      </c>
      <c r="D5014" s="0" t="s">
        <v>601</v>
      </c>
    </row>
    <row r="5015" customFormat="false" ht="12.8" hidden="false" customHeight="false" outlineLevel="0" collapsed="false">
      <c r="A5015" s="0" t="s">
        <v>7947</v>
      </c>
      <c r="B5015" s="0" t="n">
        <v>22124</v>
      </c>
      <c r="C5015" s="0" t="s">
        <v>7948</v>
      </c>
      <c r="D5015" s="0" t="s">
        <v>127</v>
      </c>
    </row>
    <row r="5016" customFormat="false" ht="12.8" hidden="false" customHeight="false" outlineLevel="0" collapsed="false">
      <c r="A5016" s="0" t="s">
        <v>7949</v>
      </c>
      <c r="B5016" s="0" t="n">
        <v>22125</v>
      </c>
      <c r="C5016" s="0" t="s">
        <v>7945</v>
      </c>
      <c r="D5016" s="0" t="s">
        <v>127</v>
      </c>
    </row>
    <row r="5017" customFormat="false" ht="12.8" hidden="false" customHeight="false" outlineLevel="0" collapsed="false">
      <c r="A5017" s="0" t="s">
        <v>7950</v>
      </c>
      <c r="B5017" s="0" t="n">
        <v>22126</v>
      </c>
      <c r="C5017" s="0" t="s">
        <v>7945</v>
      </c>
      <c r="D5017" s="0" t="s">
        <v>127</v>
      </c>
    </row>
    <row r="5018" customFormat="false" ht="12.8" hidden="false" customHeight="false" outlineLevel="0" collapsed="false">
      <c r="A5018" s="0" t="s">
        <v>7951</v>
      </c>
      <c r="B5018" s="0" t="n">
        <v>22127</v>
      </c>
      <c r="C5018" s="0" t="s">
        <v>7945</v>
      </c>
      <c r="D5018" s="0" t="s">
        <v>127</v>
      </c>
    </row>
    <row r="5019" customFormat="false" ht="12.8" hidden="false" customHeight="false" outlineLevel="0" collapsed="false">
      <c r="A5019" s="0" t="s">
        <v>7952</v>
      </c>
      <c r="B5019" s="0" t="n">
        <v>22128</v>
      </c>
      <c r="C5019" s="0" t="s">
        <v>3718</v>
      </c>
      <c r="D5019" s="0" t="s">
        <v>287</v>
      </c>
    </row>
    <row r="5020" customFormat="false" ht="12.8" hidden="false" customHeight="false" outlineLevel="0" collapsed="false">
      <c r="A5020" s="0" t="s">
        <v>7953</v>
      </c>
      <c r="B5020" s="0" t="n">
        <v>43060</v>
      </c>
      <c r="C5020" s="0" t="s">
        <v>7954</v>
      </c>
      <c r="D5020" s="0" t="s">
        <v>123</v>
      </c>
    </row>
    <row r="5021" customFormat="false" ht="12.8" hidden="false" customHeight="false" outlineLevel="0" collapsed="false">
      <c r="A5021" s="0" t="s">
        <v>7955</v>
      </c>
      <c r="B5021" s="0" t="n">
        <v>43474</v>
      </c>
      <c r="C5021" s="0" t="s">
        <v>7829</v>
      </c>
      <c r="D5021" s="0" t="s">
        <v>127</v>
      </c>
    </row>
    <row r="5022" customFormat="false" ht="12.8" hidden="false" customHeight="false" outlineLevel="0" collapsed="false">
      <c r="A5022" s="0" t="s">
        <v>7956</v>
      </c>
      <c r="B5022" s="0" t="n">
        <v>22129</v>
      </c>
      <c r="C5022" s="0" t="s">
        <v>7957</v>
      </c>
      <c r="D5022" s="0" t="s">
        <v>123</v>
      </c>
    </row>
    <row r="5023" customFormat="false" ht="12.8" hidden="false" customHeight="false" outlineLevel="0" collapsed="false">
      <c r="A5023" s="0" t="s">
        <v>7958</v>
      </c>
      <c r="B5023" s="0" t="n">
        <v>22130</v>
      </c>
      <c r="C5023" s="0" t="s">
        <v>1688</v>
      </c>
      <c r="D5023" s="0" t="s">
        <v>127</v>
      </c>
    </row>
    <row r="5024" customFormat="false" ht="12.8" hidden="false" customHeight="false" outlineLevel="0" collapsed="false">
      <c r="A5024" s="0" t="s">
        <v>7959</v>
      </c>
      <c r="B5024" s="0" t="n">
        <v>22131</v>
      </c>
      <c r="C5024" s="0" t="s">
        <v>1688</v>
      </c>
      <c r="D5024" s="0" t="s">
        <v>127</v>
      </c>
    </row>
    <row r="5025" customFormat="false" ht="12.8" hidden="false" customHeight="false" outlineLevel="0" collapsed="false">
      <c r="A5025" s="0" t="s">
        <v>7960</v>
      </c>
      <c r="B5025" s="0" t="n">
        <v>26325</v>
      </c>
      <c r="C5025" s="0" t="s">
        <v>7961</v>
      </c>
      <c r="D5025" s="0" t="s">
        <v>123</v>
      </c>
    </row>
    <row r="5026" customFormat="false" ht="12.8" hidden="false" customHeight="false" outlineLevel="0" collapsed="false">
      <c r="A5026" s="0" t="s">
        <v>7962</v>
      </c>
      <c r="B5026" s="0" t="n">
        <v>29250</v>
      </c>
      <c r="C5026" s="0" t="s">
        <v>136</v>
      </c>
      <c r="D5026" s="0" t="s">
        <v>127</v>
      </c>
    </row>
    <row r="5027" customFormat="false" ht="12.8" hidden="false" customHeight="false" outlineLevel="0" collapsed="false">
      <c r="A5027" s="0" t="s">
        <v>7963</v>
      </c>
      <c r="B5027" s="0" t="n">
        <v>22132</v>
      </c>
      <c r="C5027" s="0" t="s">
        <v>1705</v>
      </c>
      <c r="D5027" s="0" t="s">
        <v>251</v>
      </c>
    </row>
    <row r="5028" customFormat="false" ht="12.8" hidden="false" customHeight="false" outlineLevel="0" collapsed="false">
      <c r="A5028" s="0" t="s">
        <v>7964</v>
      </c>
      <c r="B5028" s="0" t="n">
        <v>43475</v>
      </c>
      <c r="C5028" s="0" t="s">
        <v>651</v>
      </c>
      <c r="D5028" s="0" t="s">
        <v>123</v>
      </c>
    </row>
    <row r="5029" customFormat="false" ht="12.8" hidden="false" customHeight="false" outlineLevel="0" collapsed="false">
      <c r="A5029" s="0" t="s">
        <v>7965</v>
      </c>
      <c r="B5029" s="0" t="n">
        <v>43919</v>
      </c>
      <c r="C5029" s="0" t="s">
        <v>136</v>
      </c>
      <c r="D5029" s="0" t="s">
        <v>127</v>
      </c>
    </row>
    <row r="5030" customFormat="false" ht="12.8" hidden="false" customHeight="false" outlineLevel="0" collapsed="false">
      <c r="A5030" s="0" t="s">
        <v>7966</v>
      </c>
      <c r="B5030" s="0" t="n">
        <v>34013</v>
      </c>
      <c r="C5030" s="0" t="s">
        <v>7967</v>
      </c>
      <c r="D5030" s="0" t="s">
        <v>123</v>
      </c>
    </row>
    <row r="5031" customFormat="false" ht="12.8" hidden="false" customHeight="false" outlineLevel="0" collapsed="false">
      <c r="A5031" s="0" t="s">
        <v>7968</v>
      </c>
      <c r="B5031" s="0" t="n">
        <v>34178</v>
      </c>
      <c r="C5031" s="0" t="s">
        <v>4128</v>
      </c>
      <c r="D5031" s="0" t="s">
        <v>127</v>
      </c>
    </row>
    <row r="5032" customFormat="false" ht="12.8" hidden="false" customHeight="false" outlineLevel="0" collapsed="false">
      <c r="A5032" s="0" t="s">
        <v>7969</v>
      </c>
      <c r="B5032" s="0" t="n">
        <v>25146</v>
      </c>
      <c r="C5032" s="0" t="s">
        <v>7970</v>
      </c>
      <c r="D5032" s="0" t="s">
        <v>123</v>
      </c>
    </row>
    <row r="5033" customFormat="false" ht="12.8" hidden="false" customHeight="false" outlineLevel="0" collapsed="false">
      <c r="A5033" s="0" t="s">
        <v>7971</v>
      </c>
      <c r="B5033" s="0" t="n">
        <v>25331</v>
      </c>
      <c r="C5033" s="0" t="s">
        <v>7972</v>
      </c>
      <c r="D5033" s="0" t="s">
        <v>127</v>
      </c>
    </row>
    <row r="5034" customFormat="false" ht="12.8" hidden="false" customHeight="false" outlineLevel="0" collapsed="false">
      <c r="A5034" s="0" t="s">
        <v>7973</v>
      </c>
      <c r="B5034" s="0" t="n">
        <v>4184</v>
      </c>
      <c r="C5034" s="0" t="s">
        <v>7974</v>
      </c>
      <c r="D5034" s="0" t="s">
        <v>251</v>
      </c>
    </row>
    <row r="5035" customFormat="false" ht="12.8" hidden="false" customHeight="false" outlineLevel="0" collapsed="false">
      <c r="A5035" s="0" t="s">
        <v>7975</v>
      </c>
      <c r="B5035" s="0" t="n">
        <v>23276</v>
      </c>
      <c r="C5035" s="0" t="s">
        <v>7976</v>
      </c>
      <c r="D5035" s="0" t="s">
        <v>228</v>
      </c>
    </row>
    <row r="5036" customFormat="false" ht="12.8" hidden="false" customHeight="false" outlineLevel="0" collapsed="false">
      <c r="A5036" s="0" t="s">
        <v>7977</v>
      </c>
      <c r="B5036" s="0" t="n">
        <v>24166</v>
      </c>
      <c r="C5036" s="0" t="s">
        <v>7978</v>
      </c>
      <c r="D5036" s="0" t="s">
        <v>123</v>
      </c>
    </row>
    <row r="5037" customFormat="false" ht="12.8" hidden="false" customHeight="false" outlineLevel="0" collapsed="false">
      <c r="A5037" s="0" t="s">
        <v>7979</v>
      </c>
      <c r="B5037" s="0" t="n">
        <v>24686</v>
      </c>
      <c r="C5037" s="0" t="s">
        <v>7980</v>
      </c>
      <c r="D5037" s="0" t="s">
        <v>127</v>
      </c>
    </row>
    <row r="5038" customFormat="false" ht="12.8" hidden="false" customHeight="false" outlineLevel="0" collapsed="false">
      <c r="A5038" s="0" t="s">
        <v>7981</v>
      </c>
      <c r="B5038" s="0" t="n">
        <v>5185</v>
      </c>
      <c r="C5038" s="0" t="s">
        <v>7982</v>
      </c>
      <c r="D5038" s="0" t="s">
        <v>123</v>
      </c>
    </row>
    <row r="5039" customFormat="false" ht="12.8" hidden="false" customHeight="false" outlineLevel="0" collapsed="false">
      <c r="A5039" s="0" t="s">
        <v>7983</v>
      </c>
      <c r="B5039" s="0" t="n">
        <v>5234</v>
      </c>
      <c r="C5039" s="0" t="s">
        <v>7984</v>
      </c>
      <c r="D5039" s="0" t="s">
        <v>127</v>
      </c>
    </row>
    <row r="5040" customFormat="false" ht="12.8" hidden="false" customHeight="false" outlineLevel="0" collapsed="false">
      <c r="A5040" s="0" t="s">
        <v>7985</v>
      </c>
      <c r="B5040" s="0" t="n">
        <v>39633</v>
      </c>
      <c r="C5040" s="0" t="s">
        <v>7010</v>
      </c>
      <c r="D5040" s="0" t="s">
        <v>287</v>
      </c>
    </row>
    <row r="5041" customFormat="false" ht="12.8" hidden="false" customHeight="false" outlineLevel="0" collapsed="false">
      <c r="A5041" s="0" t="s">
        <v>7986</v>
      </c>
      <c r="B5041" s="0" t="n">
        <v>23751</v>
      </c>
      <c r="C5041" s="0" t="s">
        <v>7010</v>
      </c>
      <c r="D5041" s="0" t="s">
        <v>354</v>
      </c>
    </row>
    <row r="5042" customFormat="false" ht="12.8" hidden="false" customHeight="false" outlineLevel="0" collapsed="false">
      <c r="A5042" s="0" t="s">
        <v>7987</v>
      </c>
      <c r="B5042" s="0" t="n">
        <v>4337</v>
      </c>
      <c r="C5042" s="0" t="s">
        <v>7988</v>
      </c>
      <c r="D5042" s="0" t="s">
        <v>123</v>
      </c>
    </row>
    <row r="5043" customFormat="false" ht="12.8" hidden="false" customHeight="false" outlineLevel="0" collapsed="false">
      <c r="A5043" s="0" t="s">
        <v>7989</v>
      </c>
      <c r="B5043" s="0" t="n">
        <v>29349</v>
      </c>
      <c r="C5043" s="0" t="s">
        <v>7990</v>
      </c>
      <c r="D5043" s="0" t="s">
        <v>262</v>
      </c>
    </row>
    <row r="5044" customFormat="false" ht="12.8" hidden="false" customHeight="false" outlineLevel="0" collapsed="false">
      <c r="A5044" s="0" t="s">
        <v>7991</v>
      </c>
      <c r="B5044" s="0" t="n">
        <v>30331</v>
      </c>
      <c r="C5044" s="0" t="s">
        <v>7992</v>
      </c>
      <c r="D5044" s="0" t="s">
        <v>127</v>
      </c>
    </row>
    <row r="5045" customFormat="false" ht="12.8" hidden="false" customHeight="false" outlineLevel="0" collapsed="false">
      <c r="A5045" s="0" t="s">
        <v>7993</v>
      </c>
      <c r="B5045" s="0" t="n">
        <v>29593</v>
      </c>
      <c r="C5045" s="0" t="s">
        <v>1128</v>
      </c>
      <c r="D5045" s="0" t="s">
        <v>127</v>
      </c>
    </row>
    <row r="5046" customFormat="false" ht="12.8" hidden="false" customHeight="false" outlineLevel="0" collapsed="false">
      <c r="A5046" s="0" t="s">
        <v>7994</v>
      </c>
      <c r="B5046" s="0" t="n">
        <v>26324</v>
      </c>
      <c r="C5046" s="0" t="s">
        <v>7995</v>
      </c>
      <c r="D5046" s="0" t="s">
        <v>127</v>
      </c>
    </row>
    <row r="5047" customFormat="false" ht="12.8" hidden="false" customHeight="false" outlineLevel="0" collapsed="false">
      <c r="A5047" s="0" t="s">
        <v>7996</v>
      </c>
      <c r="B5047" s="0" t="n">
        <v>23752</v>
      </c>
      <c r="D5047" s="0" t="s">
        <v>255</v>
      </c>
    </row>
    <row r="5048" customFormat="false" ht="12.8" hidden="false" customHeight="false" outlineLevel="0" collapsed="false">
      <c r="A5048" s="0" t="s">
        <v>7997</v>
      </c>
      <c r="B5048" s="0" t="n">
        <v>41567</v>
      </c>
      <c r="C5048" s="0" t="s">
        <v>779</v>
      </c>
      <c r="D5048" s="0" t="s">
        <v>123</v>
      </c>
    </row>
    <row r="5049" customFormat="false" ht="12.8" hidden="false" customHeight="false" outlineLevel="0" collapsed="false">
      <c r="A5049" s="0" t="s">
        <v>7998</v>
      </c>
      <c r="B5049" s="0" t="n">
        <v>41668</v>
      </c>
      <c r="C5049" s="0" t="s">
        <v>3375</v>
      </c>
      <c r="D5049" s="0" t="s">
        <v>127</v>
      </c>
    </row>
    <row r="5050" customFormat="false" ht="12.8" hidden="false" customHeight="false" outlineLevel="0" collapsed="false">
      <c r="A5050" s="0" t="s">
        <v>7999</v>
      </c>
      <c r="B5050" s="0" t="n">
        <v>35753</v>
      </c>
      <c r="C5050" s="0" t="s">
        <v>8000</v>
      </c>
      <c r="D5050" s="0" t="s">
        <v>378</v>
      </c>
    </row>
    <row r="5051" customFormat="false" ht="12.8" hidden="false" customHeight="false" outlineLevel="0" collapsed="false">
      <c r="A5051" s="0" t="s">
        <v>8001</v>
      </c>
      <c r="B5051" s="0" t="n">
        <v>35280</v>
      </c>
      <c r="C5051" s="0" t="s">
        <v>201</v>
      </c>
      <c r="D5051" s="0" t="s">
        <v>123</v>
      </c>
    </row>
    <row r="5052" customFormat="false" ht="12.8" hidden="false" customHeight="false" outlineLevel="0" collapsed="false">
      <c r="A5052" s="0" t="s">
        <v>8002</v>
      </c>
      <c r="B5052" s="0" t="n">
        <v>35394</v>
      </c>
      <c r="C5052" s="0" t="s">
        <v>8003</v>
      </c>
      <c r="D5052" s="0" t="s">
        <v>127</v>
      </c>
    </row>
    <row r="5053" customFormat="false" ht="12.8" hidden="false" customHeight="false" outlineLevel="0" collapsed="false">
      <c r="A5053" s="0" t="s">
        <v>8004</v>
      </c>
      <c r="B5053" s="0" t="n">
        <v>3155</v>
      </c>
      <c r="D5053" s="0" t="s">
        <v>228</v>
      </c>
    </row>
    <row r="5054" customFormat="false" ht="12.8" hidden="false" customHeight="false" outlineLevel="0" collapsed="false">
      <c r="A5054" s="0" t="s">
        <v>8005</v>
      </c>
      <c r="B5054" s="0" t="n">
        <v>39767</v>
      </c>
      <c r="C5054" s="0" t="s">
        <v>8006</v>
      </c>
      <c r="D5054" s="0" t="s">
        <v>251</v>
      </c>
    </row>
    <row r="5055" customFormat="false" ht="12.8" hidden="false" customHeight="false" outlineLevel="0" collapsed="false">
      <c r="A5055" s="0" t="s">
        <v>8007</v>
      </c>
      <c r="B5055" s="0" t="n">
        <v>22133</v>
      </c>
      <c r="C5055" s="0" t="s">
        <v>5970</v>
      </c>
      <c r="D5055" s="0" t="s">
        <v>255</v>
      </c>
    </row>
    <row r="5056" customFormat="false" ht="12.8" hidden="false" customHeight="false" outlineLevel="0" collapsed="false">
      <c r="A5056" s="0" t="s">
        <v>8008</v>
      </c>
      <c r="B5056" s="0" t="n">
        <v>39721</v>
      </c>
      <c r="C5056" s="0" t="s">
        <v>8009</v>
      </c>
      <c r="D5056" s="0" t="s">
        <v>287</v>
      </c>
    </row>
    <row r="5057" customFormat="false" ht="12.8" hidden="false" customHeight="false" outlineLevel="0" collapsed="false">
      <c r="A5057" s="0" t="s">
        <v>8010</v>
      </c>
      <c r="B5057" s="0" t="n">
        <v>35286</v>
      </c>
      <c r="C5057" s="0" t="s">
        <v>956</v>
      </c>
      <c r="D5057" s="0" t="s">
        <v>123</v>
      </c>
    </row>
    <row r="5058" customFormat="false" ht="12.8" hidden="false" customHeight="false" outlineLevel="0" collapsed="false">
      <c r="A5058" s="0" t="s">
        <v>8011</v>
      </c>
      <c r="B5058" s="0" t="n">
        <v>35649</v>
      </c>
      <c r="C5058" s="0" t="s">
        <v>3893</v>
      </c>
      <c r="D5058" s="0" t="s">
        <v>127</v>
      </c>
    </row>
    <row r="5059" customFormat="false" ht="12.8" hidden="false" customHeight="false" outlineLevel="0" collapsed="false">
      <c r="A5059" s="0" t="s">
        <v>8012</v>
      </c>
      <c r="B5059" s="0" t="n">
        <v>35648</v>
      </c>
      <c r="C5059" s="0" t="s">
        <v>3893</v>
      </c>
      <c r="D5059" s="0" t="s">
        <v>127</v>
      </c>
    </row>
    <row r="5060" customFormat="false" ht="12.8" hidden="false" customHeight="false" outlineLevel="0" collapsed="false">
      <c r="A5060" s="0" t="s">
        <v>8013</v>
      </c>
      <c r="B5060" s="0" t="n">
        <v>19150</v>
      </c>
      <c r="D5060" s="0" t="s">
        <v>123</v>
      </c>
    </row>
    <row r="5061" customFormat="false" ht="12.8" hidden="false" customHeight="false" outlineLevel="0" collapsed="false">
      <c r="A5061" s="0" t="s">
        <v>8014</v>
      </c>
      <c r="B5061" s="0" t="n">
        <v>24370</v>
      </c>
      <c r="C5061" s="0" t="s">
        <v>6231</v>
      </c>
      <c r="D5061" s="0" t="s">
        <v>176</v>
      </c>
    </row>
    <row r="5062" customFormat="false" ht="12.8" hidden="false" customHeight="false" outlineLevel="0" collapsed="false">
      <c r="A5062" s="0" t="s">
        <v>8015</v>
      </c>
      <c r="B5062" s="0" t="n">
        <v>19190</v>
      </c>
      <c r="C5062" s="0" t="s">
        <v>8016</v>
      </c>
      <c r="D5062" s="0" t="s">
        <v>123</v>
      </c>
    </row>
    <row r="5063" customFormat="false" ht="12.8" hidden="false" customHeight="false" outlineLevel="0" collapsed="false">
      <c r="A5063" s="0" t="s">
        <v>8017</v>
      </c>
      <c r="B5063" s="0" t="n">
        <v>35272</v>
      </c>
      <c r="C5063" s="0" t="s">
        <v>8018</v>
      </c>
      <c r="D5063" s="0" t="s">
        <v>199</v>
      </c>
    </row>
    <row r="5064" customFormat="false" ht="12.8" hidden="false" customHeight="false" outlineLevel="0" collapsed="false">
      <c r="A5064" s="0" t="s">
        <v>8019</v>
      </c>
      <c r="B5064" s="0" t="n">
        <v>43073</v>
      </c>
      <c r="C5064" s="0" t="s">
        <v>1693</v>
      </c>
      <c r="D5064" s="0" t="s">
        <v>199</v>
      </c>
    </row>
    <row r="5065" customFormat="false" ht="12.8" hidden="false" customHeight="false" outlineLevel="0" collapsed="false">
      <c r="A5065" s="0" t="s">
        <v>8020</v>
      </c>
      <c r="B5065" s="0" t="n">
        <v>43606</v>
      </c>
      <c r="C5065" s="0" t="s">
        <v>8021</v>
      </c>
      <c r="D5065" s="0" t="s">
        <v>123</v>
      </c>
    </row>
    <row r="5066" customFormat="false" ht="12.8" hidden="false" customHeight="false" outlineLevel="0" collapsed="false">
      <c r="A5066" s="0" t="s">
        <v>8022</v>
      </c>
      <c r="B5066" s="0" t="n">
        <v>43617</v>
      </c>
      <c r="C5066" s="0" t="s">
        <v>8023</v>
      </c>
      <c r="D5066" s="0" t="s">
        <v>127</v>
      </c>
    </row>
    <row r="5067" customFormat="false" ht="12.8" hidden="false" customHeight="false" outlineLevel="0" collapsed="false">
      <c r="A5067" s="0" t="s">
        <v>8024</v>
      </c>
      <c r="B5067" s="0" t="n">
        <v>22953</v>
      </c>
      <c r="D5067" s="0" t="s">
        <v>251</v>
      </c>
    </row>
    <row r="5068" customFormat="false" ht="12.8" hidden="false" customHeight="false" outlineLevel="0" collapsed="false">
      <c r="A5068" s="0" t="s">
        <v>8025</v>
      </c>
      <c r="B5068" s="0" t="n">
        <v>23094</v>
      </c>
      <c r="C5068" s="0" t="s">
        <v>7906</v>
      </c>
      <c r="D5068" s="0" t="s">
        <v>123</v>
      </c>
    </row>
    <row r="5069" customFormat="false" ht="12.8" hidden="false" customHeight="false" outlineLevel="0" collapsed="false">
      <c r="A5069" s="0" t="s">
        <v>8026</v>
      </c>
      <c r="B5069" s="0" t="n">
        <v>20450</v>
      </c>
      <c r="C5069" s="0" t="s">
        <v>2575</v>
      </c>
      <c r="D5069" s="0" t="s">
        <v>123</v>
      </c>
    </row>
    <row r="5070" customFormat="false" ht="12.8" hidden="false" customHeight="false" outlineLevel="0" collapsed="false">
      <c r="A5070" s="0" t="s">
        <v>8027</v>
      </c>
      <c r="B5070" s="0" t="n">
        <v>23461</v>
      </c>
      <c r="C5070" s="0" t="s">
        <v>8028</v>
      </c>
      <c r="D5070" s="0" t="s">
        <v>123</v>
      </c>
    </row>
    <row r="5071" customFormat="false" ht="12.8" hidden="false" customHeight="false" outlineLevel="0" collapsed="false">
      <c r="A5071" s="0" t="s">
        <v>8029</v>
      </c>
      <c r="B5071" s="0" t="n">
        <v>23754</v>
      </c>
      <c r="C5071" s="0" t="s">
        <v>8030</v>
      </c>
      <c r="D5071" s="0" t="s">
        <v>262</v>
      </c>
    </row>
    <row r="5072" customFormat="false" ht="12.8" hidden="false" customHeight="false" outlineLevel="0" collapsed="false">
      <c r="A5072" s="0" t="s">
        <v>8031</v>
      </c>
      <c r="B5072" s="0" t="n">
        <v>23600</v>
      </c>
      <c r="C5072" s="0" t="s">
        <v>136</v>
      </c>
      <c r="D5072" s="0" t="s">
        <v>127</v>
      </c>
    </row>
    <row r="5073" customFormat="false" ht="12.8" hidden="false" customHeight="false" outlineLevel="0" collapsed="false">
      <c r="A5073" s="0" t="s">
        <v>8032</v>
      </c>
      <c r="B5073" s="0" t="n">
        <v>25773</v>
      </c>
      <c r="C5073" s="0" t="s">
        <v>136</v>
      </c>
      <c r="D5073" s="0" t="s">
        <v>127</v>
      </c>
    </row>
    <row r="5074" customFormat="false" ht="12.8" hidden="false" customHeight="false" outlineLevel="0" collapsed="false">
      <c r="A5074" s="0" t="s">
        <v>8033</v>
      </c>
      <c r="B5074" s="0" t="n">
        <v>5210</v>
      </c>
      <c r="D5074" s="0" t="s">
        <v>2031</v>
      </c>
    </row>
    <row r="5075" customFormat="false" ht="12.8" hidden="false" customHeight="false" outlineLevel="0" collapsed="false">
      <c r="A5075" s="0" t="s">
        <v>8034</v>
      </c>
      <c r="B5075" s="0" t="n">
        <v>773</v>
      </c>
      <c r="C5075" s="0" t="s">
        <v>4705</v>
      </c>
      <c r="D5075" s="0" t="s">
        <v>123</v>
      </c>
    </row>
    <row r="5076" customFormat="false" ht="12.8" hidden="false" customHeight="false" outlineLevel="0" collapsed="false">
      <c r="A5076" s="0" t="s">
        <v>8035</v>
      </c>
      <c r="B5076" s="0" t="n">
        <v>31895</v>
      </c>
      <c r="D5076" s="0" t="s">
        <v>287</v>
      </c>
    </row>
    <row r="5077" customFormat="false" ht="12.8" hidden="false" customHeight="false" outlineLevel="0" collapsed="false">
      <c r="A5077" s="0" t="s">
        <v>8036</v>
      </c>
      <c r="B5077" s="0" t="n">
        <v>20358</v>
      </c>
      <c r="D5077" s="0" t="s">
        <v>354</v>
      </c>
    </row>
    <row r="5078" customFormat="false" ht="12.8" hidden="false" customHeight="false" outlineLevel="0" collapsed="false">
      <c r="A5078" s="0" t="s">
        <v>8037</v>
      </c>
      <c r="B5078" s="0" t="n">
        <v>29189</v>
      </c>
      <c r="C5078" s="0" t="s">
        <v>8038</v>
      </c>
      <c r="D5078" s="0" t="s">
        <v>123</v>
      </c>
    </row>
    <row r="5079" customFormat="false" ht="12.8" hidden="false" customHeight="false" outlineLevel="0" collapsed="false">
      <c r="A5079" s="0" t="s">
        <v>8039</v>
      </c>
      <c r="B5079" s="0" t="n">
        <v>29488</v>
      </c>
      <c r="C5079" s="0" t="s">
        <v>212</v>
      </c>
      <c r="D5079" s="0" t="s">
        <v>127</v>
      </c>
    </row>
    <row r="5080" customFormat="false" ht="12.8" hidden="false" customHeight="false" outlineLevel="0" collapsed="false">
      <c r="A5080" s="0" t="s">
        <v>8040</v>
      </c>
      <c r="B5080" s="0" t="n">
        <v>29523</v>
      </c>
      <c r="C5080" s="0" t="s">
        <v>212</v>
      </c>
      <c r="D5080" s="0" t="s">
        <v>127</v>
      </c>
    </row>
    <row r="5081" customFormat="false" ht="12.8" hidden="false" customHeight="false" outlineLevel="0" collapsed="false">
      <c r="A5081" s="0" t="s">
        <v>8041</v>
      </c>
      <c r="B5081" s="0" t="n">
        <v>26295</v>
      </c>
      <c r="C5081" s="0" t="s">
        <v>1133</v>
      </c>
      <c r="D5081" s="0" t="s">
        <v>199</v>
      </c>
    </row>
    <row r="5082" customFormat="false" ht="12.8" hidden="false" customHeight="false" outlineLevel="0" collapsed="false">
      <c r="A5082" s="0" t="s">
        <v>8042</v>
      </c>
      <c r="B5082" s="0" t="n">
        <v>25478</v>
      </c>
      <c r="C5082" s="0" t="s">
        <v>1135</v>
      </c>
      <c r="D5082" s="0" t="s">
        <v>378</v>
      </c>
    </row>
    <row r="5083" customFormat="false" ht="12.8" hidden="false" customHeight="false" outlineLevel="0" collapsed="false">
      <c r="A5083" s="0" t="s">
        <v>8043</v>
      </c>
      <c r="B5083" s="0" t="n">
        <v>34014</v>
      </c>
      <c r="C5083" s="0" t="s">
        <v>6917</v>
      </c>
      <c r="D5083" s="0" t="s">
        <v>123</v>
      </c>
    </row>
    <row r="5084" customFormat="false" ht="12.8" hidden="false" customHeight="false" outlineLevel="0" collapsed="false">
      <c r="A5084" s="0" t="s">
        <v>8044</v>
      </c>
      <c r="B5084" s="0" t="n">
        <v>34179</v>
      </c>
      <c r="C5084" s="0" t="s">
        <v>8045</v>
      </c>
      <c r="D5084" s="0" t="s">
        <v>127</v>
      </c>
    </row>
    <row r="5085" customFormat="false" ht="12.8" hidden="false" customHeight="false" outlineLevel="0" collapsed="false">
      <c r="A5085" s="0" t="s">
        <v>8046</v>
      </c>
      <c r="B5085" s="0" t="n">
        <v>42190</v>
      </c>
      <c r="C5085" s="0" t="s">
        <v>6917</v>
      </c>
      <c r="D5085" s="0" t="s">
        <v>127</v>
      </c>
    </row>
    <row r="5086" customFormat="false" ht="12.8" hidden="false" customHeight="false" outlineLevel="0" collapsed="false">
      <c r="A5086" s="0" t="s">
        <v>8047</v>
      </c>
      <c r="B5086" s="0" t="n">
        <v>42969</v>
      </c>
      <c r="C5086" s="0" t="s">
        <v>8048</v>
      </c>
      <c r="D5086" s="0" t="s">
        <v>378</v>
      </c>
    </row>
    <row r="5087" customFormat="false" ht="12.8" hidden="false" customHeight="false" outlineLevel="0" collapsed="false">
      <c r="A5087" s="0" t="s">
        <v>8049</v>
      </c>
      <c r="B5087" s="0" t="n">
        <v>22134</v>
      </c>
      <c r="C5087" s="0" t="s">
        <v>8050</v>
      </c>
      <c r="D5087" s="0" t="s">
        <v>123</v>
      </c>
    </row>
    <row r="5088" customFormat="false" ht="12.8" hidden="false" customHeight="false" outlineLevel="0" collapsed="false">
      <c r="A5088" s="0" t="s">
        <v>8051</v>
      </c>
      <c r="B5088" s="0" t="n">
        <v>22135</v>
      </c>
      <c r="C5088" s="0" t="s">
        <v>8052</v>
      </c>
      <c r="D5088" s="0" t="s">
        <v>127</v>
      </c>
    </row>
    <row r="5089" customFormat="false" ht="12.8" hidden="false" customHeight="false" outlineLevel="0" collapsed="false">
      <c r="A5089" s="0" t="s">
        <v>8053</v>
      </c>
      <c r="B5089" s="0" t="n">
        <v>22136</v>
      </c>
      <c r="C5089" s="0" t="s">
        <v>6853</v>
      </c>
      <c r="D5089" s="0" t="s">
        <v>127</v>
      </c>
    </row>
    <row r="5090" customFormat="false" ht="12.8" hidden="false" customHeight="false" outlineLevel="0" collapsed="false">
      <c r="A5090" s="0" t="s">
        <v>8054</v>
      </c>
      <c r="B5090" s="0" t="n">
        <v>35751</v>
      </c>
      <c r="C5090" s="0" t="s">
        <v>675</v>
      </c>
      <c r="D5090" s="0" t="s">
        <v>123</v>
      </c>
    </row>
    <row r="5091" customFormat="false" ht="12.8" hidden="false" customHeight="false" outlineLevel="0" collapsed="false">
      <c r="A5091" s="0" t="s">
        <v>8055</v>
      </c>
      <c r="B5091" s="0" t="n">
        <v>1020</v>
      </c>
      <c r="C5091" s="0" t="s">
        <v>7430</v>
      </c>
      <c r="D5091" s="0" t="s">
        <v>123</v>
      </c>
    </row>
    <row r="5092" customFormat="false" ht="12.8" hidden="false" customHeight="false" outlineLevel="0" collapsed="false">
      <c r="A5092" s="0" t="s">
        <v>8056</v>
      </c>
      <c r="B5092" s="0" t="n">
        <v>25795</v>
      </c>
      <c r="D5092" s="0" t="s">
        <v>127</v>
      </c>
    </row>
    <row r="5093" customFormat="false" ht="12.8" hidden="false" customHeight="false" outlineLevel="0" collapsed="false">
      <c r="A5093" s="0" t="s">
        <v>8057</v>
      </c>
      <c r="B5093" s="0" t="n">
        <v>1021</v>
      </c>
      <c r="C5093" s="0" t="s">
        <v>136</v>
      </c>
      <c r="D5093" s="0" t="s">
        <v>127</v>
      </c>
    </row>
    <row r="5094" customFormat="false" ht="12.8" hidden="false" customHeight="false" outlineLevel="0" collapsed="false">
      <c r="A5094" s="0" t="s">
        <v>8058</v>
      </c>
      <c r="B5094" s="0" t="n">
        <v>24688</v>
      </c>
      <c r="C5094" s="0" t="s">
        <v>3414</v>
      </c>
      <c r="D5094" s="0" t="s">
        <v>378</v>
      </c>
    </row>
    <row r="5095" customFormat="false" ht="12.8" hidden="false" customHeight="false" outlineLevel="0" collapsed="false">
      <c r="A5095" s="0" t="s">
        <v>8059</v>
      </c>
      <c r="B5095" s="0" t="n">
        <v>3854</v>
      </c>
      <c r="C5095" s="0" t="s">
        <v>935</v>
      </c>
      <c r="D5095" s="0" t="s">
        <v>123</v>
      </c>
    </row>
    <row r="5096" customFormat="false" ht="12.8" hidden="false" customHeight="false" outlineLevel="0" collapsed="false">
      <c r="A5096" s="0" t="s">
        <v>8060</v>
      </c>
      <c r="B5096" s="0" t="n">
        <v>3859</v>
      </c>
      <c r="C5096" s="0" t="s">
        <v>8061</v>
      </c>
      <c r="D5096" s="0" t="s">
        <v>127</v>
      </c>
    </row>
    <row r="5097" customFormat="false" ht="12.8" hidden="false" customHeight="false" outlineLevel="0" collapsed="false">
      <c r="A5097" s="0" t="s">
        <v>8062</v>
      </c>
      <c r="B5097" s="0" t="n">
        <v>3861</v>
      </c>
      <c r="C5097" s="0" t="s">
        <v>8063</v>
      </c>
      <c r="D5097" s="0" t="s">
        <v>127</v>
      </c>
    </row>
    <row r="5098" customFormat="false" ht="12.8" hidden="false" customHeight="false" outlineLevel="0" collapsed="false">
      <c r="A5098" s="0" t="s">
        <v>8064</v>
      </c>
      <c r="B5098" s="0" t="n">
        <v>3855</v>
      </c>
      <c r="C5098" s="0" t="s">
        <v>604</v>
      </c>
      <c r="D5098" s="0" t="s">
        <v>127</v>
      </c>
    </row>
    <row r="5099" customFormat="false" ht="12.8" hidden="false" customHeight="false" outlineLevel="0" collapsed="false">
      <c r="A5099" s="0" t="s">
        <v>8065</v>
      </c>
      <c r="B5099" s="0" t="n">
        <v>3857</v>
      </c>
      <c r="C5099" s="0" t="s">
        <v>8066</v>
      </c>
      <c r="D5099" s="0" t="s">
        <v>127</v>
      </c>
    </row>
    <row r="5100" customFormat="false" ht="12.8" hidden="false" customHeight="false" outlineLevel="0" collapsed="false">
      <c r="A5100" s="0" t="s">
        <v>8067</v>
      </c>
      <c r="B5100" s="0" t="n">
        <v>3860</v>
      </c>
      <c r="C5100" s="0" t="s">
        <v>8068</v>
      </c>
      <c r="D5100" s="0" t="s">
        <v>127</v>
      </c>
    </row>
    <row r="5101" customFormat="false" ht="12.8" hidden="false" customHeight="false" outlineLevel="0" collapsed="false">
      <c r="A5101" s="0" t="s">
        <v>8069</v>
      </c>
      <c r="B5101" s="0" t="n">
        <v>3858</v>
      </c>
      <c r="C5101" s="0" t="s">
        <v>8070</v>
      </c>
      <c r="D5101" s="0" t="s">
        <v>127</v>
      </c>
    </row>
    <row r="5102" customFormat="false" ht="12.8" hidden="false" customHeight="false" outlineLevel="0" collapsed="false">
      <c r="A5102" s="0" t="s">
        <v>8071</v>
      </c>
      <c r="B5102" s="0" t="n">
        <v>30720</v>
      </c>
      <c r="C5102" s="0" t="s">
        <v>250</v>
      </c>
      <c r="D5102" s="0" t="s">
        <v>127</v>
      </c>
    </row>
    <row r="5103" customFormat="false" ht="12.8" hidden="false" customHeight="false" outlineLevel="0" collapsed="false">
      <c r="A5103" s="0" t="s">
        <v>8072</v>
      </c>
      <c r="B5103" s="0" t="n">
        <v>3856</v>
      </c>
      <c r="C5103" s="0" t="s">
        <v>935</v>
      </c>
      <c r="D5103" s="0" t="s">
        <v>127</v>
      </c>
    </row>
    <row r="5104" customFormat="false" ht="12.8" hidden="false" customHeight="false" outlineLevel="0" collapsed="false">
      <c r="A5104" s="0" t="s">
        <v>8073</v>
      </c>
      <c r="B5104" s="0" t="n">
        <v>3846</v>
      </c>
      <c r="C5104" s="0" t="s">
        <v>8074</v>
      </c>
      <c r="D5104" s="0" t="s">
        <v>199</v>
      </c>
    </row>
    <row r="5105" customFormat="false" ht="12.8" hidden="false" customHeight="false" outlineLevel="0" collapsed="false">
      <c r="A5105" s="0" t="s">
        <v>8075</v>
      </c>
      <c r="B5105" s="0" t="n">
        <v>24689</v>
      </c>
      <c r="C5105" s="0" t="s">
        <v>1043</v>
      </c>
      <c r="D5105" s="0" t="s">
        <v>123</v>
      </c>
    </row>
    <row r="5106" customFormat="false" ht="12.8" hidden="false" customHeight="false" outlineLevel="0" collapsed="false">
      <c r="A5106" s="0" t="s">
        <v>8076</v>
      </c>
      <c r="B5106" s="0" t="n">
        <v>35085</v>
      </c>
      <c r="C5106" s="0" t="s">
        <v>8077</v>
      </c>
      <c r="D5106" s="0" t="s">
        <v>123</v>
      </c>
    </row>
    <row r="5107" customFormat="false" ht="12.8" hidden="false" customHeight="false" outlineLevel="0" collapsed="false">
      <c r="A5107" s="0" t="s">
        <v>8078</v>
      </c>
      <c r="B5107" s="0" t="n">
        <v>24986</v>
      </c>
      <c r="C5107" s="0" t="s">
        <v>1494</v>
      </c>
      <c r="D5107" s="0" t="s">
        <v>127</v>
      </c>
    </row>
    <row r="5108" customFormat="false" ht="12.8" hidden="false" customHeight="false" outlineLevel="0" collapsed="false">
      <c r="A5108" s="0" t="s">
        <v>8079</v>
      </c>
      <c r="B5108" s="0" t="n">
        <v>30325</v>
      </c>
      <c r="C5108" s="0" t="s">
        <v>8080</v>
      </c>
      <c r="D5108" s="0" t="s">
        <v>127</v>
      </c>
    </row>
    <row r="5109" customFormat="false" ht="12.8" hidden="false" customHeight="false" outlineLevel="0" collapsed="false">
      <c r="A5109" s="0" t="s">
        <v>8081</v>
      </c>
      <c r="B5109" s="0" t="n">
        <v>30291</v>
      </c>
      <c r="C5109" s="0" t="s">
        <v>8082</v>
      </c>
      <c r="D5109" s="0" t="s">
        <v>127</v>
      </c>
    </row>
    <row r="5110" customFormat="false" ht="12.8" hidden="false" customHeight="false" outlineLevel="0" collapsed="false">
      <c r="A5110" s="0" t="s">
        <v>8083</v>
      </c>
      <c r="B5110" s="0" t="n">
        <v>24987</v>
      </c>
      <c r="C5110" s="0" t="s">
        <v>8084</v>
      </c>
      <c r="D5110" s="0" t="s">
        <v>127</v>
      </c>
    </row>
    <row r="5111" customFormat="false" ht="12.8" hidden="false" customHeight="false" outlineLevel="0" collapsed="false">
      <c r="A5111" s="0" t="s">
        <v>8085</v>
      </c>
      <c r="B5111" s="0" t="n">
        <v>22137</v>
      </c>
      <c r="C5111" s="0" t="s">
        <v>8086</v>
      </c>
      <c r="D5111" s="0" t="s">
        <v>199</v>
      </c>
    </row>
    <row r="5112" customFormat="false" ht="12.8" hidden="false" customHeight="false" outlineLevel="0" collapsed="false">
      <c r="A5112" s="0" t="s">
        <v>8087</v>
      </c>
      <c r="B5112" s="0" t="n">
        <v>22138</v>
      </c>
      <c r="C5112" s="0" t="s">
        <v>8088</v>
      </c>
      <c r="D5112" s="0" t="s">
        <v>123</v>
      </c>
    </row>
    <row r="5113" customFormat="false" ht="12.8" hidden="false" customHeight="false" outlineLevel="0" collapsed="false">
      <c r="A5113" s="0" t="s">
        <v>8089</v>
      </c>
      <c r="B5113" s="0" t="n">
        <v>22139</v>
      </c>
      <c r="C5113" s="0" t="s">
        <v>5041</v>
      </c>
      <c r="D5113" s="0" t="s">
        <v>127</v>
      </c>
    </row>
    <row r="5114" customFormat="false" ht="12.8" hidden="false" customHeight="false" outlineLevel="0" collapsed="false">
      <c r="A5114" s="0" t="s">
        <v>8090</v>
      </c>
      <c r="B5114" s="0" t="n">
        <v>40516</v>
      </c>
      <c r="C5114" s="0" t="s">
        <v>8091</v>
      </c>
      <c r="D5114" s="0" t="s">
        <v>123</v>
      </c>
    </row>
    <row r="5115" customFormat="false" ht="12.8" hidden="false" customHeight="false" outlineLevel="0" collapsed="false">
      <c r="A5115" s="0" t="s">
        <v>8092</v>
      </c>
      <c r="B5115" s="0" t="n">
        <v>40906</v>
      </c>
      <c r="C5115" s="0" t="s">
        <v>8091</v>
      </c>
      <c r="D5115" s="0" t="s">
        <v>127</v>
      </c>
    </row>
    <row r="5116" customFormat="false" ht="12.8" hidden="false" customHeight="false" outlineLevel="0" collapsed="false">
      <c r="A5116" s="0" t="s">
        <v>8093</v>
      </c>
      <c r="B5116" s="0" t="n">
        <v>24169</v>
      </c>
      <c r="C5116" s="0" t="s">
        <v>1240</v>
      </c>
      <c r="D5116" s="0" t="s">
        <v>123</v>
      </c>
    </row>
    <row r="5117" customFormat="false" ht="12.8" hidden="false" customHeight="false" outlineLevel="0" collapsed="false">
      <c r="A5117" s="0" t="s">
        <v>8094</v>
      </c>
      <c r="B5117" s="0" t="n">
        <v>24690</v>
      </c>
      <c r="C5117" s="0" t="s">
        <v>136</v>
      </c>
      <c r="D5117" s="0" t="s">
        <v>127</v>
      </c>
    </row>
    <row r="5118" customFormat="false" ht="12.8" hidden="false" customHeight="false" outlineLevel="0" collapsed="false">
      <c r="A5118" s="0" t="s">
        <v>8095</v>
      </c>
      <c r="B5118" s="0" t="n">
        <v>30761</v>
      </c>
      <c r="C5118" s="0" t="s">
        <v>8096</v>
      </c>
      <c r="D5118" s="0" t="s">
        <v>199</v>
      </c>
    </row>
    <row r="5119" customFormat="false" ht="12.8" hidden="false" customHeight="false" outlineLevel="0" collapsed="false">
      <c r="A5119" s="0" t="s">
        <v>8097</v>
      </c>
      <c r="B5119" s="0" t="n">
        <v>30607</v>
      </c>
      <c r="C5119" s="0" t="s">
        <v>8096</v>
      </c>
      <c r="D5119" s="0" t="s">
        <v>378</v>
      </c>
    </row>
    <row r="5120" customFormat="false" ht="12.8" hidden="false" customHeight="false" outlineLevel="0" collapsed="false">
      <c r="A5120" s="0" t="s">
        <v>8098</v>
      </c>
      <c r="B5120" s="0" t="n">
        <v>30321</v>
      </c>
      <c r="C5120" s="0" t="s">
        <v>8099</v>
      </c>
      <c r="D5120" s="0" t="s">
        <v>6250</v>
      </c>
    </row>
    <row r="5121" customFormat="false" ht="12.8" hidden="false" customHeight="false" outlineLevel="0" collapsed="false">
      <c r="A5121" s="0" t="s">
        <v>8100</v>
      </c>
      <c r="B5121" s="0" t="n">
        <v>923</v>
      </c>
      <c r="D5121" s="0" t="s">
        <v>199</v>
      </c>
    </row>
    <row r="5122" customFormat="false" ht="12.8" hidden="false" customHeight="false" outlineLevel="0" collapsed="false">
      <c r="A5122" s="0" t="s">
        <v>8101</v>
      </c>
      <c r="B5122" s="0" t="n">
        <v>907</v>
      </c>
      <c r="D5122" s="0" t="s">
        <v>251</v>
      </c>
    </row>
    <row r="5123" customFormat="false" ht="12.8" hidden="false" customHeight="false" outlineLevel="0" collapsed="false">
      <c r="A5123" s="0" t="s">
        <v>8102</v>
      </c>
      <c r="B5123" s="0" t="n">
        <v>924</v>
      </c>
      <c r="C5123" s="0" t="s">
        <v>795</v>
      </c>
      <c r="D5123" s="0" t="s">
        <v>123</v>
      </c>
    </row>
    <row r="5124" customFormat="false" ht="12.8" hidden="false" customHeight="false" outlineLevel="0" collapsed="false">
      <c r="A5124" s="0" t="s">
        <v>8103</v>
      </c>
      <c r="B5124" s="0" t="n">
        <v>925</v>
      </c>
      <c r="C5124" s="0" t="s">
        <v>795</v>
      </c>
      <c r="D5124" s="0" t="s">
        <v>127</v>
      </c>
    </row>
    <row r="5125" customFormat="false" ht="12.8" hidden="false" customHeight="false" outlineLevel="0" collapsed="false">
      <c r="A5125" s="0" t="s">
        <v>8104</v>
      </c>
      <c r="B5125" s="0" t="n">
        <v>29552</v>
      </c>
      <c r="C5125" s="0" t="s">
        <v>8105</v>
      </c>
      <c r="D5125" s="0" t="s">
        <v>228</v>
      </c>
    </row>
    <row r="5126" customFormat="false" ht="12.8" hidden="false" customHeight="false" outlineLevel="0" collapsed="false">
      <c r="A5126" s="0" t="s">
        <v>8106</v>
      </c>
      <c r="B5126" s="0" t="n">
        <v>235</v>
      </c>
      <c r="C5126" s="0" t="s">
        <v>8107</v>
      </c>
      <c r="D5126" s="0" t="s">
        <v>123</v>
      </c>
    </row>
    <row r="5127" customFormat="false" ht="12.8" hidden="false" customHeight="false" outlineLevel="0" collapsed="false">
      <c r="A5127" s="0" t="s">
        <v>8108</v>
      </c>
      <c r="B5127" s="0" t="n">
        <v>2318</v>
      </c>
      <c r="C5127" s="0" t="s">
        <v>1229</v>
      </c>
      <c r="D5127" s="0" t="s">
        <v>127</v>
      </c>
    </row>
    <row r="5128" customFormat="false" ht="12.8" hidden="false" customHeight="false" outlineLevel="0" collapsed="false">
      <c r="A5128" s="0" t="s">
        <v>8109</v>
      </c>
      <c r="B5128" s="0" t="n">
        <v>2319</v>
      </c>
      <c r="C5128" s="0" t="s">
        <v>8110</v>
      </c>
      <c r="D5128" s="0" t="s">
        <v>127</v>
      </c>
    </row>
    <row r="5129" customFormat="false" ht="12.8" hidden="false" customHeight="false" outlineLevel="0" collapsed="false">
      <c r="A5129" s="0" t="s">
        <v>8111</v>
      </c>
      <c r="B5129" s="0" t="n">
        <v>23756</v>
      </c>
      <c r="C5129" s="0" t="s">
        <v>8112</v>
      </c>
      <c r="D5129" s="0" t="s">
        <v>199</v>
      </c>
    </row>
    <row r="5130" customFormat="false" ht="12.8" hidden="false" customHeight="false" outlineLevel="0" collapsed="false">
      <c r="A5130" s="0" t="s">
        <v>8113</v>
      </c>
      <c r="B5130" s="0" t="n">
        <v>30329</v>
      </c>
      <c r="C5130" s="0" t="s">
        <v>223</v>
      </c>
      <c r="D5130" s="0" t="s">
        <v>123</v>
      </c>
    </row>
    <row r="5131" customFormat="false" ht="12.8" hidden="false" customHeight="false" outlineLevel="0" collapsed="false">
      <c r="A5131" s="0" t="s">
        <v>8114</v>
      </c>
      <c r="B5131" s="0" t="n">
        <v>35133</v>
      </c>
      <c r="C5131" s="0" t="s">
        <v>8115</v>
      </c>
      <c r="D5131" s="0" t="s">
        <v>262</v>
      </c>
    </row>
    <row r="5132" customFormat="false" ht="12.8" hidden="false" customHeight="false" outlineLevel="0" collapsed="false">
      <c r="A5132" s="0" t="s">
        <v>8116</v>
      </c>
      <c r="B5132" s="0" t="n">
        <v>35705</v>
      </c>
      <c r="C5132" s="0" t="s">
        <v>2662</v>
      </c>
      <c r="D5132" s="0" t="s">
        <v>127</v>
      </c>
    </row>
    <row r="5133" customFormat="false" ht="12.8" hidden="false" customHeight="false" outlineLevel="0" collapsed="false">
      <c r="A5133" s="0" t="s">
        <v>8117</v>
      </c>
      <c r="B5133" s="0" t="n">
        <v>43923</v>
      </c>
      <c r="C5133" s="0" t="s">
        <v>8118</v>
      </c>
      <c r="D5133" s="0" t="s">
        <v>127</v>
      </c>
    </row>
    <row r="5134" customFormat="false" ht="12.8" hidden="false" customHeight="false" outlineLevel="0" collapsed="false">
      <c r="A5134" s="0" t="s">
        <v>8119</v>
      </c>
      <c r="B5134" s="0" t="n">
        <v>35134</v>
      </c>
      <c r="C5134" s="0" t="s">
        <v>8120</v>
      </c>
      <c r="D5134" s="0" t="s">
        <v>262</v>
      </c>
    </row>
    <row r="5135" customFormat="false" ht="12.8" hidden="false" customHeight="false" outlineLevel="0" collapsed="false">
      <c r="A5135" s="0" t="s">
        <v>8121</v>
      </c>
      <c r="B5135" s="0" t="n">
        <v>35430</v>
      </c>
      <c r="C5135" s="0" t="s">
        <v>8122</v>
      </c>
      <c r="D5135" s="0" t="s">
        <v>127</v>
      </c>
    </row>
    <row r="5136" customFormat="false" ht="12.8" hidden="false" customHeight="false" outlineLevel="0" collapsed="false">
      <c r="A5136" s="0" t="s">
        <v>8123</v>
      </c>
      <c r="B5136" s="0" t="n">
        <v>41570</v>
      </c>
      <c r="C5136" s="0" t="s">
        <v>651</v>
      </c>
      <c r="D5136" s="0" t="s">
        <v>262</v>
      </c>
    </row>
    <row r="5137" customFormat="false" ht="12.8" hidden="false" customHeight="false" outlineLevel="0" collapsed="false">
      <c r="A5137" s="0" t="s">
        <v>8124</v>
      </c>
      <c r="B5137" s="0" t="n">
        <v>41672</v>
      </c>
      <c r="C5137" s="0" t="s">
        <v>8125</v>
      </c>
      <c r="D5137" s="0" t="s">
        <v>127</v>
      </c>
    </row>
    <row r="5138" customFormat="false" ht="12.8" hidden="false" customHeight="false" outlineLevel="0" collapsed="false">
      <c r="A5138" s="0" t="s">
        <v>8126</v>
      </c>
      <c r="B5138" s="0" t="n">
        <v>30675</v>
      </c>
      <c r="C5138" s="0" t="s">
        <v>8127</v>
      </c>
      <c r="D5138" s="0" t="s">
        <v>262</v>
      </c>
    </row>
    <row r="5139" customFormat="false" ht="12.8" hidden="false" customHeight="false" outlineLevel="0" collapsed="false">
      <c r="A5139" s="0" t="s">
        <v>8128</v>
      </c>
      <c r="B5139" s="0" t="n">
        <v>30789</v>
      </c>
      <c r="C5139" s="0" t="s">
        <v>6091</v>
      </c>
      <c r="D5139" s="0" t="s">
        <v>127</v>
      </c>
    </row>
    <row r="5140" customFormat="false" ht="12.8" hidden="false" customHeight="false" outlineLevel="0" collapsed="false">
      <c r="A5140" s="0" t="s">
        <v>8129</v>
      </c>
      <c r="B5140" s="0" t="n">
        <v>23757</v>
      </c>
      <c r="C5140" s="0" t="s">
        <v>4695</v>
      </c>
      <c r="D5140" s="0" t="s">
        <v>199</v>
      </c>
    </row>
    <row r="5141" customFormat="false" ht="12.8" hidden="false" customHeight="false" outlineLevel="0" collapsed="false">
      <c r="A5141" s="0" t="s">
        <v>8130</v>
      </c>
      <c r="B5141" s="0" t="n">
        <v>22954</v>
      </c>
      <c r="C5141" s="0" t="s">
        <v>8131</v>
      </c>
      <c r="D5141" s="0" t="s">
        <v>907</v>
      </c>
    </row>
    <row r="5142" customFormat="false" ht="12.8" hidden="false" customHeight="false" outlineLevel="0" collapsed="false">
      <c r="A5142" s="0" t="s">
        <v>8132</v>
      </c>
      <c r="B5142" s="0" t="n">
        <v>3950</v>
      </c>
      <c r="C5142" s="0" t="s">
        <v>777</v>
      </c>
      <c r="D5142" s="0" t="s">
        <v>123</v>
      </c>
    </row>
    <row r="5143" customFormat="false" ht="12.8" hidden="false" customHeight="false" outlineLevel="0" collapsed="false">
      <c r="A5143" s="0" t="s">
        <v>8133</v>
      </c>
      <c r="B5143" s="0" t="n">
        <v>3951</v>
      </c>
      <c r="C5143" s="0" t="s">
        <v>136</v>
      </c>
      <c r="D5143" s="0" t="s">
        <v>127</v>
      </c>
    </row>
    <row r="5144" customFormat="false" ht="12.8" hidden="false" customHeight="false" outlineLevel="0" collapsed="false">
      <c r="A5144" s="0" t="s">
        <v>8134</v>
      </c>
      <c r="B5144" s="0" t="n">
        <v>31366</v>
      </c>
      <c r="C5144" s="0" t="s">
        <v>8135</v>
      </c>
      <c r="D5144" s="0" t="s">
        <v>123</v>
      </c>
    </row>
    <row r="5145" customFormat="false" ht="12.8" hidden="false" customHeight="false" outlineLevel="0" collapsed="false">
      <c r="A5145" s="0" t="s">
        <v>8136</v>
      </c>
      <c r="B5145" s="0" t="n">
        <v>31467</v>
      </c>
      <c r="C5145" s="0" t="s">
        <v>535</v>
      </c>
      <c r="D5145" s="0" t="s">
        <v>127</v>
      </c>
    </row>
    <row r="5146" customFormat="false" ht="12.8" hidden="false" customHeight="false" outlineLevel="0" collapsed="false">
      <c r="A5146" s="0" t="s">
        <v>8137</v>
      </c>
      <c r="B5146" s="0" t="n">
        <v>22140</v>
      </c>
      <c r="C5146" s="0" t="s">
        <v>3711</v>
      </c>
      <c r="D5146" s="0" t="s">
        <v>123</v>
      </c>
    </row>
    <row r="5147" customFormat="false" ht="12.8" hidden="false" customHeight="false" outlineLevel="0" collapsed="false">
      <c r="A5147" s="0" t="s">
        <v>8138</v>
      </c>
      <c r="B5147" s="0" t="n">
        <v>22141</v>
      </c>
      <c r="C5147" s="0" t="s">
        <v>8139</v>
      </c>
      <c r="D5147" s="0" t="s">
        <v>127</v>
      </c>
    </row>
    <row r="5148" customFormat="false" ht="12.8" hidden="false" customHeight="false" outlineLevel="0" collapsed="false">
      <c r="A5148" s="0" t="s">
        <v>8140</v>
      </c>
      <c r="B5148" s="0" t="n">
        <v>20556</v>
      </c>
      <c r="C5148" s="0" t="s">
        <v>520</v>
      </c>
      <c r="D5148" s="0" t="s">
        <v>123</v>
      </c>
    </row>
    <row r="5149" customFormat="false" ht="12.8" hidden="false" customHeight="false" outlineLevel="0" collapsed="false">
      <c r="A5149" s="0" t="s">
        <v>8141</v>
      </c>
      <c r="B5149" s="0" t="n">
        <v>43860</v>
      </c>
      <c r="C5149" s="0" t="s">
        <v>1774</v>
      </c>
      <c r="D5149" s="0" t="s">
        <v>127</v>
      </c>
    </row>
    <row r="5150" customFormat="false" ht="12.8" hidden="false" customHeight="false" outlineLevel="0" collapsed="false">
      <c r="A5150" s="0" t="s">
        <v>8142</v>
      </c>
      <c r="B5150" s="0" t="n">
        <v>957</v>
      </c>
      <c r="C5150" s="0" t="s">
        <v>3668</v>
      </c>
      <c r="D5150" s="0" t="s">
        <v>123</v>
      </c>
    </row>
    <row r="5151" customFormat="false" ht="12.8" hidden="false" customHeight="false" outlineLevel="0" collapsed="false">
      <c r="A5151" s="0" t="s">
        <v>8143</v>
      </c>
      <c r="B5151" s="0" t="n">
        <v>20531</v>
      </c>
      <c r="C5151" s="0" t="s">
        <v>8144</v>
      </c>
      <c r="D5151" s="0" t="s">
        <v>127</v>
      </c>
    </row>
    <row r="5152" customFormat="false" ht="12.8" hidden="false" customHeight="false" outlineLevel="0" collapsed="false">
      <c r="A5152" s="0" t="s">
        <v>8145</v>
      </c>
      <c r="B5152" s="0" t="n">
        <v>20377</v>
      </c>
      <c r="C5152" s="0" t="s">
        <v>8146</v>
      </c>
      <c r="D5152" s="0" t="s">
        <v>228</v>
      </c>
    </row>
    <row r="5153" customFormat="false" ht="12.8" hidden="false" customHeight="false" outlineLevel="0" collapsed="false">
      <c r="A5153" s="0" t="s">
        <v>8147</v>
      </c>
      <c r="B5153" s="0" t="n">
        <v>4365</v>
      </c>
      <c r="C5153" s="0" t="s">
        <v>6272</v>
      </c>
      <c r="D5153" s="0" t="s">
        <v>253</v>
      </c>
    </row>
    <row r="5154" customFormat="false" ht="12.8" hidden="false" customHeight="false" outlineLevel="0" collapsed="false">
      <c r="A5154" s="0" t="s">
        <v>8148</v>
      </c>
      <c r="B5154" s="0" t="n">
        <v>25479</v>
      </c>
      <c r="D5154" s="0" t="s">
        <v>251</v>
      </c>
    </row>
    <row r="5155" customFormat="false" ht="12.8" hidden="false" customHeight="false" outlineLevel="0" collapsed="false">
      <c r="A5155" s="0" t="s">
        <v>8149</v>
      </c>
      <c r="B5155" s="0" t="n">
        <v>23758</v>
      </c>
      <c r="D5155" s="0" t="s">
        <v>251</v>
      </c>
    </row>
    <row r="5156" customFormat="false" ht="12.8" hidden="false" customHeight="false" outlineLevel="0" collapsed="false">
      <c r="A5156" s="0" t="s">
        <v>8150</v>
      </c>
      <c r="B5156" s="0" t="n">
        <v>39553</v>
      </c>
      <c r="C5156" s="0" t="s">
        <v>8151</v>
      </c>
      <c r="D5156" s="0" t="s">
        <v>199</v>
      </c>
    </row>
    <row r="5157" customFormat="false" ht="12.8" hidden="false" customHeight="false" outlineLevel="0" collapsed="false">
      <c r="A5157" s="0" t="s">
        <v>8152</v>
      </c>
      <c r="B5157" s="0" t="n">
        <v>35555</v>
      </c>
      <c r="C5157" s="0" t="s">
        <v>8153</v>
      </c>
      <c r="D5157" s="0" t="s">
        <v>123</v>
      </c>
    </row>
    <row r="5158" customFormat="false" ht="12.8" hidden="false" customHeight="false" outlineLevel="0" collapsed="false">
      <c r="A5158" s="0" t="s">
        <v>8154</v>
      </c>
      <c r="B5158" s="0" t="n">
        <v>36225</v>
      </c>
      <c r="C5158" s="0" t="s">
        <v>8153</v>
      </c>
      <c r="D5158" s="0" t="s">
        <v>127</v>
      </c>
    </row>
    <row r="5159" customFormat="false" ht="12.8" hidden="false" customHeight="false" outlineLevel="0" collapsed="false">
      <c r="A5159" s="0" t="s">
        <v>8155</v>
      </c>
      <c r="B5159" s="0" t="n">
        <v>3169</v>
      </c>
      <c r="D5159" s="0" t="s">
        <v>354</v>
      </c>
    </row>
    <row r="5160" customFormat="false" ht="12.8" hidden="false" customHeight="false" outlineLevel="0" collapsed="false">
      <c r="A5160" s="0" t="s">
        <v>8156</v>
      </c>
      <c r="B5160" s="0" t="n">
        <v>23759</v>
      </c>
      <c r="C5160" s="0" t="s">
        <v>8157</v>
      </c>
      <c r="D5160" s="0" t="s">
        <v>199</v>
      </c>
    </row>
    <row r="5161" customFormat="false" ht="12.8" hidden="false" customHeight="false" outlineLevel="0" collapsed="false">
      <c r="A5161" s="0" t="s">
        <v>8158</v>
      </c>
      <c r="B5161" s="0" t="n">
        <v>23330</v>
      </c>
      <c r="C5161" s="0" t="s">
        <v>2669</v>
      </c>
      <c r="D5161" s="0" t="s">
        <v>123</v>
      </c>
    </row>
    <row r="5162" customFormat="false" ht="12.8" hidden="false" customHeight="false" outlineLevel="0" collapsed="false">
      <c r="A5162" s="0" t="s">
        <v>8159</v>
      </c>
      <c r="B5162" s="0" t="n">
        <v>23602</v>
      </c>
      <c r="C5162" s="0" t="s">
        <v>8160</v>
      </c>
      <c r="D5162" s="0" t="s">
        <v>127</v>
      </c>
    </row>
    <row r="5163" customFormat="false" ht="12.8" hidden="false" customHeight="false" outlineLevel="0" collapsed="false">
      <c r="A5163" s="0" t="s">
        <v>8161</v>
      </c>
      <c r="B5163" s="0" t="n">
        <v>19221</v>
      </c>
      <c r="D5163" s="0" t="s">
        <v>123</v>
      </c>
    </row>
    <row r="5164" customFormat="false" ht="12.8" hidden="false" customHeight="false" outlineLevel="0" collapsed="false">
      <c r="A5164" s="0" t="s">
        <v>8162</v>
      </c>
      <c r="B5164" s="0" t="n">
        <v>19337</v>
      </c>
      <c r="D5164" s="0" t="s">
        <v>127</v>
      </c>
    </row>
    <row r="5165" customFormat="false" ht="12.8" hidden="false" customHeight="false" outlineLevel="0" collapsed="false">
      <c r="A5165" s="0" t="s">
        <v>8163</v>
      </c>
      <c r="B5165" s="0" t="n">
        <v>19258</v>
      </c>
      <c r="D5165" s="0" t="s">
        <v>123</v>
      </c>
    </row>
    <row r="5166" customFormat="false" ht="12.8" hidden="false" customHeight="false" outlineLevel="0" collapsed="false">
      <c r="A5166" s="0" t="s">
        <v>8164</v>
      </c>
      <c r="B5166" s="0" t="n">
        <v>24691</v>
      </c>
      <c r="C5166" s="0" t="s">
        <v>8165</v>
      </c>
      <c r="D5166" s="0" t="s">
        <v>123</v>
      </c>
    </row>
    <row r="5167" customFormat="false" ht="12.8" hidden="false" customHeight="false" outlineLevel="0" collapsed="false">
      <c r="A5167" s="0" t="s">
        <v>8166</v>
      </c>
      <c r="B5167" s="0" t="n">
        <v>25149</v>
      </c>
      <c r="C5167" s="0" t="s">
        <v>167</v>
      </c>
      <c r="D5167" s="0" t="s">
        <v>127</v>
      </c>
    </row>
    <row r="5168" customFormat="false" ht="12.8" hidden="false" customHeight="false" outlineLevel="0" collapsed="false">
      <c r="A5168" s="0" t="s">
        <v>8167</v>
      </c>
      <c r="B5168" s="0" t="n">
        <v>23760</v>
      </c>
      <c r="C5168" s="0" t="s">
        <v>8168</v>
      </c>
      <c r="D5168" s="0" t="s">
        <v>123</v>
      </c>
    </row>
    <row r="5169" customFormat="false" ht="12.8" hidden="false" customHeight="false" outlineLevel="0" collapsed="false">
      <c r="A5169" s="0" t="s">
        <v>8169</v>
      </c>
      <c r="B5169" s="0" t="n">
        <v>41184</v>
      </c>
      <c r="C5169" s="0" t="s">
        <v>8170</v>
      </c>
      <c r="D5169" s="0" t="s">
        <v>127</v>
      </c>
    </row>
    <row r="5170" customFormat="false" ht="12.8" hidden="false" customHeight="false" outlineLevel="0" collapsed="false">
      <c r="A5170" s="0" t="s">
        <v>8171</v>
      </c>
      <c r="B5170" s="0" t="n">
        <v>43924</v>
      </c>
      <c r="C5170" s="0" t="s">
        <v>7197</v>
      </c>
      <c r="D5170" s="0" t="s">
        <v>127</v>
      </c>
    </row>
    <row r="5171" customFormat="false" ht="12.8" hidden="false" customHeight="false" outlineLevel="0" collapsed="false">
      <c r="A5171" s="0" t="s">
        <v>8172</v>
      </c>
      <c r="B5171" s="0" t="n">
        <v>24363</v>
      </c>
      <c r="C5171" s="0" t="s">
        <v>8173</v>
      </c>
      <c r="D5171" s="0" t="s">
        <v>127</v>
      </c>
    </row>
    <row r="5172" customFormat="false" ht="12.8" hidden="false" customHeight="false" outlineLevel="0" collapsed="false">
      <c r="A5172" s="0" t="s">
        <v>8174</v>
      </c>
      <c r="B5172" s="0" t="n">
        <v>34016</v>
      </c>
      <c r="C5172" s="0" t="s">
        <v>970</v>
      </c>
      <c r="D5172" s="0" t="s">
        <v>127</v>
      </c>
    </row>
    <row r="5173" customFormat="false" ht="12.8" hidden="false" customHeight="false" outlineLevel="0" collapsed="false">
      <c r="A5173" s="0" t="s">
        <v>8175</v>
      </c>
      <c r="B5173" s="0" t="n">
        <v>41952</v>
      </c>
      <c r="C5173" s="0" t="s">
        <v>8176</v>
      </c>
      <c r="D5173" s="0" t="s">
        <v>123</v>
      </c>
    </row>
    <row r="5174" customFormat="false" ht="12.8" hidden="false" customHeight="false" outlineLevel="0" collapsed="false">
      <c r="A5174" s="0" t="s">
        <v>8177</v>
      </c>
      <c r="B5174" s="0" t="n">
        <v>41951</v>
      </c>
      <c r="C5174" s="0" t="s">
        <v>8178</v>
      </c>
      <c r="D5174" s="0" t="s">
        <v>199</v>
      </c>
    </row>
    <row r="5175" customFormat="false" ht="12.8" hidden="false" customHeight="false" outlineLevel="0" collapsed="false">
      <c r="A5175" s="0" t="s">
        <v>8179</v>
      </c>
      <c r="B5175" s="0" t="n">
        <v>23296</v>
      </c>
      <c r="C5175" s="0" t="s">
        <v>8178</v>
      </c>
      <c r="D5175" s="0" t="s">
        <v>199</v>
      </c>
    </row>
    <row r="5176" customFormat="false" ht="12.8" hidden="false" customHeight="false" outlineLevel="0" collapsed="false">
      <c r="A5176" s="0" t="s">
        <v>8180</v>
      </c>
      <c r="B5176" s="0" t="n">
        <v>22142</v>
      </c>
      <c r="C5176" s="0" t="s">
        <v>1711</v>
      </c>
      <c r="D5176" s="0" t="s">
        <v>123</v>
      </c>
    </row>
    <row r="5177" customFormat="false" ht="12.8" hidden="false" customHeight="false" outlineLevel="0" collapsed="false">
      <c r="A5177" s="0" t="s">
        <v>8181</v>
      </c>
      <c r="B5177" s="0" t="n">
        <v>22143</v>
      </c>
      <c r="C5177" s="0" t="s">
        <v>3867</v>
      </c>
      <c r="D5177" s="0" t="s">
        <v>127</v>
      </c>
    </row>
    <row r="5178" customFormat="false" ht="12.8" hidden="false" customHeight="false" outlineLevel="0" collapsed="false">
      <c r="A5178" s="0" t="s">
        <v>8182</v>
      </c>
      <c r="B5178" s="0" t="n">
        <v>39570</v>
      </c>
      <c r="C5178" s="0" t="s">
        <v>8178</v>
      </c>
      <c r="D5178" s="0" t="s">
        <v>287</v>
      </c>
    </row>
    <row r="5179" customFormat="false" ht="12.8" hidden="false" customHeight="false" outlineLevel="0" collapsed="false">
      <c r="A5179" s="0" t="s">
        <v>8183</v>
      </c>
      <c r="B5179" s="0" t="n">
        <v>3100</v>
      </c>
      <c r="C5179" s="0" t="s">
        <v>8184</v>
      </c>
      <c r="D5179" s="0" t="s">
        <v>123</v>
      </c>
    </row>
    <row r="5180" customFormat="false" ht="12.8" hidden="false" customHeight="false" outlineLevel="0" collapsed="false">
      <c r="A5180" s="0" t="s">
        <v>8185</v>
      </c>
      <c r="B5180" s="0" t="n">
        <v>3101</v>
      </c>
      <c r="C5180" s="0" t="s">
        <v>8186</v>
      </c>
      <c r="D5180" s="0" t="s">
        <v>127</v>
      </c>
    </row>
    <row r="5181" customFormat="false" ht="12.8" hidden="false" customHeight="false" outlineLevel="0" collapsed="false">
      <c r="A5181" s="0" t="s">
        <v>8187</v>
      </c>
      <c r="B5181" s="0" t="n">
        <v>24692</v>
      </c>
      <c r="C5181" s="0" t="s">
        <v>3563</v>
      </c>
      <c r="D5181" s="0" t="s">
        <v>123</v>
      </c>
    </row>
    <row r="5182" customFormat="false" ht="12.8" hidden="false" customHeight="false" outlineLevel="0" collapsed="false">
      <c r="A5182" s="0" t="s">
        <v>8188</v>
      </c>
      <c r="B5182" s="0" t="n">
        <v>25150</v>
      </c>
      <c r="C5182" s="0" t="s">
        <v>1618</v>
      </c>
      <c r="D5182" s="0" t="s">
        <v>127</v>
      </c>
    </row>
    <row r="5183" customFormat="false" ht="12.8" hidden="false" customHeight="false" outlineLevel="0" collapsed="false">
      <c r="A5183" s="0" t="s">
        <v>8189</v>
      </c>
      <c r="B5183" s="0" t="n">
        <v>25151</v>
      </c>
      <c r="C5183" s="0" t="s">
        <v>3990</v>
      </c>
      <c r="D5183" s="0" t="s">
        <v>127</v>
      </c>
    </row>
    <row r="5184" customFormat="false" ht="12.8" hidden="false" customHeight="false" outlineLevel="0" collapsed="false">
      <c r="A5184" s="0" t="s">
        <v>8190</v>
      </c>
      <c r="B5184" s="0" t="n">
        <v>39496</v>
      </c>
      <c r="C5184" s="0" t="s">
        <v>8191</v>
      </c>
      <c r="D5184" s="0" t="s">
        <v>287</v>
      </c>
    </row>
    <row r="5185" customFormat="false" ht="12.8" hidden="false" customHeight="false" outlineLevel="0" collapsed="false">
      <c r="A5185" s="0" t="s">
        <v>8192</v>
      </c>
      <c r="B5185" s="0" t="n">
        <v>3991</v>
      </c>
      <c r="C5185" s="0" t="s">
        <v>6502</v>
      </c>
      <c r="D5185" s="0" t="s">
        <v>123</v>
      </c>
    </row>
    <row r="5186" customFormat="false" ht="12.8" hidden="false" customHeight="false" outlineLevel="0" collapsed="false">
      <c r="A5186" s="0" t="s">
        <v>8193</v>
      </c>
      <c r="B5186" s="0" t="n">
        <v>3993</v>
      </c>
      <c r="C5186" s="0" t="s">
        <v>136</v>
      </c>
      <c r="D5186" s="0" t="s">
        <v>127</v>
      </c>
    </row>
    <row r="5187" customFormat="false" ht="12.8" hidden="false" customHeight="false" outlineLevel="0" collapsed="false">
      <c r="A5187" s="0" t="s">
        <v>8194</v>
      </c>
      <c r="B5187" s="0" t="n">
        <v>3992</v>
      </c>
      <c r="C5187" s="0" t="s">
        <v>604</v>
      </c>
      <c r="D5187" s="0" t="s">
        <v>127</v>
      </c>
    </row>
    <row r="5188" customFormat="false" ht="12.8" hidden="false" customHeight="false" outlineLevel="0" collapsed="false">
      <c r="A5188" s="0" t="s">
        <v>8195</v>
      </c>
      <c r="B5188" s="0" t="n">
        <v>4452</v>
      </c>
      <c r="C5188" s="0" t="s">
        <v>2669</v>
      </c>
      <c r="D5188" s="0" t="s">
        <v>123</v>
      </c>
    </row>
    <row r="5189" customFormat="false" ht="12.8" hidden="false" customHeight="false" outlineLevel="0" collapsed="false">
      <c r="A5189" s="0" t="s">
        <v>8196</v>
      </c>
      <c r="B5189" s="0" t="n">
        <v>4453</v>
      </c>
      <c r="C5189" s="0" t="s">
        <v>5272</v>
      </c>
      <c r="D5189" s="0" t="s">
        <v>127</v>
      </c>
    </row>
    <row r="5190" customFormat="false" ht="12.8" hidden="false" customHeight="false" outlineLevel="0" collapsed="false">
      <c r="A5190" s="0" t="s">
        <v>8197</v>
      </c>
      <c r="B5190" s="0" t="n">
        <v>2908</v>
      </c>
      <c r="C5190" s="0" t="s">
        <v>8198</v>
      </c>
      <c r="D5190" s="0" t="s">
        <v>123</v>
      </c>
    </row>
    <row r="5191" customFormat="false" ht="12.8" hidden="false" customHeight="false" outlineLevel="0" collapsed="false">
      <c r="A5191" s="0" t="s">
        <v>8199</v>
      </c>
      <c r="B5191" s="0" t="n">
        <v>20712</v>
      </c>
      <c r="C5191" s="0" t="s">
        <v>2573</v>
      </c>
      <c r="D5191" s="0" t="s">
        <v>354</v>
      </c>
    </row>
    <row r="5192" customFormat="false" ht="12.8" hidden="false" customHeight="false" outlineLevel="0" collapsed="false">
      <c r="A5192" s="0" t="s">
        <v>8200</v>
      </c>
      <c r="B5192" s="0" t="n">
        <v>565</v>
      </c>
      <c r="C5192" s="0" t="s">
        <v>250</v>
      </c>
      <c r="D5192" s="0" t="s">
        <v>123</v>
      </c>
    </row>
    <row r="5193" customFormat="false" ht="12.8" hidden="false" customHeight="false" outlineLevel="0" collapsed="false">
      <c r="A5193" s="0" t="s">
        <v>8201</v>
      </c>
      <c r="B5193" s="0" t="n">
        <v>22144</v>
      </c>
      <c r="C5193" s="0" t="s">
        <v>8202</v>
      </c>
      <c r="D5193" s="0" t="s">
        <v>127</v>
      </c>
    </row>
    <row r="5194" customFormat="false" ht="12.8" hidden="false" customHeight="false" outlineLevel="0" collapsed="false">
      <c r="A5194" s="0" t="s">
        <v>8203</v>
      </c>
      <c r="B5194" s="0" t="n">
        <v>2509</v>
      </c>
      <c r="C5194" s="0" t="s">
        <v>4760</v>
      </c>
      <c r="D5194" s="0" t="s">
        <v>127</v>
      </c>
    </row>
    <row r="5195" customFormat="false" ht="12.8" hidden="false" customHeight="false" outlineLevel="0" collapsed="false">
      <c r="A5195" s="0" t="s">
        <v>8204</v>
      </c>
      <c r="B5195" s="0" t="n">
        <v>22145</v>
      </c>
      <c r="C5195" s="0" t="s">
        <v>8202</v>
      </c>
      <c r="D5195" s="0" t="s">
        <v>127</v>
      </c>
    </row>
    <row r="5196" customFormat="false" ht="12.8" hidden="false" customHeight="false" outlineLevel="0" collapsed="false">
      <c r="A5196" s="0" t="s">
        <v>8205</v>
      </c>
      <c r="B5196" s="0" t="n">
        <v>22146</v>
      </c>
      <c r="C5196" s="0" t="s">
        <v>1711</v>
      </c>
      <c r="D5196" s="0" t="s">
        <v>123</v>
      </c>
    </row>
    <row r="5197" customFormat="false" ht="12.8" hidden="false" customHeight="false" outlineLevel="0" collapsed="false">
      <c r="A5197" s="0" t="s">
        <v>8206</v>
      </c>
      <c r="B5197" s="0" t="n">
        <v>22147</v>
      </c>
      <c r="C5197" s="0" t="s">
        <v>8207</v>
      </c>
      <c r="D5197" s="0" t="s">
        <v>127</v>
      </c>
    </row>
    <row r="5198" customFormat="false" ht="12.8" hidden="false" customHeight="false" outlineLevel="0" collapsed="false">
      <c r="A5198" s="0" t="s">
        <v>8208</v>
      </c>
      <c r="B5198" s="0" t="n">
        <v>3190</v>
      </c>
      <c r="C5198" s="0" t="s">
        <v>8209</v>
      </c>
      <c r="D5198" s="0" t="s">
        <v>123</v>
      </c>
    </row>
    <row r="5199" customFormat="false" ht="12.8" hidden="false" customHeight="false" outlineLevel="0" collapsed="false">
      <c r="A5199" s="0" t="s">
        <v>8210</v>
      </c>
      <c r="B5199" s="0" t="n">
        <v>5224</v>
      </c>
      <c r="C5199" s="0" t="s">
        <v>8211</v>
      </c>
      <c r="D5199" s="0" t="s">
        <v>127</v>
      </c>
    </row>
    <row r="5200" customFormat="false" ht="12.8" hidden="false" customHeight="false" outlineLevel="0" collapsed="false">
      <c r="A5200" s="0" t="s">
        <v>8212</v>
      </c>
      <c r="B5200" s="0" t="n">
        <v>35545</v>
      </c>
      <c r="C5200" s="0" t="s">
        <v>8213</v>
      </c>
      <c r="D5200" s="0" t="s">
        <v>123</v>
      </c>
    </row>
    <row r="5201" customFormat="false" ht="12.8" hidden="false" customHeight="false" outlineLevel="0" collapsed="false">
      <c r="A5201" s="0" t="s">
        <v>8214</v>
      </c>
      <c r="B5201" s="0" t="n">
        <v>36224</v>
      </c>
      <c r="C5201" s="0" t="s">
        <v>797</v>
      </c>
      <c r="D5201" s="0" t="s">
        <v>127</v>
      </c>
    </row>
    <row r="5202" customFormat="false" ht="12.8" hidden="false" customHeight="false" outlineLevel="0" collapsed="false">
      <c r="A5202" s="0" t="s">
        <v>8215</v>
      </c>
      <c r="B5202" s="0" t="n">
        <v>36223</v>
      </c>
      <c r="C5202" s="0" t="s">
        <v>420</v>
      </c>
      <c r="D5202" s="0" t="s">
        <v>127</v>
      </c>
    </row>
    <row r="5203" customFormat="false" ht="12.8" hidden="false" customHeight="false" outlineLevel="0" collapsed="false">
      <c r="A5203" s="0" t="s">
        <v>8216</v>
      </c>
      <c r="B5203" s="0" t="n">
        <v>42064</v>
      </c>
      <c r="C5203" s="0" t="s">
        <v>205</v>
      </c>
      <c r="D5203" s="0" t="s">
        <v>127</v>
      </c>
    </row>
    <row r="5204" customFormat="false" ht="12.8" hidden="false" customHeight="false" outlineLevel="0" collapsed="false">
      <c r="A5204" s="0" t="s">
        <v>8217</v>
      </c>
      <c r="B5204" s="0" t="n">
        <v>1077</v>
      </c>
      <c r="C5204" s="0" t="s">
        <v>795</v>
      </c>
      <c r="D5204" s="0" t="s">
        <v>123</v>
      </c>
    </row>
    <row r="5205" customFormat="false" ht="12.8" hidden="false" customHeight="false" outlineLevel="0" collapsed="false">
      <c r="A5205" s="0" t="s">
        <v>8218</v>
      </c>
      <c r="B5205" s="0" t="n">
        <v>906</v>
      </c>
      <c r="D5205" s="0" t="s">
        <v>255</v>
      </c>
    </row>
    <row r="5206" customFormat="false" ht="12.8" hidden="false" customHeight="false" outlineLevel="0" collapsed="false">
      <c r="A5206" s="0" t="s">
        <v>8219</v>
      </c>
      <c r="B5206" s="0" t="n">
        <v>41778</v>
      </c>
      <c r="D5206" s="0" t="s">
        <v>228</v>
      </c>
    </row>
    <row r="5207" customFormat="false" ht="12.8" hidden="false" customHeight="false" outlineLevel="0" collapsed="false">
      <c r="A5207" s="0" t="s">
        <v>8220</v>
      </c>
      <c r="B5207" s="0" t="n">
        <v>23006</v>
      </c>
      <c r="C5207" s="0" t="s">
        <v>8221</v>
      </c>
      <c r="D5207" s="0" t="s">
        <v>123</v>
      </c>
    </row>
    <row r="5208" customFormat="false" ht="12.8" hidden="false" customHeight="false" outlineLevel="0" collapsed="false">
      <c r="A5208" s="0" t="s">
        <v>8222</v>
      </c>
      <c r="B5208" s="0" t="n">
        <v>23211</v>
      </c>
      <c r="C5208" s="0" t="s">
        <v>8223</v>
      </c>
      <c r="D5208" s="0" t="s">
        <v>127</v>
      </c>
    </row>
    <row r="5209" customFormat="false" ht="12.8" hidden="false" customHeight="false" outlineLevel="0" collapsed="false">
      <c r="A5209" s="0" t="s">
        <v>8224</v>
      </c>
      <c r="B5209" s="0" t="n">
        <v>32562</v>
      </c>
      <c r="C5209" s="0" t="s">
        <v>8225</v>
      </c>
      <c r="D5209" s="0" t="s">
        <v>127</v>
      </c>
    </row>
    <row r="5210" customFormat="false" ht="12.8" hidden="false" customHeight="false" outlineLevel="0" collapsed="false">
      <c r="A5210" s="0" t="s">
        <v>8226</v>
      </c>
      <c r="B5210" s="0" t="n">
        <v>32561</v>
      </c>
      <c r="C5210" s="0" t="s">
        <v>8227</v>
      </c>
      <c r="D5210" s="0" t="s">
        <v>127</v>
      </c>
    </row>
    <row r="5211" customFormat="false" ht="12.8" hidden="false" customHeight="false" outlineLevel="0" collapsed="false">
      <c r="A5211" s="0" t="s">
        <v>8228</v>
      </c>
      <c r="B5211" s="0" t="n">
        <v>4431</v>
      </c>
      <c r="C5211" s="0" t="s">
        <v>1077</v>
      </c>
      <c r="D5211" s="0" t="s">
        <v>199</v>
      </c>
    </row>
    <row r="5212" customFormat="false" ht="12.8" hidden="false" customHeight="false" outlineLevel="0" collapsed="false">
      <c r="A5212" s="0" t="s">
        <v>8229</v>
      </c>
      <c r="B5212" s="0" t="n">
        <v>25722</v>
      </c>
      <c r="D5212" s="0" t="s">
        <v>228</v>
      </c>
    </row>
    <row r="5213" customFormat="false" ht="12.8" hidden="false" customHeight="false" outlineLevel="0" collapsed="false">
      <c r="A5213" s="0" t="s">
        <v>8230</v>
      </c>
      <c r="B5213" s="0" t="n">
        <v>608</v>
      </c>
      <c r="C5213" s="0" t="s">
        <v>8231</v>
      </c>
      <c r="D5213" s="0" t="s">
        <v>123</v>
      </c>
    </row>
    <row r="5214" customFormat="false" ht="12.8" hidden="false" customHeight="false" outlineLevel="0" collapsed="false">
      <c r="A5214" s="0" t="s">
        <v>8232</v>
      </c>
      <c r="B5214" s="0" t="n">
        <v>32525</v>
      </c>
      <c r="C5214" s="0" t="s">
        <v>8233</v>
      </c>
      <c r="D5214" s="0" t="s">
        <v>127</v>
      </c>
    </row>
    <row r="5215" customFormat="false" ht="12.8" hidden="false" customHeight="false" outlineLevel="0" collapsed="false">
      <c r="A5215" s="0" t="s">
        <v>8234</v>
      </c>
      <c r="B5215" s="0" t="n">
        <v>31896</v>
      </c>
      <c r="C5215" s="0" t="s">
        <v>8235</v>
      </c>
      <c r="D5215" s="0" t="s">
        <v>127</v>
      </c>
    </row>
    <row r="5216" customFormat="false" ht="12.8" hidden="false" customHeight="false" outlineLevel="0" collapsed="false">
      <c r="A5216" s="0" t="s">
        <v>8236</v>
      </c>
      <c r="B5216" s="0" t="n">
        <v>31846</v>
      </c>
      <c r="C5216" s="0" t="s">
        <v>8237</v>
      </c>
      <c r="D5216" s="0" t="s">
        <v>127</v>
      </c>
    </row>
    <row r="5217" customFormat="false" ht="12.8" hidden="false" customHeight="false" outlineLevel="0" collapsed="false">
      <c r="A5217" s="0" t="s">
        <v>8238</v>
      </c>
      <c r="B5217" s="0" t="n">
        <v>31845</v>
      </c>
      <c r="C5217" s="0" t="s">
        <v>8237</v>
      </c>
      <c r="D5217" s="0" t="s">
        <v>127</v>
      </c>
    </row>
    <row r="5218" customFormat="false" ht="12.8" hidden="false" customHeight="false" outlineLevel="0" collapsed="false">
      <c r="A5218" s="0" t="s">
        <v>8239</v>
      </c>
      <c r="B5218" s="0" t="n">
        <v>607</v>
      </c>
      <c r="C5218" s="0" t="s">
        <v>2540</v>
      </c>
      <c r="D5218" s="0" t="s">
        <v>199</v>
      </c>
    </row>
    <row r="5219" customFormat="false" ht="12.8" hidden="false" customHeight="false" outlineLevel="0" collapsed="false">
      <c r="A5219" s="0" t="s">
        <v>8240</v>
      </c>
      <c r="B5219" s="0" t="n">
        <v>29518</v>
      </c>
      <c r="C5219" s="0" t="s">
        <v>3202</v>
      </c>
      <c r="D5219" s="0" t="s">
        <v>123</v>
      </c>
    </row>
    <row r="5220" customFormat="false" ht="12.8" hidden="false" customHeight="false" outlineLevel="0" collapsed="false">
      <c r="A5220" s="0" t="s">
        <v>8241</v>
      </c>
      <c r="B5220" s="0" t="n">
        <v>29708</v>
      </c>
      <c r="C5220" s="0" t="s">
        <v>136</v>
      </c>
      <c r="D5220" s="0" t="s">
        <v>127</v>
      </c>
    </row>
    <row r="5221" customFormat="false" ht="12.8" hidden="false" customHeight="false" outlineLevel="0" collapsed="false">
      <c r="A5221" s="0" t="s">
        <v>8242</v>
      </c>
      <c r="B5221" s="0" t="n">
        <v>2926</v>
      </c>
      <c r="C5221" s="0" t="s">
        <v>730</v>
      </c>
      <c r="D5221" s="0" t="s">
        <v>123</v>
      </c>
    </row>
    <row r="5222" customFormat="false" ht="12.8" hidden="false" customHeight="false" outlineLevel="0" collapsed="false">
      <c r="A5222" s="0" t="s">
        <v>8243</v>
      </c>
      <c r="B5222" s="0" t="n">
        <v>1076</v>
      </c>
      <c r="D5222" s="0" t="s">
        <v>199</v>
      </c>
    </row>
    <row r="5223" customFormat="false" ht="12.8" hidden="false" customHeight="false" outlineLevel="0" collapsed="false">
      <c r="A5223" s="0" t="s">
        <v>8244</v>
      </c>
      <c r="B5223" s="0" t="n">
        <v>3167</v>
      </c>
      <c r="D5223" s="0" t="s">
        <v>255</v>
      </c>
    </row>
    <row r="5224" customFormat="false" ht="12.8" hidden="false" customHeight="false" outlineLevel="0" collapsed="false">
      <c r="A5224" s="0" t="s">
        <v>8245</v>
      </c>
      <c r="B5224" s="0" t="n">
        <v>19195</v>
      </c>
      <c r="C5224" s="0" t="s">
        <v>8246</v>
      </c>
      <c r="D5224" s="0" t="s">
        <v>123</v>
      </c>
    </row>
    <row r="5225" customFormat="false" ht="12.8" hidden="false" customHeight="false" outlineLevel="0" collapsed="false">
      <c r="A5225" s="0" t="s">
        <v>8247</v>
      </c>
      <c r="B5225" s="0" t="n">
        <v>974</v>
      </c>
      <c r="C5225" s="0" t="s">
        <v>8248</v>
      </c>
      <c r="D5225" s="0" t="s">
        <v>123</v>
      </c>
    </row>
    <row r="5226" customFormat="false" ht="12.8" hidden="false" customHeight="false" outlineLevel="0" collapsed="false">
      <c r="A5226" s="0" t="s">
        <v>8249</v>
      </c>
      <c r="B5226" s="0" t="n">
        <v>39727</v>
      </c>
      <c r="C5226" s="0" t="s">
        <v>2265</v>
      </c>
      <c r="D5226" s="0" t="s">
        <v>127</v>
      </c>
    </row>
    <row r="5227" customFormat="false" ht="12.8" hidden="false" customHeight="false" outlineLevel="0" collapsed="false">
      <c r="A5227" s="0" t="s">
        <v>8250</v>
      </c>
      <c r="B5227" s="0" t="n">
        <v>40515</v>
      </c>
      <c r="C5227" s="0" t="s">
        <v>8251</v>
      </c>
      <c r="D5227" s="0" t="s">
        <v>601</v>
      </c>
    </row>
    <row r="5228" customFormat="false" ht="12.8" hidden="false" customHeight="false" outlineLevel="0" collapsed="false">
      <c r="A5228" s="0" t="s">
        <v>8252</v>
      </c>
      <c r="B5228" s="0" t="n">
        <v>23483</v>
      </c>
      <c r="C5228" s="0" t="s">
        <v>8251</v>
      </c>
      <c r="D5228" s="0" t="s">
        <v>127</v>
      </c>
    </row>
    <row r="5229" customFormat="false" ht="12.8" hidden="false" customHeight="false" outlineLevel="0" collapsed="false">
      <c r="A5229" s="0" t="s">
        <v>8253</v>
      </c>
      <c r="B5229" s="0" t="n">
        <v>22955</v>
      </c>
      <c r="C5229" s="0" t="s">
        <v>1398</v>
      </c>
      <c r="D5229" s="0" t="s">
        <v>127</v>
      </c>
    </row>
    <row r="5230" customFormat="false" ht="12.8" hidden="false" customHeight="false" outlineLevel="0" collapsed="false">
      <c r="A5230" s="0" t="s">
        <v>114</v>
      </c>
      <c r="B5230" s="0" t="n">
        <v>973</v>
      </c>
      <c r="C5230" s="0" t="s">
        <v>4923</v>
      </c>
      <c r="D5230" s="0" t="s">
        <v>199</v>
      </c>
    </row>
    <row r="5231" customFormat="false" ht="12.8" hidden="false" customHeight="false" outlineLevel="0" collapsed="false">
      <c r="A5231" s="0" t="s">
        <v>8254</v>
      </c>
      <c r="B5231" s="0" t="n">
        <v>2515</v>
      </c>
      <c r="C5231" s="0" t="s">
        <v>4923</v>
      </c>
      <c r="D5231" s="0" t="s">
        <v>287</v>
      </c>
    </row>
    <row r="5232" customFormat="false" ht="12.8" hidden="false" customHeight="false" outlineLevel="0" collapsed="false">
      <c r="A5232" s="0" t="s">
        <v>8255</v>
      </c>
      <c r="B5232" s="0" t="n">
        <v>23099</v>
      </c>
      <c r="C5232" s="0" t="s">
        <v>8256</v>
      </c>
      <c r="D5232" s="0" t="s">
        <v>123</v>
      </c>
    </row>
    <row r="5233" customFormat="false" ht="12.8" hidden="false" customHeight="false" outlineLevel="0" collapsed="false">
      <c r="A5233" s="0" t="s">
        <v>8257</v>
      </c>
      <c r="B5233" s="0" t="n">
        <v>23163</v>
      </c>
      <c r="C5233" s="0" t="s">
        <v>3027</v>
      </c>
      <c r="D5233" s="0" t="s">
        <v>199</v>
      </c>
    </row>
    <row r="5234" customFormat="false" ht="12.8" hidden="false" customHeight="false" outlineLevel="0" collapsed="false">
      <c r="A5234" s="0" t="s">
        <v>8258</v>
      </c>
      <c r="B5234" s="0" t="n">
        <v>23164</v>
      </c>
      <c r="C5234" s="0" t="s">
        <v>8259</v>
      </c>
      <c r="D5234" s="0" t="s">
        <v>287</v>
      </c>
    </row>
    <row r="5235" customFormat="false" ht="12.8" hidden="false" customHeight="false" outlineLevel="0" collapsed="false">
      <c r="A5235" s="0" t="s">
        <v>8260</v>
      </c>
      <c r="B5235" s="0" t="n">
        <v>23165</v>
      </c>
      <c r="C5235" s="0" t="s">
        <v>8259</v>
      </c>
      <c r="D5235" s="0" t="s">
        <v>354</v>
      </c>
    </row>
    <row r="5236" customFormat="false" ht="12.8" hidden="false" customHeight="false" outlineLevel="0" collapsed="false">
      <c r="A5236" s="0" t="s">
        <v>8261</v>
      </c>
      <c r="B5236" s="0" t="n">
        <v>576</v>
      </c>
      <c r="C5236" s="0" t="s">
        <v>604</v>
      </c>
      <c r="D5236" s="0" t="s">
        <v>123</v>
      </c>
    </row>
    <row r="5237" customFormat="false" ht="12.8" hidden="false" customHeight="false" outlineLevel="0" collapsed="false">
      <c r="A5237" s="0" t="s">
        <v>8262</v>
      </c>
      <c r="B5237" s="0" t="n">
        <v>2519</v>
      </c>
      <c r="C5237" s="0" t="s">
        <v>560</v>
      </c>
      <c r="D5237" s="0" t="s">
        <v>127</v>
      </c>
    </row>
    <row r="5238" customFormat="false" ht="12.8" hidden="false" customHeight="false" outlineLevel="0" collapsed="false">
      <c r="A5238" s="0" t="s">
        <v>8263</v>
      </c>
      <c r="B5238" s="0" t="n">
        <v>2520</v>
      </c>
      <c r="D5238" s="0" t="s">
        <v>127</v>
      </c>
    </row>
    <row r="5239" customFormat="false" ht="12.8" hidden="false" customHeight="false" outlineLevel="0" collapsed="false">
      <c r="A5239" s="0" t="s">
        <v>8264</v>
      </c>
      <c r="B5239" s="0" t="n">
        <v>25721</v>
      </c>
      <c r="D5239" s="0" t="s">
        <v>228</v>
      </c>
    </row>
    <row r="5240" customFormat="false" ht="12.8" hidden="false" customHeight="false" outlineLevel="0" collapsed="false">
      <c r="A5240" s="0" t="s">
        <v>8265</v>
      </c>
      <c r="B5240" s="0" t="n">
        <v>22148</v>
      </c>
      <c r="C5240" s="0" t="s">
        <v>8266</v>
      </c>
      <c r="D5240" s="0" t="s">
        <v>123</v>
      </c>
    </row>
    <row r="5241" customFormat="false" ht="12.8" hidden="false" customHeight="false" outlineLevel="0" collapsed="false">
      <c r="A5241" s="0" t="s">
        <v>8267</v>
      </c>
      <c r="B5241" s="0" t="n">
        <v>22149</v>
      </c>
      <c r="C5241" s="0" t="s">
        <v>2575</v>
      </c>
      <c r="D5241" s="0" t="s">
        <v>127</v>
      </c>
    </row>
    <row r="5242" customFormat="false" ht="12.8" hidden="false" customHeight="false" outlineLevel="0" collapsed="false">
      <c r="A5242" s="0" t="s">
        <v>8268</v>
      </c>
      <c r="B5242" s="0" t="n">
        <v>592</v>
      </c>
      <c r="C5242" s="0" t="s">
        <v>8269</v>
      </c>
      <c r="D5242" s="0" t="s">
        <v>123</v>
      </c>
    </row>
    <row r="5243" customFormat="false" ht="12.8" hidden="false" customHeight="false" outlineLevel="0" collapsed="false">
      <c r="A5243" s="0" t="s">
        <v>8270</v>
      </c>
      <c r="B5243" s="0" t="n">
        <v>593</v>
      </c>
      <c r="C5243" s="0" t="s">
        <v>136</v>
      </c>
      <c r="D5243" s="0" t="s">
        <v>127</v>
      </c>
    </row>
    <row r="5244" customFormat="false" ht="12.8" hidden="false" customHeight="false" outlineLevel="0" collapsed="false">
      <c r="A5244" s="0" t="s">
        <v>8271</v>
      </c>
      <c r="B5244" s="0" t="n">
        <v>594</v>
      </c>
      <c r="C5244" s="0" t="s">
        <v>8272</v>
      </c>
      <c r="D5244" s="0" t="s">
        <v>127</v>
      </c>
    </row>
    <row r="5245" customFormat="false" ht="12.8" hidden="false" customHeight="false" outlineLevel="0" collapsed="false">
      <c r="A5245" s="0" t="s">
        <v>8273</v>
      </c>
      <c r="B5245" s="0" t="n">
        <v>605</v>
      </c>
      <c r="D5245" s="0" t="s">
        <v>199</v>
      </c>
    </row>
    <row r="5246" customFormat="false" ht="12.8" hidden="false" customHeight="false" outlineLevel="0" collapsed="false">
      <c r="A5246" s="0" t="s">
        <v>8274</v>
      </c>
      <c r="B5246" s="0" t="n">
        <v>606</v>
      </c>
      <c r="C5246" s="0" t="s">
        <v>8275</v>
      </c>
      <c r="D5246" s="0" t="s">
        <v>123</v>
      </c>
    </row>
    <row r="5247" customFormat="false" ht="12.8" hidden="false" customHeight="false" outlineLevel="0" collapsed="false">
      <c r="A5247" s="0" t="s">
        <v>8276</v>
      </c>
      <c r="B5247" s="0" t="n">
        <v>25921</v>
      </c>
      <c r="D5247" s="0" t="s">
        <v>327</v>
      </c>
    </row>
    <row r="5248" customFormat="false" ht="12.8" hidden="false" customHeight="false" outlineLevel="0" collapsed="false">
      <c r="A5248" s="0" t="s">
        <v>8277</v>
      </c>
      <c r="B5248" s="0" t="n">
        <v>637</v>
      </c>
      <c r="C5248" s="0" t="s">
        <v>8278</v>
      </c>
      <c r="D5248" s="0" t="s">
        <v>123</v>
      </c>
    </row>
    <row r="5249" customFormat="false" ht="12.8" hidden="false" customHeight="false" outlineLevel="0" collapsed="false">
      <c r="A5249" s="0" t="s">
        <v>8279</v>
      </c>
      <c r="B5249" s="0" t="n">
        <v>2592</v>
      </c>
      <c r="C5249" s="0" t="s">
        <v>8280</v>
      </c>
      <c r="D5249" s="0" t="s">
        <v>127</v>
      </c>
    </row>
    <row r="5250" customFormat="false" ht="12.8" hidden="false" customHeight="false" outlineLevel="0" collapsed="false">
      <c r="A5250" s="0" t="s">
        <v>8281</v>
      </c>
      <c r="B5250" s="0" t="n">
        <v>638</v>
      </c>
      <c r="C5250" s="0" t="s">
        <v>8282</v>
      </c>
      <c r="D5250" s="0" t="s">
        <v>127</v>
      </c>
    </row>
    <row r="5251" customFormat="false" ht="12.8" hidden="false" customHeight="false" outlineLevel="0" collapsed="false">
      <c r="A5251" s="0" t="s">
        <v>8283</v>
      </c>
      <c r="B5251" s="0" t="n">
        <v>22150</v>
      </c>
      <c r="D5251" s="0" t="s">
        <v>123</v>
      </c>
    </row>
    <row r="5252" customFormat="false" ht="12.8" hidden="false" customHeight="false" outlineLevel="0" collapsed="false">
      <c r="A5252" s="0" t="s">
        <v>8284</v>
      </c>
      <c r="B5252" s="0" t="n">
        <v>22151</v>
      </c>
      <c r="C5252" s="0" t="s">
        <v>8285</v>
      </c>
      <c r="D5252" s="0" t="s">
        <v>127</v>
      </c>
    </row>
    <row r="5253" customFormat="false" ht="12.8" hidden="false" customHeight="false" outlineLevel="0" collapsed="false">
      <c r="A5253" s="0" t="s">
        <v>8286</v>
      </c>
      <c r="B5253" s="0" t="n">
        <v>22152</v>
      </c>
      <c r="C5253" s="0" t="s">
        <v>8287</v>
      </c>
      <c r="D5253" s="0" t="s">
        <v>127</v>
      </c>
    </row>
    <row r="5254" customFormat="false" ht="12.8" hidden="false" customHeight="false" outlineLevel="0" collapsed="false">
      <c r="A5254" s="0" t="s">
        <v>8288</v>
      </c>
      <c r="B5254" s="0" t="n">
        <v>45282</v>
      </c>
      <c r="C5254" s="0" t="s">
        <v>2206</v>
      </c>
      <c r="D5254" s="0" t="s">
        <v>123</v>
      </c>
    </row>
    <row r="5255" customFormat="false" ht="12.8" hidden="false" customHeight="false" outlineLevel="0" collapsed="false">
      <c r="A5255" s="0" t="s">
        <v>8289</v>
      </c>
      <c r="B5255" s="0" t="n">
        <v>45283</v>
      </c>
      <c r="C5255" s="0" t="s">
        <v>4846</v>
      </c>
      <c r="D5255" s="0" t="s">
        <v>127</v>
      </c>
    </row>
    <row r="5256" customFormat="false" ht="12.8" hidden="false" customHeight="false" outlineLevel="0" collapsed="false">
      <c r="A5256" s="0" t="s">
        <v>8290</v>
      </c>
      <c r="B5256" s="0" t="n">
        <v>23398</v>
      </c>
      <c r="C5256" s="0" t="s">
        <v>8291</v>
      </c>
      <c r="D5256" s="0" t="s">
        <v>123</v>
      </c>
    </row>
    <row r="5257" customFormat="false" ht="12.8" hidden="false" customHeight="false" outlineLevel="0" collapsed="false">
      <c r="A5257" s="0" t="s">
        <v>8292</v>
      </c>
      <c r="B5257" s="0" t="n">
        <v>46841</v>
      </c>
      <c r="C5257" s="0" t="s">
        <v>8293</v>
      </c>
      <c r="D5257" s="0" t="s">
        <v>127</v>
      </c>
    </row>
    <row r="5258" customFormat="false" ht="12.8" hidden="false" customHeight="false" outlineLevel="0" collapsed="false">
      <c r="A5258" s="0" t="s">
        <v>8294</v>
      </c>
      <c r="B5258" s="0" t="n">
        <v>41185</v>
      </c>
      <c r="C5258" s="0" t="s">
        <v>2697</v>
      </c>
      <c r="D5258" s="0" t="s">
        <v>127</v>
      </c>
    </row>
    <row r="5259" customFormat="false" ht="12.8" hidden="false" customHeight="false" outlineLevel="0" collapsed="false">
      <c r="A5259" s="0" t="s">
        <v>8295</v>
      </c>
      <c r="B5259" s="0" t="n">
        <v>23761</v>
      </c>
      <c r="C5259" s="0" t="s">
        <v>8296</v>
      </c>
      <c r="D5259" s="0" t="s">
        <v>127</v>
      </c>
    </row>
    <row r="5260" customFormat="false" ht="12.8" hidden="false" customHeight="false" outlineLevel="0" collapsed="false">
      <c r="A5260" s="0" t="s">
        <v>8297</v>
      </c>
      <c r="B5260" s="0" t="n">
        <v>24693</v>
      </c>
      <c r="C5260" s="0" t="s">
        <v>8291</v>
      </c>
      <c r="D5260" s="0" t="s">
        <v>127</v>
      </c>
    </row>
    <row r="5261" customFormat="false" ht="12.8" hidden="false" customHeight="false" outlineLevel="0" collapsed="false">
      <c r="A5261" s="0" t="s">
        <v>8298</v>
      </c>
      <c r="B5261" s="0" t="n">
        <v>23762</v>
      </c>
      <c r="C5261" s="0" t="s">
        <v>8299</v>
      </c>
      <c r="D5261" s="0" t="s">
        <v>127</v>
      </c>
    </row>
    <row r="5262" customFormat="false" ht="12.8" hidden="false" customHeight="false" outlineLevel="0" collapsed="false">
      <c r="A5262" s="0" t="s">
        <v>8300</v>
      </c>
      <c r="B5262" s="0" t="n">
        <v>31883</v>
      </c>
      <c r="C5262" s="0" t="s">
        <v>8299</v>
      </c>
      <c r="D5262" s="0" t="s">
        <v>127</v>
      </c>
    </row>
    <row r="5263" customFormat="false" ht="12.8" hidden="false" customHeight="false" outlineLevel="0" collapsed="false">
      <c r="A5263" s="0" t="s">
        <v>8301</v>
      </c>
      <c r="B5263" s="0" t="n">
        <v>35246</v>
      </c>
      <c r="C5263" s="0" t="s">
        <v>8302</v>
      </c>
      <c r="D5263" s="0" t="s">
        <v>127</v>
      </c>
    </row>
    <row r="5264" customFormat="false" ht="12.8" hidden="false" customHeight="false" outlineLevel="0" collapsed="false">
      <c r="A5264" s="0" t="s">
        <v>8303</v>
      </c>
      <c r="B5264" s="0" t="n">
        <v>45380</v>
      </c>
      <c r="C5264" s="0" t="s">
        <v>8304</v>
      </c>
      <c r="D5264" s="0" t="s">
        <v>127</v>
      </c>
    </row>
    <row r="5265" customFormat="false" ht="12.8" hidden="false" customHeight="false" outlineLevel="0" collapsed="false">
      <c r="A5265" s="0" t="s">
        <v>8305</v>
      </c>
      <c r="B5265" s="0" t="n">
        <v>24171</v>
      </c>
      <c r="C5265" s="0" t="s">
        <v>8306</v>
      </c>
      <c r="D5265" s="0" t="s">
        <v>251</v>
      </c>
    </row>
    <row r="5266" customFormat="false" ht="12.8" hidden="false" customHeight="false" outlineLevel="0" collapsed="false">
      <c r="A5266" s="0" t="s">
        <v>8307</v>
      </c>
      <c r="B5266" s="0" t="n">
        <v>23285</v>
      </c>
      <c r="C5266" s="0" t="s">
        <v>8308</v>
      </c>
      <c r="D5266" s="0" t="s">
        <v>907</v>
      </c>
    </row>
    <row r="5267" customFormat="false" ht="12.8" hidden="false" customHeight="false" outlineLevel="0" collapsed="false">
      <c r="A5267" s="0" t="s">
        <v>8309</v>
      </c>
      <c r="B5267" s="0" t="n">
        <v>740</v>
      </c>
      <c r="C5267" s="0" t="s">
        <v>5422</v>
      </c>
      <c r="D5267" s="0" t="s">
        <v>123</v>
      </c>
    </row>
    <row r="5268" customFormat="false" ht="12.8" hidden="false" customHeight="false" outlineLevel="0" collapsed="false">
      <c r="A5268" s="0" t="s">
        <v>8310</v>
      </c>
      <c r="B5268" s="0" t="n">
        <v>2738</v>
      </c>
      <c r="C5268" s="0" t="s">
        <v>8311</v>
      </c>
      <c r="D5268" s="0" t="s">
        <v>127</v>
      </c>
    </row>
    <row r="5269" customFormat="false" ht="12.8" hidden="false" customHeight="false" outlineLevel="0" collapsed="false">
      <c r="A5269" s="0" t="s">
        <v>8312</v>
      </c>
      <c r="B5269" s="0" t="n">
        <v>2739</v>
      </c>
      <c r="C5269" s="0" t="s">
        <v>136</v>
      </c>
      <c r="D5269" s="0" t="s">
        <v>127</v>
      </c>
    </row>
    <row r="5270" customFormat="false" ht="12.8" hidden="false" customHeight="false" outlineLevel="0" collapsed="false">
      <c r="A5270" s="0" t="s">
        <v>8313</v>
      </c>
      <c r="B5270" s="0" t="n">
        <v>739</v>
      </c>
      <c r="C5270" s="0" t="s">
        <v>2108</v>
      </c>
      <c r="D5270" s="0" t="s">
        <v>199</v>
      </c>
    </row>
    <row r="5271" customFormat="false" ht="12.8" hidden="false" customHeight="false" outlineLevel="0" collapsed="false">
      <c r="A5271" s="0" t="s">
        <v>8314</v>
      </c>
      <c r="B5271" s="0" t="n">
        <v>2930</v>
      </c>
      <c r="C5271" s="0" t="s">
        <v>730</v>
      </c>
      <c r="D5271" s="0" t="s">
        <v>123</v>
      </c>
    </row>
    <row r="5272" customFormat="false" ht="12.8" hidden="false" customHeight="false" outlineLevel="0" collapsed="false">
      <c r="A5272" s="0" t="s">
        <v>8315</v>
      </c>
      <c r="B5272" s="0" t="n">
        <v>2942</v>
      </c>
      <c r="D5272" s="0" t="s">
        <v>123</v>
      </c>
    </row>
    <row r="5273" customFormat="false" ht="12.8" hidden="false" customHeight="false" outlineLevel="0" collapsed="false">
      <c r="A5273" s="0" t="s">
        <v>8316</v>
      </c>
      <c r="B5273" s="0" t="n">
        <v>571</v>
      </c>
      <c r="D5273" s="0" t="s">
        <v>199</v>
      </c>
    </row>
    <row r="5274" customFormat="false" ht="12.8" hidden="false" customHeight="false" outlineLevel="0" collapsed="false">
      <c r="A5274" s="0" t="s">
        <v>8317</v>
      </c>
      <c r="B5274" s="0" t="n">
        <v>2517</v>
      </c>
      <c r="D5274" s="0" t="s">
        <v>287</v>
      </c>
    </row>
    <row r="5275" customFormat="false" ht="12.8" hidden="false" customHeight="false" outlineLevel="0" collapsed="false">
      <c r="A5275" s="0" t="s">
        <v>8318</v>
      </c>
      <c r="B5275" s="0" t="n">
        <v>9832</v>
      </c>
      <c r="D5275" s="0" t="s">
        <v>354</v>
      </c>
    </row>
    <row r="5276" customFormat="false" ht="12.8" hidden="false" customHeight="false" outlineLevel="0" collapsed="false">
      <c r="A5276" s="0" t="s">
        <v>8319</v>
      </c>
      <c r="B5276" s="0" t="n">
        <v>20598</v>
      </c>
      <c r="C5276" s="0" t="s">
        <v>1940</v>
      </c>
      <c r="D5276" s="0" t="s">
        <v>378</v>
      </c>
    </row>
    <row r="5277" customFormat="false" ht="12.8" hidden="false" customHeight="false" outlineLevel="0" collapsed="false">
      <c r="A5277" s="0" t="s">
        <v>8320</v>
      </c>
      <c r="B5277" s="0" t="n">
        <v>588</v>
      </c>
      <c r="C5277" s="0" t="s">
        <v>1942</v>
      </c>
      <c r="D5277" s="0" t="s">
        <v>123</v>
      </c>
    </row>
    <row r="5278" customFormat="false" ht="12.8" hidden="false" customHeight="false" outlineLevel="0" collapsed="false">
      <c r="A5278" s="0" t="s">
        <v>8321</v>
      </c>
      <c r="B5278" s="0" t="n">
        <v>38993</v>
      </c>
      <c r="C5278" s="0" t="s">
        <v>8322</v>
      </c>
      <c r="D5278" s="0" t="s">
        <v>127</v>
      </c>
    </row>
    <row r="5279" customFormat="false" ht="12.8" hidden="false" customHeight="false" outlineLevel="0" collapsed="false">
      <c r="A5279" s="0" t="s">
        <v>8323</v>
      </c>
      <c r="B5279" s="0" t="n">
        <v>25601</v>
      </c>
      <c r="D5279" s="0" t="s">
        <v>127</v>
      </c>
    </row>
    <row r="5280" customFormat="false" ht="12.8" hidden="false" customHeight="false" outlineLevel="0" collapsed="false">
      <c r="A5280" s="0" t="s">
        <v>8324</v>
      </c>
      <c r="B5280" s="0" t="n">
        <v>22153</v>
      </c>
      <c r="C5280" s="0" t="s">
        <v>8325</v>
      </c>
      <c r="D5280" s="0" t="s">
        <v>127</v>
      </c>
    </row>
    <row r="5281" customFormat="false" ht="12.8" hidden="false" customHeight="false" outlineLevel="0" collapsed="false">
      <c r="A5281" s="0" t="s">
        <v>8326</v>
      </c>
      <c r="B5281" s="0" t="n">
        <v>25602</v>
      </c>
      <c r="C5281" s="0" t="s">
        <v>8327</v>
      </c>
      <c r="D5281" s="0" t="s">
        <v>127</v>
      </c>
    </row>
    <row r="5282" customFormat="false" ht="12.8" hidden="false" customHeight="false" outlineLevel="0" collapsed="false">
      <c r="A5282" s="0" t="s">
        <v>8328</v>
      </c>
      <c r="B5282" s="0" t="n">
        <v>22154</v>
      </c>
      <c r="C5282" s="0" t="s">
        <v>8329</v>
      </c>
      <c r="D5282" s="0" t="s">
        <v>127</v>
      </c>
    </row>
    <row r="5283" customFormat="false" ht="12.8" hidden="false" customHeight="false" outlineLevel="0" collapsed="false">
      <c r="A5283" s="0" t="s">
        <v>8330</v>
      </c>
      <c r="B5283" s="0" t="n">
        <v>43157</v>
      </c>
      <c r="C5283" s="0" t="s">
        <v>5234</v>
      </c>
      <c r="D5283" s="0" t="s">
        <v>127</v>
      </c>
    </row>
    <row r="5284" customFormat="false" ht="12.8" hidden="false" customHeight="false" outlineLevel="0" collapsed="false">
      <c r="A5284" s="0" t="s">
        <v>8331</v>
      </c>
      <c r="B5284" s="0" t="n">
        <v>2891</v>
      </c>
      <c r="C5284" s="0" t="s">
        <v>8332</v>
      </c>
      <c r="D5284" s="0" t="s">
        <v>123</v>
      </c>
    </row>
    <row r="5285" customFormat="false" ht="12.8" hidden="false" customHeight="false" outlineLevel="0" collapsed="false">
      <c r="A5285" s="0" t="s">
        <v>8333</v>
      </c>
      <c r="B5285" s="0" t="n">
        <v>2393</v>
      </c>
      <c r="C5285" s="0" t="s">
        <v>7602</v>
      </c>
      <c r="D5285" s="0" t="s">
        <v>287</v>
      </c>
    </row>
    <row r="5286" customFormat="false" ht="12.8" hidden="false" customHeight="false" outlineLevel="0" collapsed="false">
      <c r="A5286" s="0" t="s">
        <v>8334</v>
      </c>
      <c r="B5286" s="0" t="n">
        <v>20384</v>
      </c>
      <c r="C5286" s="0" t="s">
        <v>7602</v>
      </c>
      <c r="D5286" s="0" t="s">
        <v>354</v>
      </c>
    </row>
    <row r="5287" customFormat="false" ht="12.8" hidden="false" customHeight="false" outlineLevel="0" collapsed="false">
      <c r="A5287" s="0" t="s">
        <v>8335</v>
      </c>
      <c r="B5287" s="0" t="n">
        <v>537</v>
      </c>
      <c r="C5287" s="0" t="s">
        <v>518</v>
      </c>
      <c r="D5287" s="0" t="s">
        <v>123</v>
      </c>
    </row>
    <row r="5288" customFormat="false" ht="12.8" hidden="false" customHeight="false" outlineLevel="0" collapsed="false">
      <c r="A5288" s="0" t="s">
        <v>8336</v>
      </c>
      <c r="B5288" s="0" t="n">
        <v>2445</v>
      </c>
      <c r="C5288" s="0" t="s">
        <v>8337</v>
      </c>
      <c r="D5288" s="0" t="s">
        <v>127</v>
      </c>
    </row>
    <row r="5289" customFormat="false" ht="12.8" hidden="false" customHeight="false" outlineLevel="0" collapsed="false">
      <c r="A5289" s="0" t="s">
        <v>8338</v>
      </c>
      <c r="B5289" s="0" t="n">
        <v>2446</v>
      </c>
      <c r="C5289" s="0" t="s">
        <v>2575</v>
      </c>
      <c r="D5289" s="0" t="s">
        <v>127</v>
      </c>
    </row>
    <row r="5290" customFormat="false" ht="12.8" hidden="false" customHeight="false" outlineLevel="0" collapsed="false">
      <c r="A5290" s="0" t="s">
        <v>8339</v>
      </c>
      <c r="B5290" s="0" t="n">
        <v>2447</v>
      </c>
      <c r="C5290" s="0" t="s">
        <v>8340</v>
      </c>
      <c r="D5290" s="0" t="s">
        <v>127</v>
      </c>
    </row>
    <row r="5291" customFormat="false" ht="12.8" hidden="false" customHeight="false" outlineLevel="0" collapsed="false">
      <c r="A5291" s="0" t="s">
        <v>8341</v>
      </c>
      <c r="B5291" s="0" t="n">
        <v>2448</v>
      </c>
      <c r="C5291" s="0" t="s">
        <v>4335</v>
      </c>
      <c r="D5291" s="0" t="s">
        <v>127</v>
      </c>
    </row>
    <row r="5292" customFormat="false" ht="12.8" hidden="false" customHeight="false" outlineLevel="0" collapsed="false">
      <c r="A5292" s="0" t="s">
        <v>8342</v>
      </c>
      <c r="B5292" s="0" t="n">
        <v>2449</v>
      </c>
      <c r="C5292" s="0" t="s">
        <v>136</v>
      </c>
      <c r="D5292" s="0" t="s">
        <v>127</v>
      </c>
    </row>
    <row r="5293" customFormat="false" ht="12.8" hidden="false" customHeight="false" outlineLevel="0" collapsed="false">
      <c r="A5293" s="0" t="s">
        <v>8343</v>
      </c>
      <c r="B5293" s="0" t="n">
        <v>2450</v>
      </c>
      <c r="C5293" s="0" t="s">
        <v>7461</v>
      </c>
      <c r="D5293" s="0" t="s">
        <v>127</v>
      </c>
    </row>
    <row r="5294" customFormat="false" ht="12.8" hidden="false" customHeight="false" outlineLevel="0" collapsed="false">
      <c r="A5294" s="0" t="s">
        <v>8344</v>
      </c>
      <c r="B5294" s="0" t="n">
        <v>2451</v>
      </c>
      <c r="C5294" s="0" t="s">
        <v>8345</v>
      </c>
      <c r="D5294" s="0" t="s">
        <v>127</v>
      </c>
    </row>
    <row r="5295" customFormat="false" ht="12.8" hidden="false" customHeight="false" outlineLevel="0" collapsed="false">
      <c r="A5295" s="0" t="s">
        <v>8346</v>
      </c>
      <c r="B5295" s="0" t="n">
        <v>2452</v>
      </c>
      <c r="C5295" s="0" t="s">
        <v>8347</v>
      </c>
      <c r="D5295" s="0" t="s">
        <v>127</v>
      </c>
    </row>
    <row r="5296" customFormat="false" ht="12.8" hidden="false" customHeight="false" outlineLevel="0" collapsed="false">
      <c r="A5296" s="0" t="s">
        <v>8348</v>
      </c>
      <c r="B5296" s="0" t="n">
        <v>2453</v>
      </c>
      <c r="C5296" s="0" t="s">
        <v>8349</v>
      </c>
      <c r="D5296" s="0" t="s">
        <v>127</v>
      </c>
    </row>
    <row r="5297" customFormat="false" ht="12.8" hidden="false" customHeight="false" outlineLevel="0" collapsed="false">
      <c r="A5297" s="0" t="s">
        <v>8350</v>
      </c>
      <c r="B5297" s="0" t="n">
        <v>2454</v>
      </c>
      <c r="C5297" s="0" t="s">
        <v>8351</v>
      </c>
      <c r="D5297" s="0" t="s">
        <v>127</v>
      </c>
    </row>
    <row r="5298" customFormat="false" ht="12.8" hidden="false" customHeight="false" outlineLevel="0" collapsed="false">
      <c r="A5298" s="0" t="s">
        <v>8352</v>
      </c>
      <c r="B5298" s="0" t="n">
        <v>2455</v>
      </c>
      <c r="D5298" s="0" t="s">
        <v>127</v>
      </c>
    </row>
    <row r="5299" customFormat="false" ht="12.8" hidden="false" customHeight="false" outlineLevel="0" collapsed="false">
      <c r="A5299" s="0" t="s">
        <v>8353</v>
      </c>
      <c r="B5299" s="0" t="n">
        <v>2456</v>
      </c>
      <c r="C5299" s="0" t="s">
        <v>8354</v>
      </c>
      <c r="D5299" s="0" t="s">
        <v>127</v>
      </c>
    </row>
    <row r="5300" customFormat="false" ht="12.8" hidden="false" customHeight="false" outlineLevel="0" collapsed="false">
      <c r="A5300" s="0" t="s">
        <v>8355</v>
      </c>
      <c r="B5300" s="0" t="n">
        <v>2457</v>
      </c>
      <c r="C5300" s="0" t="s">
        <v>8356</v>
      </c>
      <c r="D5300" s="0" t="s">
        <v>127</v>
      </c>
    </row>
    <row r="5301" customFormat="false" ht="12.8" hidden="false" customHeight="false" outlineLevel="0" collapsed="false">
      <c r="A5301" s="0" t="s">
        <v>8357</v>
      </c>
      <c r="B5301" s="0" t="n">
        <v>2458</v>
      </c>
      <c r="C5301" s="0" t="s">
        <v>4846</v>
      </c>
      <c r="D5301" s="0" t="s">
        <v>127</v>
      </c>
    </row>
    <row r="5302" customFormat="false" ht="12.8" hidden="false" customHeight="false" outlineLevel="0" collapsed="false">
      <c r="A5302" s="0" t="s">
        <v>8358</v>
      </c>
      <c r="B5302" s="0" t="n">
        <v>2459</v>
      </c>
      <c r="C5302" s="0" t="s">
        <v>8359</v>
      </c>
      <c r="D5302" s="0" t="s">
        <v>127</v>
      </c>
    </row>
    <row r="5303" customFormat="false" ht="12.8" hidden="false" customHeight="false" outlineLevel="0" collapsed="false">
      <c r="A5303" s="0" t="s">
        <v>8360</v>
      </c>
      <c r="B5303" s="0" t="n">
        <v>2460</v>
      </c>
      <c r="C5303" s="0" t="s">
        <v>8351</v>
      </c>
      <c r="D5303" s="0" t="s">
        <v>127</v>
      </c>
    </row>
    <row r="5304" customFormat="false" ht="12.8" hidden="false" customHeight="false" outlineLevel="0" collapsed="false">
      <c r="A5304" s="0" t="s">
        <v>8361</v>
      </c>
      <c r="B5304" s="0" t="n">
        <v>2461</v>
      </c>
      <c r="C5304" s="0" t="s">
        <v>7119</v>
      </c>
      <c r="D5304" s="0" t="s">
        <v>127</v>
      </c>
    </row>
    <row r="5305" customFormat="false" ht="12.8" hidden="false" customHeight="false" outlineLevel="0" collapsed="false">
      <c r="A5305" s="0" t="s">
        <v>8362</v>
      </c>
      <c r="B5305" s="0" t="n">
        <v>2462</v>
      </c>
      <c r="C5305" s="0" t="s">
        <v>8363</v>
      </c>
      <c r="D5305" s="0" t="s">
        <v>127</v>
      </c>
    </row>
    <row r="5306" customFormat="false" ht="12.8" hidden="false" customHeight="false" outlineLevel="0" collapsed="false">
      <c r="A5306" s="0" t="s">
        <v>8364</v>
      </c>
      <c r="B5306" s="0" t="n">
        <v>2463</v>
      </c>
      <c r="C5306" s="0" t="s">
        <v>8365</v>
      </c>
      <c r="D5306" s="0" t="s">
        <v>127</v>
      </c>
    </row>
    <row r="5307" customFormat="false" ht="12.8" hidden="false" customHeight="false" outlineLevel="0" collapsed="false">
      <c r="A5307" s="0" t="s">
        <v>8366</v>
      </c>
      <c r="B5307" s="0" t="n">
        <v>2464</v>
      </c>
      <c r="C5307" s="0" t="s">
        <v>8367</v>
      </c>
      <c r="D5307" s="0" t="s">
        <v>127</v>
      </c>
    </row>
    <row r="5308" customFormat="false" ht="12.8" hidden="false" customHeight="false" outlineLevel="0" collapsed="false">
      <c r="A5308" s="0" t="s">
        <v>8368</v>
      </c>
      <c r="B5308" s="0" t="n">
        <v>2465</v>
      </c>
      <c r="C5308" s="0" t="s">
        <v>2575</v>
      </c>
      <c r="D5308" s="0" t="s">
        <v>127</v>
      </c>
    </row>
    <row r="5309" customFormat="false" ht="12.8" hidden="false" customHeight="false" outlineLevel="0" collapsed="false">
      <c r="A5309" s="0" t="s">
        <v>8369</v>
      </c>
      <c r="B5309" s="0" t="n">
        <v>2466</v>
      </c>
      <c r="C5309" s="0" t="s">
        <v>8370</v>
      </c>
      <c r="D5309" s="0" t="s">
        <v>127</v>
      </c>
    </row>
    <row r="5310" customFormat="false" ht="12.8" hidden="false" customHeight="false" outlineLevel="0" collapsed="false">
      <c r="A5310" s="0" t="s">
        <v>8371</v>
      </c>
      <c r="B5310" s="0" t="n">
        <v>2467</v>
      </c>
      <c r="C5310" s="0" t="s">
        <v>7606</v>
      </c>
      <c r="D5310" s="0" t="s">
        <v>127</v>
      </c>
    </row>
    <row r="5311" customFormat="false" ht="12.8" hidden="false" customHeight="false" outlineLevel="0" collapsed="false">
      <c r="A5311" s="0" t="s">
        <v>8372</v>
      </c>
      <c r="B5311" s="0" t="n">
        <v>2470</v>
      </c>
      <c r="C5311" s="0" t="s">
        <v>8373</v>
      </c>
      <c r="D5311" s="0" t="s">
        <v>127</v>
      </c>
    </row>
    <row r="5312" customFormat="false" ht="12.8" hidden="false" customHeight="false" outlineLevel="0" collapsed="false">
      <c r="A5312" s="0" t="s">
        <v>8374</v>
      </c>
      <c r="B5312" s="0" t="n">
        <v>2468</v>
      </c>
      <c r="C5312" s="0" t="s">
        <v>8375</v>
      </c>
      <c r="D5312" s="0" t="s">
        <v>127</v>
      </c>
    </row>
    <row r="5313" customFormat="false" ht="12.8" hidden="false" customHeight="false" outlineLevel="0" collapsed="false">
      <c r="A5313" s="0" t="s">
        <v>8376</v>
      </c>
      <c r="B5313" s="0" t="n">
        <v>2469</v>
      </c>
      <c r="C5313" s="0" t="s">
        <v>8377</v>
      </c>
      <c r="D5313" s="0" t="s">
        <v>127</v>
      </c>
    </row>
    <row r="5314" customFormat="false" ht="12.8" hidden="false" customHeight="false" outlineLevel="0" collapsed="false">
      <c r="A5314" s="0" t="s">
        <v>8378</v>
      </c>
      <c r="B5314" s="0" t="n">
        <v>2471</v>
      </c>
      <c r="C5314" s="0" t="s">
        <v>8367</v>
      </c>
      <c r="D5314" s="0" t="s">
        <v>127</v>
      </c>
    </row>
    <row r="5315" customFormat="false" ht="12.8" hidden="false" customHeight="false" outlineLevel="0" collapsed="false">
      <c r="A5315" s="0" t="s">
        <v>111</v>
      </c>
      <c r="B5315" s="0" t="n">
        <v>212</v>
      </c>
      <c r="C5315" s="0" t="s">
        <v>661</v>
      </c>
      <c r="D5315" s="0" t="s">
        <v>123</v>
      </c>
    </row>
    <row r="5316" customFormat="false" ht="12.8" hidden="false" customHeight="false" outlineLevel="0" collapsed="false">
      <c r="A5316" s="0" t="s">
        <v>8379</v>
      </c>
      <c r="B5316" s="0" t="n">
        <v>213</v>
      </c>
      <c r="C5316" s="0" t="s">
        <v>1147</v>
      </c>
      <c r="D5316" s="0" t="s">
        <v>127</v>
      </c>
    </row>
    <row r="5317" customFormat="false" ht="12.8" hidden="false" customHeight="false" outlineLevel="0" collapsed="false">
      <c r="A5317" s="0" t="s">
        <v>8380</v>
      </c>
      <c r="B5317" s="0" t="n">
        <v>3191</v>
      </c>
      <c r="D5317" s="0" t="s">
        <v>127</v>
      </c>
    </row>
    <row r="5318" customFormat="false" ht="12.8" hidden="false" customHeight="false" outlineLevel="0" collapsed="false">
      <c r="A5318" s="0" t="s">
        <v>8381</v>
      </c>
      <c r="B5318" s="0" t="n">
        <v>39857</v>
      </c>
      <c r="C5318" s="0" t="s">
        <v>8107</v>
      </c>
      <c r="D5318" s="0" t="s">
        <v>127</v>
      </c>
    </row>
    <row r="5319" customFormat="false" ht="12.8" hidden="false" customHeight="false" outlineLevel="0" collapsed="false">
      <c r="A5319" s="0" t="s">
        <v>8382</v>
      </c>
      <c r="B5319" s="0" t="n">
        <v>214</v>
      </c>
      <c r="C5319" s="0" t="s">
        <v>8383</v>
      </c>
      <c r="D5319" s="0" t="s">
        <v>127</v>
      </c>
    </row>
    <row r="5320" customFormat="false" ht="12.8" hidden="false" customHeight="false" outlineLevel="0" collapsed="false">
      <c r="A5320" s="0" t="s">
        <v>8384</v>
      </c>
      <c r="B5320" s="0" t="n">
        <v>215</v>
      </c>
      <c r="C5320" s="0" t="s">
        <v>8385</v>
      </c>
      <c r="D5320" s="0" t="s">
        <v>127</v>
      </c>
    </row>
    <row r="5321" customFormat="false" ht="12.8" hidden="false" customHeight="false" outlineLevel="0" collapsed="false">
      <c r="A5321" s="0" t="s">
        <v>8386</v>
      </c>
      <c r="B5321" s="0" t="n">
        <v>2306</v>
      </c>
      <c r="C5321" s="0" t="s">
        <v>8387</v>
      </c>
      <c r="D5321" s="0" t="s">
        <v>127</v>
      </c>
    </row>
    <row r="5322" customFormat="false" ht="12.8" hidden="false" customHeight="false" outlineLevel="0" collapsed="false">
      <c r="A5322" s="0" t="s">
        <v>8388</v>
      </c>
      <c r="B5322" s="0" t="n">
        <v>30109</v>
      </c>
      <c r="C5322" s="0" t="s">
        <v>8389</v>
      </c>
      <c r="D5322" s="0" t="s">
        <v>127</v>
      </c>
    </row>
    <row r="5323" customFormat="false" ht="12.8" hidden="false" customHeight="false" outlineLevel="0" collapsed="false">
      <c r="A5323" s="0" t="s">
        <v>8390</v>
      </c>
      <c r="B5323" s="0" t="n">
        <v>216</v>
      </c>
      <c r="C5323" s="0" t="s">
        <v>8391</v>
      </c>
      <c r="D5323" s="0" t="s">
        <v>127</v>
      </c>
    </row>
    <row r="5324" customFormat="false" ht="12.8" hidden="false" customHeight="false" outlineLevel="0" collapsed="false">
      <c r="A5324" s="0" t="s">
        <v>8392</v>
      </c>
      <c r="B5324" s="0" t="n">
        <v>2302</v>
      </c>
      <c r="C5324" s="0" t="s">
        <v>1147</v>
      </c>
      <c r="D5324" s="0" t="s">
        <v>127</v>
      </c>
    </row>
    <row r="5325" customFormat="false" ht="12.8" hidden="false" customHeight="false" outlineLevel="0" collapsed="false">
      <c r="A5325" s="0" t="s">
        <v>8393</v>
      </c>
      <c r="B5325" s="0" t="n">
        <v>2305</v>
      </c>
      <c r="C5325" s="0" t="s">
        <v>8394</v>
      </c>
      <c r="D5325" s="0" t="s">
        <v>127</v>
      </c>
    </row>
    <row r="5326" customFormat="false" ht="12.8" hidden="false" customHeight="false" outlineLevel="0" collapsed="false">
      <c r="A5326" s="0" t="s">
        <v>8395</v>
      </c>
      <c r="B5326" s="0" t="n">
        <v>5220</v>
      </c>
      <c r="C5326" s="0" t="s">
        <v>8396</v>
      </c>
      <c r="D5326" s="0" t="s">
        <v>127</v>
      </c>
    </row>
    <row r="5327" customFormat="false" ht="12.8" hidden="false" customHeight="false" outlineLevel="0" collapsed="false">
      <c r="A5327" s="0" t="s">
        <v>8397</v>
      </c>
      <c r="B5327" s="0" t="n">
        <v>2303</v>
      </c>
      <c r="C5327" s="0" t="s">
        <v>8398</v>
      </c>
      <c r="D5327" s="0" t="s">
        <v>127</v>
      </c>
    </row>
    <row r="5328" customFormat="false" ht="12.8" hidden="false" customHeight="false" outlineLevel="0" collapsed="false">
      <c r="A5328" s="0" t="s">
        <v>8399</v>
      </c>
      <c r="B5328" s="0" t="n">
        <v>40062</v>
      </c>
      <c r="C5328" s="0" t="s">
        <v>8400</v>
      </c>
      <c r="D5328" s="0" t="s">
        <v>127</v>
      </c>
    </row>
    <row r="5329" customFormat="false" ht="12.8" hidden="false" customHeight="false" outlineLevel="0" collapsed="false">
      <c r="A5329" s="0" t="s">
        <v>8401</v>
      </c>
      <c r="B5329" s="0" t="n">
        <v>20403</v>
      </c>
      <c r="C5329" s="0" t="s">
        <v>8402</v>
      </c>
      <c r="D5329" s="0" t="s">
        <v>127</v>
      </c>
    </row>
    <row r="5330" customFormat="false" ht="12.8" hidden="false" customHeight="false" outlineLevel="0" collapsed="false">
      <c r="A5330" s="0" t="s">
        <v>8403</v>
      </c>
      <c r="B5330" s="0" t="n">
        <v>217</v>
      </c>
      <c r="C5330" s="0" t="s">
        <v>4917</v>
      </c>
      <c r="D5330" s="0" t="s">
        <v>127</v>
      </c>
    </row>
    <row r="5331" customFormat="false" ht="12.8" hidden="false" customHeight="false" outlineLevel="0" collapsed="false">
      <c r="A5331" s="0" t="s">
        <v>8404</v>
      </c>
      <c r="B5331" s="0" t="n">
        <v>218</v>
      </c>
      <c r="D5331" s="0" t="s">
        <v>127</v>
      </c>
    </row>
    <row r="5332" customFormat="false" ht="12.8" hidden="false" customHeight="false" outlineLevel="0" collapsed="false">
      <c r="A5332" s="0" t="s">
        <v>8405</v>
      </c>
      <c r="B5332" s="0" t="n">
        <v>219</v>
      </c>
      <c r="C5332" s="0" t="s">
        <v>3429</v>
      </c>
      <c r="D5332" s="0" t="s">
        <v>127</v>
      </c>
    </row>
    <row r="5333" customFormat="false" ht="12.8" hidden="false" customHeight="false" outlineLevel="0" collapsed="false">
      <c r="A5333" s="0" t="s">
        <v>8406</v>
      </c>
      <c r="B5333" s="0" t="n">
        <v>2304</v>
      </c>
      <c r="C5333" s="0" t="s">
        <v>8407</v>
      </c>
      <c r="D5333" s="0" t="s">
        <v>127</v>
      </c>
    </row>
    <row r="5334" customFormat="false" ht="12.8" hidden="false" customHeight="false" outlineLevel="0" collapsed="false">
      <c r="A5334" s="0" t="s">
        <v>8408</v>
      </c>
      <c r="B5334" s="0" t="n">
        <v>220</v>
      </c>
      <c r="C5334" s="0" t="s">
        <v>8409</v>
      </c>
      <c r="D5334" s="0" t="s">
        <v>127</v>
      </c>
    </row>
    <row r="5335" customFormat="false" ht="12.8" hidden="false" customHeight="false" outlineLevel="0" collapsed="false">
      <c r="A5335" s="0" t="s">
        <v>8410</v>
      </c>
      <c r="B5335" s="0" t="n">
        <v>31209</v>
      </c>
      <c r="C5335" s="0" t="s">
        <v>8411</v>
      </c>
      <c r="D5335" s="0" t="s">
        <v>127</v>
      </c>
    </row>
    <row r="5336" customFormat="false" ht="12.8" hidden="false" customHeight="false" outlineLevel="0" collapsed="false">
      <c r="A5336" s="0" t="s">
        <v>8412</v>
      </c>
      <c r="B5336" s="0" t="n">
        <v>211</v>
      </c>
      <c r="C5336" s="0" t="s">
        <v>8413</v>
      </c>
      <c r="D5336" s="0" t="s">
        <v>199</v>
      </c>
    </row>
    <row r="5337" customFormat="false" ht="12.8" hidden="false" customHeight="false" outlineLevel="0" collapsed="false">
      <c r="A5337" s="0" t="s">
        <v>8414</v>
      </c>
      <c r="B5337" s="0" t="n">
        <v>20385</v>
      </c>
      <c r="C5337" s="0" t="s">
        <v>8415</v>
      </c>
      <c r="D5337" s="0" t="s">
        <v>378</v>
      </c>
    </row>
    <row r="5338" customFormat="false" ht="12.8" hidden="false" customHeight="false" outlineLevel="0" collapsed="false">
      <c r="A5338" s="0" t="s">
        <v>30</v>
      </c>
      <c r="B5338" s="0" t="n">
        <v>200</v>
      </c>
      <c r="C5338" s="0" t="s">
        <v>8416</v>
      </c>
      <c r="D5338" s="0" t="s">
        <v>123</v>
      </c>
    </row>
    <row r="5339" customFormat="false" ht="12.8" hidden="false" customHeight="false" outlineLevel="0" collapsed="false">
      <c r="A5339" s="0" t="s">
        <v>8417</v>
      </c>
      <c r="B5339" s="0" t="n">
        <v>2282</v>
      </c>
      <c r="C5339" s="0" t="s">
        <v>8418</v>
      </c>
      <c r="D5339" s="0" t="s">
        <v>127</v>
      </c>
    </row>
    <row r="5340" customFormat="false" ht="12.8" hidden="false" customHeight="false" outlineLevel="0" collapsed="false">
      <c r="A5340" s="0" t="s">
        <v>8419</v>
      </c>
      <c r="B5340" s="0" t="n">
        <v>43356</v>
      </c>
      <c r="C5340" s="0" t="s">
        <v>3436</v>
      </c>
      <c r="D5340" s="0" t="s">
        <v>127</v>
      </c>
    </row>
    <row r="5341" customFormat="false" ht="12.8" hidden="false" customHeight="false" outlineLevel="0" collapsed="false">
      <c r="A5341" s="0" t="s">
        <v>8420</v>
      </c>
      <c r="B5341" s="0" t="n">
        <v>2283</v>
      </c>
      <c r="C5341" s="0" t="s">
        <v>854</v>
      </c>
      <c r="D5341" s="0" t="s">
        <v>127</v>
      </c>
    </row>
    <row r="5342" customFormat="false" ht="12.8" hidden="false" customHeight="false" outlineLevel="0" collapsed="false">
      <c r="A5342" s="0" t="s">
        <v>8421</v>
      </c>
      <c r="B5342" s="0" t="n">
        <v>32540</v>
      </c>
      <c r="C5342" s="0" t="s">
        <v>8422</v>
      </c>
      <c r="D5342" s="0" t="s">
        <v>127</v>
      </c>
    </row>
    <row r="5343" customFormat="false" ht="12.8" hidden="false" customHeight="false" outlineLevel="0" collapsed="false">
      <c r="A5343" s="0" t="s">
        <v>8423</v>
      </c>
      <c r="B5343" s="0" t="n">
        <v>32541</v>
      </c>
      <c r="C5343" s="0" t="s">
        <v>3804</v>
      </c>
      <c r="D5343" s="0" t="s">
        <v>127</v>
      </c>
    </row>
    <row r="5344" customFormat="false" ht="12.8" hidden="false" customHeight="false" outlineLevel="0" collapsed="false">
      <c r="A5344" s="0" t="s">
        <v>8424</v>
      </c>
      <c r="B5344" s="0" t="n">
        <v>2284</v>
      </c>
      <c r="C5344" s="0" t="s">
        <v>5202</v>
      </c>
      <c r="D5344" s="0" t="s">
        <v>127</v>
      </c>
    </row>
    <row r="5345" customFormat="false" ht="12.8" hidden="false" customHeight="false" outlineLevel="0" collapsed="false">
      <c r="A5345" s="0" t="s">
        <v>8425</v>
      </c>
      <c r="B5345" s="0" t="n">
        <v>2285</v>
      </c>
      <c r="C5345" s="0" t="s">
        <v>8426</v>
      </c>
      <c r="D5345" s="0" t="s">
        <v>127</v>
      </c>
    </row>
    <row r="5346" customFormat="false" ht="12.8" hidden="false" customHeight="false" outlineLevel="0" collapsed="false">
      <c r="A5346" s="0" t="s">
        <v>8427</v>
      </c>
      <c r="B5346" s="0" t="n">
        <v>2286</v>
      </c>
      <c r="C5346" s="0" t="s">
        <v>659</v>
      </c>
      <c r="D5346" s="0" t="s">
        <v>127</v>
      </c>
    </row>
    <row r="5347" customFormat="false" ht="12.8" hidden="false" customHeight="false" outlineLevel="0" collapsed="false">
      <c r="A5347" s="0" t="s">
        <v>8428</v>
      </c>
      <c r="B5347" s="0" t="n">
        <v>32511</v>
      </c>
      <c r="C5347" s="0" t="s">
        <v>8429</v>
      </c>
      <c r="D5347" s="0" t="s">
        <v>127</v>
      </c>
    </row>
    <row r="5348" customFormat="false" ht="12.8" hidden="false" customHeight="false" outlineLevel="0" collapsed="false">
      <c r="A5348" s="0" t="s">
        <v>8430</v>
      </c>
      <c r="B5348" s="0" t="n">
        <v>2287</v>
      </c>
      <c r="C5348" s="0" t="s">
        <v>8416</v>
      </c>
      <c r="D5348" s="0" t="s">
        <v>127</v>
      </c>
    </row>
    <row r="5349" customFormat="false" ht="12.8" hidden="false" customHeight="false" outlineLevel="0" collapsed="false">
      <c r="A5349" s="0" t="s">
        <v>8431</v>
      </c>
      <c r="B5349" s="0" t="n">
        <v>2288</v>
      </c>
      <c r="C5349" s="0" t="s">
        <v>659</v>
      </c>
      <c r="D5349" s="0" t="s">
        <v>127</v>
      </c>
    </row>
    <row r="5350" customFormat="false" ht="12.8" hidden="false" customHeight="false" outlineLevel="0" collapsed="false">
      <c r="A5350" s="0" t="s">
        <v>31</v>
      </c>
      <c r="B5350" s="0" t="n">
        <v>193</v>
      </c>
      <c r="C5350" s="0" t="s">
        <v>4910</v>
      </c>
      <c r="D5350" s="0" t="s">
        <v>199</v>
      </c>
    </row>
    <row r="5351" customFormat="false" ht="12.8" hidden="false" customHeight="false" outlineLevel="0" collapsed="false">
      <c r="A5351" s="0" t="s">
        <v>8432</v>
      </c>
      <c r="B5351" s="0" t="n">
        <v>23059</v>
      </c>
      <c r="C5351" s="0" t="s">
        <v>4910</v>
      </c>
      <c r="D5351" s="0" t="s">
        <v>287</v>
      </c>
    </row>
    <row r="5352" customFormat="false" ht="12.8" hidden="false" customHeight="false" outlineLevel="0" collapsed="false">
      <c r="A5352" s="0" t="s">
        <v>8433</v>
      </c>
      <c r="B5352" s="0" t="n">
        <v>23060</v>
      </c>
      <c r="C5352" s="0" t="s">
        <v>4910</v>
      </c>
      <c r="D5352" s="0" t="s">
        <v>354</v>
      </c>
    </row>
    <row r="5353" customFormat="false" ht="12.8" hidden="false" customHeight="false" outlineLevel="0" collapsed="false">
      <c r="A5353" s="0" t="s">
        <v>8434</v>
      </c>
      <c r="B5353" s="0" t="n">
        <v>20386</v>
      </c>
      <c r="D5353" s="0" t="s">
        <v>378</v>
      </c>
    </row>
    <row r="5354" customFormat="false" ht="12.8" hidden="false" customHeight="false" outlineLevel="0" collapsed="false">
      <c r="A5354" s="0" t="s">
        <v>8435</v>
      </c>
      <c r="B5354" s="0" t="n">
        <v>629</v>
      </c>
      <c r="C5354" s="0" t="s">
        <v>8436</v>
      </c>
      <c r="D5354" s="0" t="s">
        <v>123</v>
      </c>
    </row>
    <row r="5355" customFormat="false" ht="12.8" hidden="false" customHeight="false" outlineLevel="0" collapsed="false">
      <c r="A5355" s="0" t="s">
        <v>8437</v>
      </c>
      <c r="B5355" s="0" t="n">
        <v>630</v>
      </c>
      <c r="C5355" s="0" t="s">
        <v>8438</v>
      </c>
      <c r="D5355" s="0" t="s">
        <v>127</v>
      </c>
    </row>
    <row r="5356" customFormat="false" ht="12.8" hidden="false" customHeight="false" outlineLevel="0" collapsed="false">
      <c r="A5356" s="0" t="s">
        <v>8439</v>
      </c>
      <c r="B5356" s="0" t="n">
        <v>628</v>
      </c>
      <c r="C5356" s="0" t="s">
        <v>8436</v>
      </c>
      <c r="D5356" s="0" t="s">
        <v>199</v>
      </c>
    </row>
    <row r="5357" customFormat="false" ht="12.8" hidden="false" customHeight="false" outlineLevel="0" collapsed="false">
      <c r="A5357" s="0" t="s">
        <v>8440</v>
      </c>
      <c r="B5357" s="0" t="n">
        <v>22155</v>
      </c>
      <c r="C5357" s="0" t="s">
        <v>8441</v>
      </c>
      <c r="D5357" s="0" t="s">
        <v>123</v>
      </c>
    </row>
    <row r="5358" customFormat="false" ht="12.8" hidden="false" customHeight="false" outlineLevel="0" collapsed="false">
      <c r="A5358" s="0" t="s">
        <v>8442</v>
      </c>
      <c r="B5358" s="0" t="n">
        <v>22156</v>
      </c>
      <c r="C5358" s="0" t="s">
        <v>8443</v>
      </c>
      <c r="D5358" s="0" t="s">
        <v>127</v>
      </c>
    </row>
    <row r="5359" customFormat="false" ht="12.8" hidden="false" customHeight="false" outlineLevel="0" collapsed="false">
      <c r="A5359" s="0" t="s">
        <v>8444</v>
      </c>
      <c r="B5359" s="0" t="n">
        <v>22157</v>
      </c>
      <c r="C5359" s="0" t="s">
        <v>8445</v>
      </c>
      <c r="D5359" s="0" t="s">
        <v>127</v>
      </c>
    </row>
    <row r="5360" customFormat="false" ht="12.8" hidden="false" customHeight="false" outlineLevel="0" collapsed="false">
      <c r="A5360" s="0" t="s">
        <v>8446</v>
      </c>
      <c r="B5360" s="0" t="n">
        <v>27263</v>
      </c>
      <c r="C5360" s="0" t="s">
        <v>8447</v>
      </c>
      <c r="D5360" s="0" t="s">
        <v>123</v>
      </c>
    </row>
    <row r="5361" customFormat="false" ht="12.8" hidden="false" customHeight="false" outlineLevel="0" collapsed="false">
      <c r="A5361" s="0" t="s">
        <v>8448</v>
      </c>
      <c r="B5361" s="0" t="n">
        <v>591</v>
      </c>
      <c r="C5361" s="0" t="s">
        <v>8322</v>
      </c>
      <c r="D5361" s="0" t="s">
        <v>127</v>
      </c>
    </row>
    <row r="5362" customFormat="false" ht="12.8" hidden="false" customHeight="false" outlineLevel="0" collapsed="false">
      <c r="A5362" s="0" t="s">
        <v>8449</v>
      </c>
      <c r="B5362" s="0" t="n">
        <v>589</v>
      </c>
      <c r="D5362" s="0" t="s">
        <v>127</v>
      </c>
    </row>
    <row r="5363" customFormat="false" ht="12.8" hidden="false" customHeight="false" outlineLevel="0" collapsed="false">
      <c r="A5363" s="0" t="s">
        <v>8450</v>
      </c>
      <c r="B5363" s="0" t="n">
        <v>590</v>
      </c>
      <c r="C5363" s="0" t="s">
        <v>8451</v>
      </c>
      <c r="D5363" s="0" t="s">
        <v>127</v>
      </c>
    </row>
    <row r="5364" customFormat="false" ht="12.8" hidden="false" customHeight="false" outlineLevel="0" collapsed="false">
      <c r="A5364" s="0" t="s">
        <v>8452</v>
      </c>
      <c r="B5364" s="0" t="n">
        <v>20387</v>
      </c>
      <c r="C5364" s="0" t="s">
        <v>2575</v>
      </c>
      <c r="D5364" s="0" t="s">
        <v>354</v>
      </c>
    </row>
    <row r="5365" customFormat="false" ht="12.8" hidden="false" customHeight="false" outlineLevel="0" collapsed="false">
      <c r="A5365" s="0" t="s">
        <v>8453</v>
      </c>
      <c r="B5365" s="0" t="n">
        <v>529</v>
      </c>
      <c r="C5365" s="0" t="s">
        <v>2206</v>
      </c>
      <c r="D5365" s="0" t="s">
        <v>123</v>
      </c>
    </row>
    <row r="5366" customFormat="false" ht="12.8" hidden="false" customHeight="false" outlineLevel="0" collapsed="false">
      <c r="A5366" s="0" t="s">
        <v>8454</v>
      </c>
      <c r="B5366" s="0" t="n">
        <v>2425</v>
      </c>
      <c r="C5366" s="0" t="s">
        <v>8455</v>
      </c>
      <c r="D5366" s="0" t="s">
        <v>127</v>
      </c>
    </row>
    <row r="5367" customFormat="false" ht="12.8" hidden="false" customHeight="false" outlineLevel="0" collapsed="false">
      <c r="A5367" s="0" t="s">
        <v>8456</v>
      </c>
      <c r="B5367" s="0" t="n">
        <v>2426</v>
      </c>
      <c r="D5367" s="0" t="s">
        <v>127</v>
      </c>
    </row>
    <row r="5368" customFormat="false" ht="12.8" hidden="false" customHeight="false" outlineLevel="0" collapsed="false">
      <c r="A5368" s="0" t="s">
        <v>8457</v>
      </c>
      <c r="B5368" s="0" t="n">
        <v>3168</v>
      </c>
      <c r="C5368" s="0" t="s">
        <v>8458</v>
      </c>
      <c r="D5368" s="0" t="s">
        <v>907</v>
      </c>
    </row>
    <row r="5369" customFormat="false" ht="12.8" hidden="false" customHeight="false" outlineLevel="0" collapsed="false">
      <c r="A5369" s="0" t="s">
        <v>8459</v>
      </c>
      <c r="B5369" s="0" t="n">
        <v>43309</v>
      </c>
      <c r="C5369" s="0" t="s">
        <v>8460</v>
      </c>
      <c r="D5369" s="0" t="s">
        <v>378</v>
      </c>
    </row>
    <row r="5370" customFormat="false" ht="12.8" hidden="false" customHeight="false" outlineLevel="0" collapsed="false">
      <c r="A5370" s="0" t="s">
        <v>8461</v>
      </c>
      <c r="B5370" s="0" t="n">
        <v>43306</v>
      </c>
      <c r="C5370" s="0" t="s">
        <v>2132</v>
      </c>
      <c r="D5370" s="0" t="s">
        <v>123</v>
      </c>
    </row>
    <row r="5371" customFormat="false" ht="12.8" hidden="false" customHeight="false" outlineLevel="0" collapsed="false">
      <c r="A5371" s="0" t="s">
        <v>8462</v>
      </c>
      <c r="B5371" s="0" t="n">
        <v>43339</v>
      </c>
      <c r="C5371" s="0" t="s">
        <v>8463</v>
      </c>
      <c r="D5371" s="0" t="s">
        <v>127</v>
      </c>
    </row>
    <row r="5372" customFormat="false" ht="12.8" hidden="false" customHeight="false" outlineLevel="0" collapsed="false">
      <c r="A5372" s="0" t="s">
        <v>8464</v>
      </c>
      <c r="B5372" s="0" t="n">
        <v>43305</v>
      </c>
      <c r="C5372" s="0" t="s">
        <v>8465</v>
      </c>
      <c r="D5372" s="0" t="s">
        <v>199</v>
      </c>
    </row>
    <row r="5373" customFormat="false" ht="12.8" hidden="false" customHeight="false" outlineLevel="0" collapsed="false">
      <c r="A5373" s="0" t="s">
        <v>8466</v>
      </c>
      <c r="B5373" s="0" t="n">
        <v>43304</v>
      </c>
      <c r="C5373" s="0" t="s">
        <v>8465</v>
      </c>
      <c r="D5373" s="0" t="s">
        <v>378</v>
      </c>
    </row>
    <row r="5374" customFormat="false" ht="12.8" hidden="false" customHeight="false" outlineLevel="0" collapsed="false">
      <c r="A5374" s="0" t="s">
        <v>8467</v>
      </c>
      <c r="B5374" s="0" t="n">
        <v>523</v>
      </c>
      <c r="C5374" s="0" t="s">
        <v>2972</v>
      </c>
      <c r="D5374" s="0" t="s">
        <v>123</v>
      </c>
    </row>
    <row r="5375" customFormat="false" ht="12.8" hidden="false" customHeight="false" outlineLevel="0" collapsed="false">
      <c r="A5375" s="0" t="s">
        <v>8468</v>
      </c>
      <c r="B5375" s="0" t="n">
        <v>524</v>
      </c>
      <c r="C5375" s="0" t="s">
        <v>8469</v>
      </c>
      <c r="D5375" s="0" t="s">
        <v>127</v>
      </c>
    </row>
    <row r="5376" customFormat="false" ht="12.8" hidden="false" customHeight="false" outlineLevel="0" collapsed="false">
      <c r="A5376" s="0" t="s">
        <v>8470</v>
      </c>
      <c r="B5376" s="0" t="n">
        <v>522</v>
      </c>
      <c r="C5376" s="0" t="s">
        <v>8471</v>
      </c>
      <c r="D5376" s="0" t="s">
        <v>199</v>
      </c>
    </row>
    <row r="5377" customFormat="false" ht="12.8" hidden="false" customHeight="false" outlineLevel="0" collapsed="false">
      <c r="A5377" s="0" t="s">
        <v>8472</v>
      </c>
      <c r="B5377" s="0" t="n">
        <v>31141</v>
      </c>
      <c r="C5377" s="0" t="s">
        <v>3366</v>
      </c>
      <c r="D5377" s="0" t="s">
        <v>255</v>
      </c>
    </row>
    <row r="5378" customFormat="false" ht="12.8" hidden="false" customHeight="false" outlineLevel="0" collapsed="false">
      <c r="A5378" s="0" t="s">
        <v>8473</v>
      </c>
      <c r="B5378" s="0" t="n">
        <v>536</v>
      </c>
      <c r="C5378" s="0" t="s">
        <v>8474</v>
      </c>
      <c r="D5378" s="0" t="s">
        <v>123</v>
      </c>
    </row>
    <row r="5379" customFormat="false" ht="12.8" hidden="false" customHeight="false" outlineLevel="0" collapsed="false">
      <c r="A5379" s="0" t="s">
        <v>8475</v>
      </c>
      <c r="B5379" s="0" t="n">
        <v>2442</v>
      </c>
      <c r="C5379" s="0" t="s">
        <v>8476</v>
      </c>
      <c r="D5379" s="0" t="s">
        <v>127</v>
      </c>
    </row>
    <row r="5380" customFormat="false" ht="12.8" hidden="false" customHeight="false" outlineLevel="0" collapsed="false">
      <c r="A5380" s="0" t="s">
        <v>8477</v>
      </c>
      <c r="B5380" s="0" t="n">
        <v>45285</v>
      </c>
      <c r="C5380" s="0" t="s">
        <v>4177</v>
      </c>
      <c r="D5380" s="0" t="s">
        <v>127</v>
      </c>
    </row>
    <row r="5381" customFormat="false" ht="12.8" hidden="false" customHeight="false" outlineLevel="0" collapsed="false">
      <c r="A5381" s="0" t="s">
        <v>8478</v>
      </c>
      <c r="B5381" s="0" t="n">
        <v>2443</v>
      </c>
      <c r="C5381" s="0" t="s">
        <v>8479</v>
      </c>
      <c r="D5381" s="0" t="s">
        <v>127</v>
      </c>
    </row>
    <row r="5382" customFormat="false" ht="12.8" hidden="false" customHeight="false" outlineLevel="0" collapsed="false">
      <c r="A5382" s="0" t="s">
        <v>8480</v>
      </c>
      <c r="B5382" s="0" t="n">
        <v>2444</v>
      </c>
      <c r="C5382" s="0" t="s">
        <v>7615</v>
      </c>
      <c r="D5382" s="0" t="s">
        <v>127</v>
      </c>
    </row>
    <row r="5383" customFormat="false" ht="12.8" hidden="false" customHeight="false" outlineLevel="0" collapsed="false">
      <c r="A5383" s="0" t="s">
        <v>8481</v>
      </c>
      <c r="B5383" s="0" t="n">
        <v>29696</v>
      </c>
      <c r="C5383" s="0" t="s">
        <v>3051</v>
      </c>
      <c r="D5383" s="0" t="s">
        <v>123</v>
      </c>
    </row>
    <row r="5384" customFormat="false" ht="12.8" hidden="false" customHeight="false" outlineLevel="0" collapsed="false">
      <c r="A5384" s="0" t="s">
        <v>8482</v>
      </c>
      <c r="B5384" s="0" t="n">
        <v>29777</v>
      </c>
      <c r="C5384" s="0" t="s">
        <v>3051</v>
      </c>
      <c r="D5384" s="0" t="s">
        <v>262</v>
      </c>
    </row>
    <row r="5385" customFormat="false" ht="12.8" hidden="false" customHeight="false" outlineLevel="0" collapsed="false">
      <c r="A5385" s="0" t="s">
        <v>8483</v>
      </c>
      <c r="B5385" s="0" t="n">
        <v>30338</v>
      </c>
      <c r="C5385" s="0" t="s">
        <v>535</v>
      </c>
      <c r="D5385" s="0" t="s">
        <v>127</v>
      </c>
    </row>
    <row r="5386" customFormat="false" ht="12.8" hidden="false" customHeight="false" outlineLevel="0" collapsed="false">
      <c r="A5386" s="0" t="s">
        <v>8484</v>
      </c>
      <c r="B5386" s="0" t="n">
        <v>30368</v>
      </c>
      <c r="C5386" s="0" t="s">
        <v>8485</v>
      </c>
      <c r="D5386" s="0" t="s">
        <v>127</v>
      </c>
    </row>
    <row r="5387" customFormat="false" ht="12.8" hidden="false" customHeight="false" outlineLevel="0" collapsed="false">
      <c r="A5387" s="0" t="s">
        <v>8486</v>
      </c>
      <c r="B5387" s="0" t="n">
        <v>29883</v>
      </c>
      <c r="C5387" s="0" t="s">
        <v>8487</v>
      </c>
      <c r="D5387" s="0" t="s">
        <v>127</v>
      </c>
    </row>
    <row r="5388" customFormat="false" ht="12.8" hidden="false" customHeight="false" outlineLevel="0" collapsed="false">
      <c r="A5388" s="0" t="s">
        <v>8488</v>
      </c>
      <c r="B5388" s="0" t="n">
        <v>29814</v>
      </c>
      <c r="C5388" s="0" t="s">
        <v>8489</v>
      </c>
      <c r="D5388" s="0" t="s">
        <v>262</v>
      </c>
    </row>
    <row r="5389" customFormat="false" ht="12.8" hidden="false" customHeight="false" outlineLevel="0" collapsed="false">
      <c r="A5389" s="0" t="s">
        <v>8490</v>
      </c>
      <c r="B5389" s="0" t="n">
        <v>29895</v>
      </c>
      <c r="C5389" s="0" t="s">
        <v>8491</v>
      </c>
      <c r="D5389" s="0" t="s">
        <v>127</v>
      </c>
    </row>
    <row r="5390" customFormat="false" ht="12.8" hidden="false" customHeight="false" outlineLevel="0" collapsed="false">
      <c r="A5390" s="0" t="s">
        <v>8492</v>
      </c>
      <c r="B5390" s="0" t="n">
        <v>43044</v>
      </c>
      <c r="C5390" s="0" t="s">
        <v>8487</v>
      </c>
      <c r="D5390" s="0" t="s">
        <v>127</v>
      </c>
    </row>
    <row r="5391" customFormat="false" ht="12.8" hidden="false" customHeight="false" outlineLevel="0" collapsed="false">
      <c r="A5391" s="0" t="s">
        <v>8493</v>
      </c>
      <c r="B5391" s="0" t="n">
        <v>29506</v>
      </c>
      <c r="C5391" s="0" t="s">
        <v>7682</v>
      </c>
      <c r="D5391" s="0" t="s">
        <v>199</v>
      </c>
    </row>
    <row r="5392" customFormat="false" ht="12.8" hidden="false" customHeight="false" outlineLevel="0" collapsed="false">
      <c r="A5392" s="0" t="s">
        <v>8494</v>
      </c>
      <c r="B5392" s="0" t="n">
        <v>25152</v>
      </c>
      <c r="C5392" s="0" t="s">
        <v>8495</v>
      </c>
      <c r="D5392" s="0" t="s">
        <v>123</v>
      </c>
    </row>
    <row r="5393" customFormat="false" ht="12.8" hidden="false" customHeight="false" outlineLevel="0" collapsed="false">
      <c r="A5393" s="0" t="s">
        <v>8496</v>
      </c>
      <c r="B5393" s="0" t="n">
        <v>43478</v>
      </c>
      <c r="C5393" s="0" t="s">
        <v>3495</v>
      </c>
      <c r="D5393" s="0" t="s">
        <v>127</v>
      </c>
    </row>
    <row r="5394" customFormat="false" ht="12.8" hidden="false" customHeight="false" outlineLevel="0" collapsed="false">
      <c r="A5394" s="0" t="s">
        <v>8497</v>
      </c>
      <c r="B5394" s="0" t="n">
        <v>25332</v>
      </c>
      <c r="C5394" s="0" t="s">
        <v>4037</v>
      </c>
      <c r="D5394" s="0" t="s">
        <v>127</v>
      </c>
    </row>
    <row r="5395" customFormat="false" ht="12.8" hidden="false" customHeight="false" outlineLevel="0" collapsed="false">
      <c r="A5395" s="0" t="s">
        <v>8498</v>
      </c>
      <c r="B5395" s="0" t="n">
        <v>1081</v>
      </c>
      <c r="D5395" s="0" t="s">
        <v>255</v>
      </c>
    </row>
    <row r="5396" customFormat="false" ht="12.8" hidden="false" customHeight="false" outlineLevel="0" collapsed="false">
      <c r="A5396" s="0" t="s">
        <v>8499</v>
      </c>
      <c r="B5396" s="0" t="n">
        <v>31226</v>
      </c>
      <c r="D5396" s="0" t="s">
        <v>253</v>
      </c>
    </row>
    <row r="5397" customFormat="false" ht="12.8" hidden="false" customHeight="false" outlineLevel="0" collapsed="false">
      <c r="A5397" s="0" t="s">
        <v>8500</v>
      </c>
      <c r="B5397" s="0" t="n">
        <v>35330</v>
      </c>
      <c r="C5397" s="0" t="s">
        <v>3051</v>
      </c>
      <c r="D5397" s="0" t="s">
        <v>123</v>
      </c>
    </row>
    <row r="5398" customFormat="false" ht="12.8" hidden="false" customHeight="false" outlineLevel="0" collapsed="false">
      <c r="A5398" s="0" t="s">
        <v>8501</v>
      </c>
      <c r="B5398" s="0" t="n">
        <v>41186</v>
      </c>
      <c r="C5398" s="0" t="s">
        <v>3051</v>
      </c>
      <c r="D5398" s="0" t="s">
        <v>127</v>
      </c>
    </row>
    <row r="5399" customFormat="false" ht="12.8" hidden="false" customHeight="false" outlineLevel="0" collapsed="false">
      <c r="A5399" s="0" t="s">
        <v>8502</v>
      </c>
      <c r="B5399" s="0" t="n">
        <v>40905</v>
      </c>
      <c r="C5399" s="0" t="s">
        <v>8503</v>
      </c>
      <c r="D5399" s="0" t="s">
        <v>199</v>
      </c>
    </row>
    <row r="5400" customFormat="false" ht="12.8" hidden="false" customHeight="false" outlineLevel="0" collapsed="false">
      <c r="A5400" s="0" t="s">
        <v>8504</v>
      </c>
      <c r="B5400" s="0" t="n">
        <v>44324</v>
      </c>
      <c r="C5400" s="0" t="s">
        <v>8505</v>
      </c>
      <c r="D5400" s="0" t="s">
        <v>123</v>
      </c>
    </row>
    <row r="5401" customFormat="false" ht="12.8" hidden="false" customHeight="false" outlineLevel="0" collapsed="false">
      <c r="A5401" s="0" t="s">
        <v>8506</v>
      </c>
      <c r="B5401" s="0" t="n">
        <v>44383</v>
      </c>
      <c r="C5401" s="0" t="s">
        <v>136</v>
      </c>
      <c r="D5401" s="0" t="s">
        <v>127</v>
      </c>
    </row>
    <row r="5402" customFormat="false" ht="12.8" hidden="false" customHeight="false" outlineLevel="0" collapsed="false">
      <c r="A5402" s="0" t="s">
        <v>8507</v>
      </c>
      <c r="B5402" s="0" t="n">
        <v>4226</v>
      </c>
      <c r="C5402" s="0" t="s">
        <v>8508</v>
      </c>
      <c r="D5402" s="0" t="s">
        <v>123</v>
      </c>
    </row>
    <row r="5403" customFormat="false" ht="12.8" hidden="false" customHeight="false" outlineLevel="0" collapsed="false">
      <c r="A5403" s="0" t="s">
        <v>8509</v>
      </c>
      <c r="B5403" s="0" t="n">
        <v>4228</v>
      </c>
      <c r="C5403" s="0" t="s">
        <v>1093</v>
      </c>
      <c r="D5403" s="0" t="s">
        <v>127</v>
      </c>
    </row>
    <row r="5404" customFormat="false" ht="12.8" hidden="false" customHeight="false" outlineLevel="0" collapsed="false">
      <c r="A5404" s="0" t="s">
        <v>8510</v>
      </c>
      <c r="B5404" s="0" t="n">
        <v>34181</v>
      </c>
      <c r="C5404" s="0" t="s">
        <v>8511</v>
      </c>
      <c r="D5404" s="0" t="s">
        <v>123</v>
      </c>
    </row>
    <row r="5405" customFormat="false" ht="12.8" hidden="false" customHeight="false" outlineLevel="0" collapsed="false">
      <c r="A5405" s="0" t="s">
        <v>8512</v>
      </c>
      <c r="B5405" s="0" t="n">
        <v>35370</v>
      </c>
      <c r="C5405" s="0" t="s">
        <v>6311</v>
      </c>
      <c r="D5405" s="0" t="s">
        <v>127</v>
      </c>
    </row>
    <row r="5406" customFormat="false" ht="12.8" hidden="false" customHeight="false" outlineLevel="0" collapsed="false">
      <c r="A5406" s="0" t="s">
        <v>8513</v>
      </c>
      <c r="B5406" s="0" t="n">
        <v>35371</v>
      </c>
      <c r="C5406" s="0" t="s">
        <v>1653</v>
      </c>
      <c r="D5406" s="0" t="s">
        <v>127</v>
      </c>
    </row>
    <row r="5407" customFormat="false" ht="12.8" hidden="false" customHeight="false" outlineLevel="0" collapsed="false">
      <c r="A5407" s="0" t="s">
        <v>8514</v>
      </c>
      <c r="B5407" s="0" t="n">
        <v>4299</v>
      </c>
      <c r="C5407" s="0" t="s">
        <v>8515</v>
      </c>
      <c r="D5407" s="0" t="s">
        <v>199</v>
      </c>
    </row>
    <row r="5408" customFormat="false" ht="12.8" hidden="false" customHeight="false" outlineLevel="0" collapsed="false">
      <c r="A5408" s="0" t="s">
        <v>8516</v>
      </c>
      <c r="B5408" s="0" t="n">
        <v>4298</v>
      </c>
      <c r="C5408" s="0" t="s">
        <v>6115</v>
      </c>
      <c r="D5408" s="0" t="s">
        <v>228</v>
      </c>
    </row>
    <row r="5409" customFormat="false" ht="12.8" hidden="false" customHeight="false" outlineLevel="0" collapsed="false">
      <c r="A5409" s="0" t="s">
        <v>8517</v>
      </c>
      <c r="B5409" s="0" t="n">
        <v>188</v>
      </c>
      <c r="D5409" s="0" t="s">
        <v>262</v>
      </c>
    </row>
    <row r="5410" customFormat="false" ht="12.8" hidden="false" customHeight="false" outlineLevel="0" collapsed="false">
      <c r="A5410" s="0" t="s">
        <v>8518</v>
      </c>
      <c r="B5410" s="0" t="n">
        <v>20388</v>
      </c>
      <c r="D5410" s="0" t="s">
        <v>354</v>
      </c>
    </row>
    <row r="5411" customFormat="false" ht="12.8" hidden="false" customHeight="false" outlineLevel="0" collapsed="false">
      <c r="A5411" s="0" t="s">
        <v>8519</v>
      </c>
      <c r="B5411" s="0" t="n">
        <v>528</v>
      </c>
      <c r="C5411" s="0" t="s">
        <v>8520</v>
      </c>
      <c r="D5411" s="0" t="s">
        <v>123</v>
      </c>
    </row>
    <row r="5412" customFormat="false" ht="12.8" hidden="false" customHeight="false" outlineLevel="0" collapsed="false">
      <c r="A5412" s="0" t="s">
        <v>8521</v>
      </c>
      <c r="B5412" s="0" t="n">
        <v>2423</v>
      </c>
      <c r="C5412" s="0" t="s">
        <v>8522</v>
      </c>
      <c r="D5412" s="0" t="s">
        <v>127</v>
      </c>
    </row>
    <row r="5413" customFormat="false" ht="12.8" hidden="false" customHeight="false" outlineLevel="0" collapsed="false">
      <c r="A5413" s="0" t="s">
        <v>8523</v>
      </c>
      <c r="B5413" s="0" t="n">
        <v>2424</v>
      </c>
      <c r="C5413" s="0" t="s">
        <v>773</v>
      </c>
      <c r="D5413" s="0" t="s">
        <v>127</v>
      </c>
    </row>
    <row r="5414" customFormat="false" ht="12.8" hidden="false" customHeight="false" outlineLevel="0" collapsed="false">
      <c r="A5414" s="0" t="s">
        <v>8524</v>
      </c>
      <c r="B5414" s="0" t="n">
        <v>2888</v>
      </c>
      <c r="D5414" s="0" t="s">
        <v>123</v>
      </c>
    </row>
    <row r="5415" customFormat="false" ht="12.8" hidden="false" customHeight="false" outlineLevel="0" collapsed="false">
      <c r="A5415" s="0" t="s">
        <v>8525</v>
      </c>
      <c r="B5415" s="0" t="n">
        <v>184</v>
      </c>
      <c r="D5415" s="0" t="s">
        <v>262</v>
      </c>
    </row>
    <row r="5416" customFormat="false" ht="12.8" hidden="false" customHeight="false" outlineLevel="0" collapsed="false">
      <c r="A5416" s="0" t="s">
        <v>8526</v>
      </c>
      <c r="B5416" s="0" t="n">
        <v>19263</v>
      </c>
      <c r="D5416" s="0" t="s">
        <v>123</v>
      </c>
    </row>
    <row r="5417" customFormat="false" ht="12.8" hidden="false" customHeight="false" outlineLevel="0" collapsed="false">
      <c r="A5417" s="0" t="s">
        <v>8527</v>
      </c>
      <c r="B5417" s="0" t="n">
        <v>30328</v>
      </c>
      <c r="C5417" s="0" t="s">
        <v>8528</v>
      </c>
      <c r="D5417" s="0" t="s">
        <v>123</v>
      </c>
    </row>
    <row r="5418" customFormat="false" ht="12.8" hidden="false" customHeight="false" outlineLevel="0" collapsed="false">
      <c r="A5418" s="0" t="s">
        <v>8529</v>
      </c>
      <c r="B5418" s="0" t="n">
        <v>35241</v>
      </c>
      <c r="C5418" s="0" t="s">
        <v>697</v>
      </c>
      <c r="D5418" s="0" t="s">
        <v>127</v>
      </c>
    </row>
    <row r="5419" customFormat="false" ht="12.8" hidden="false" customHeight="false" outlineLevel="0" collapsed="false">
      <c r="A5419" s="0" t="s">
        <v>8530</v>
      </c>
      <c r="B5419" s="0" t="n">
        <v>30627</v>
      </c>
      <c r="C5419" s="0" t="s">
        <v>890</v>
      </c>
      <c r="D5419" s="0" t="s">
        <v>127</v>
      </c>
    </row>
    <row r="5420" customFormat="false" ht="12.8" hidden="false" customHeight="false" outlineLevel="0" collapsed="false">
      <c r="A5420" s="0" t="s">
        <v>8531</v>
      </c>
      <c r="B5420" s="0" t="n">
        <v>22158</v>
      </c>
      <c r="C5420" s="0" t="s">
        <v>8532</v>
      </c>
      <c r="D5420" s="0" t="s">
        <v>253</v>
      </c>
    </row>
    <row r="5421" customFormat="false" ht="12.8" hidden="false" customHeight="false" outlineLevel="0" collapsed="false">
      <c r="A5421" s="0" t="s">
        <v>8533</v>
      </c>
      <c r="B5421" s="0" t="n">
        <v>22159</v>
      </c>
      <c r="C5421" s="0" t="s">
        <v>2742</v>
      </c>
      <c r="D5421" s="0" t="s">
        <v>199</v>
      </c>
    </row>
    <row r="5422" customFormat="false" ht="12.8" hidden="false" customHeight="false" outlineLevel="0" collapsed="false">
      <c r="A5422" s="0" t="s">
        <v>8534</v>
      </c>
      <c r="B5422" s="0" t="n">
        <v>22160</v>
      </c>
      <c r="D5422" s="0" t="s">
        <v>287</v>
      </c>
    </row>
    <row r="5423" customFormat="false" ht="12.8" hidden="false" customHeight="false" outlineLevel="0" collapsed="false">
      <c r="A5423" s="0" t="s">
        <v>8535</v>
      </c>
      <c r="B5423" s="0" t="n">
        <v>26292</v>
      </c>
      <c r="C5423" s="0" t="s">
        <v>8536</v>
      </c>
      <c r="D5423" s="0" t="s">
        <v>123</v>
      </c>
    </row>
    <row r="5424" customFormat="false" ht="12.8" hidden="false" customHeight="false" outlineLevel="0" collapsed="false">
      <c r="A5424" s="0" t="s">
        <v>8537</v>
      </c>
      <c r="B5424" s="0" t="n">
        <v>29200</v>
      </c>
      <c r="C5424" s="0" t="s">
        <v>8538</v>
      </c>
      <c r="D5424" s="0" t="s">
        <v>127</v>
      </c>
    </row>
    <row r="5425" customFormat="false" ht="12.8" hidden="false" customHeight="false" outlineLevel="0" collapsed="false">
      <c r="A5425" s="0" t="s">
        <v>8539</v>
      </c>
      <c r="B5425" s="0" t="n">
        <v>25545</v>
      </c>
      <c r="D5425" s="0" t="s">
        <v>123</v>
      </c>
    </row>
    <row r="5426" customFormat="false" ht="12.8" hidden="false" customHeight="false" outlineLevel="0" collapsed="false">
      <c r="A5426" s="0" t="s">
        <v>8540</v>
      </c>
      <c r="B5426" s="0" t="n">
        <v>1082</v>
      </c>
      <c r="C5426" s="0" t="s">
        <v>1454</v>
      </c>
      <c r="D5426" s="0" t="s">
        <v>199</v>
      </c>
    </row>
    <row r="5427" customFormat="false" ht="12.8" hidden="false" customHeight="false" outlineLevel="0" collapsed="false">
      <c r="A5427" s="0" t="s">
        <v>8541</v>
      </c>
      <c r="B5427" s="0" t="n">
        <v>40513</v>
      </c>
      <c r="D5427" s="0" t="s">
        <v>907</v>
      </c>
    </row>
    <row r="5428" customFormat="false" ht="12.8" hidden="false" customHeight="false" outlineLevel="0" collapsed="false">
      <c r="A5428" s="0" t="s">
        <v>8542</v>
      </c>
      <c r="B5428" s="0" t="n">
        <v>29296</v>
      </c>
      <c r="C5428" s="0" t="s">
        <v>8543</v>
      </c>
      <c r="D5428" s="0" t="s">
        <v>123</v>
      </c>
    </row>
    <row r="5429" customFormat="false" ht="12.8" hidden="false" customHeight="false" outlineLevel="0" collapsed="false">
      <c r="A5429" s="0" t="s">
        <v>8544</v>
      </c>
      <c r="B5429" s="0" t="n">
        <v>29532</v>
      </c>
      <c r="C5429" s="0" t="s">
        <v>6580</v>
      </c>
      <c r="D5429" s="0" t="s">
        <v>127</v>
      </c>
    </row>
    <row r="5430" customFormat="false" ht="12.8" hidden="false" customHeight="false" outlineLevel="0" collapsed="false">
      <c r="A5430" s="0" t="s">
        <v>8545</v>
      </c>
      <c r="B5430" s="0" t="n">
        <v>22161</v>
      </c>
      <c r="C5430" s="0" t="s">
        <v>2989</v>
      </c>
      <c r="D5430" s="0" t="s">
        <v>123</v>
      </c>
    </row>
    <row r="5431" customFormat="false" ht="12.8" hidden="false" customHeight="false" outlineLevel="0" collapsed="false">
      <c r="A5431" s="0" t="s">
        <v>8546</v>
      </c>
      <c r="B5431" s="0" t="n">
        <v>22162</v>
      </c>
      <c r="C5431" s="0" t="s">
        <v>8547</v>
      </c>
      <c r="D5431" s="0" t="s">
        <v>127</v>
      </c>
    </row>
    <row r="5432" customFormat="false" ht="12.8" hidden="false" customHeight="false" outlineLevel="0" collapsed="false">
      <c r="A5432" s="0" t="s">
        <v>8548</v>
      </c>
      <c r="B5432" s="0" t="n">
        <v>22163</v>
      </c>
      <c r="C5432" s="0" t="s">
        <v>6157</v>
      </c>
      <c r="D5432" s="0" t="s">
        <v>127</v>
      </c>
    </row>
    <row r="5433" customFormat="false" ht="12.8" hidden="false" customHeight="false" outlineLevel="0" collapsed="false">
      <c r="A5433" s="0" t="s">
        <v>8549</v>
      </c>
      <c r="B5433" s="0" t="n">
        <v>782</v>
      </c>
      <c r="C5433" s="0" t="s">
        <v>8550</v>
      </c>
      <c r="D5433" s="0" t="s">
        <v>123</v>
      </c>
    </row>
    <row r="5434" customFormat="false" ht="12.8" hidden="false" customHeight="false" outlineLevel="0" collapsed="false">
      <c r="A5434" s="0" t="s">
        <v>8551</v>
      </c>
      <c r="B5434" s="0" t="n">
        <v>36222</v>
      </c>
      <c r="C5434" s="0" t="s">
        <v>3480</v>
      </c>
      <c r="D5434" s="0" t="s">
        <v>123</v>
      </c>
    </row>
    <row r="5435" customFormat="false" ht="12.8" hidden="false" customHeight="false" outlineLevel="0" collapsed="false">
      <c r="A5435" s="0" t="s">
        <v>8552</v>
      </c>
      <c r="B5435" s="0" t="n">
        <v>35111</v>
      </c>
      <c r="C5435" s="0" t="s">
        <v>8096</v>
      </c>
      <c r="D5435" s="0" t="s">
        <v>199</v>
      </c>
    </row>
    <row r="5436" customFormat="false" ht="12.8" hidden="false" customHeight="false" outlineLevel="0" collapsed="false">
      <c r="A5436" s="0" t="s">
        <v>8553</v>
      </c>
      <c r="B5436" s="0" t="n">
        <v>24173</v>
      </c>
      <c r="C5436" s="0" t="s">
        <v>4516</v>
      </c>
      <c r="D5436" s="0" t="s">
        <v>123</v>
      </c>
    </row>
    <row r="5437" customFormat="false" ht="12.8" hidden="false" customHeight="false" outlineLevel="0" collapsed="false">
      <c r="A5437" s="0" t="s">
        <v>8554</v>
      </c>
      <c r="B5437" s="0" t="n">
        <v>24696</v>
      </c>
      <c r="C5437" s="0" t="s">
        <v>8555</v>
      </c>
      <c r="D5437" s="0" t="s">
        <v>127</v>
      </c>
    </row>
    <row r="5438" customFormat="false" ht="12.8" hidden="false" customHeight="false" outlineLevel="0" collapsed="false">
      <c r="A5438" s="0" t="s">
        <v>8556</v>
      </c>
      <c r="B5438" s="0" t="n">
        <v>24697</v>
      </c>
      <c r="C5438" s="0" t="s">
        <v>797</v>
      </c>
      <c r="D5438" s="0" t="s">
        <v>127</v>
      </c>
    </row>
    <row r="5439" customFormat="false" ht="12.8" hidden="false" customHeight="false" outlineLevel="0" collapsed="false">
      <c r="A5439" s="0" t="s">
        <v>8557</v>
      </c>
      <c r="B5439" s="0" t="n">
        <v>29191</v>
      </c>
      <c r="C5439" s="0" t="s">
        <v>744</v>
      </c>
      <c r="D5439" s="0" t="s">
        <v>127</v>
      </c>
    </row>
    <row r="5440" customFormat="false" ht="12.8" hidden="false" customHeight="false" outlineLevel="0" collapsed="false">
      <c r="A5440" s="0" t="s">
        <v>8558</v>
      </c>
      <c r="B5440" s="0" t="n">
        <v>26291</v>
      </c>
      <c r="C5440" s="0" t="s">
        <v>3773</v>
      </c>
      <c r="D5440" s="0" t="s">
        <v>127</v>
      </c>
    </row>
    <row r="5441" customFormat="false" ht="12.8" hidden="false" customHeight="false" outlineLevel="0" collapsed="false">
      <c r="A5441" s="0" t="s">
        <v>8559</v>
      </c>
      <c r="B5441" s="0" t="n">
        <v>24698</v>
      </c>
      <c r="C5441" s="0" t="s">
        <v>8560</v>
      </c>
      <c r="D5441" s="0" t="s">
        <v>127</v>
      </c>
    </row>
    <row r="5442" customFormat="false" ht="12.8" hidden="false" customHeight="false" outlineLevel="0" collapsed="false">
      <c r="A5442" s="0" t="s">
        <v>8561</v>
      </c>
      <c r="B5442" s="0" t="n">
        <v>41187</v>
      </c>
      <c r="C5442" s="0" t="s">
        <v>4472</v>
      </c>
      <c r="D5442" s="0" t="s">
        <v>127</v>
      </c>
    </row>
    <row r="5443" customFormat="false" ht="12.8" hidden="false" customHeight="false" outlineLevel="0" collapsed="false">
      <c r="A5443" s="0" t="s">
        <v>8562</v>
      </c>
      <c r="B5443" s="0" t="n">
        <v>24699</v>
      </c>
      <c r="C5443" s="0" t="s">
        <v>1746</v>
      </c>
      <c r="D5443" s="0" t="s">
        <v>127</v>
      </c>
    </row>
    <row r="5444" customFormat="false" ht="12.8" hidden="false" customHeight="false" outlineLevel="0" collapsed="false">
      <c r="A5444" s="0" t="s">
        <v>8563</v>
      </c>
      <c r="B5444" s="0" t="n">
        <v>24700</v>
      </c>
      <c r="C5444" s="0" t="s">
        <v>604</v>
      </c>
      <c r="D5444" s="0" t="s">
        <v>127</v>
      </c>
    </row>
    <row r="5445" customFormat="false" ht="12.8" hidden="false" customHeight="false" outlineLevel="0" collapsed="false">
      <c r="A5445" s="0" t="s">
        <v>8564</v>
      </c>
      <c r="B5445" s="0" t="n">
        <v>23763</v>
      </c>
      <c r="C5445" s="0" t="s">
        <v>4475</v>
      </c>
      <c r="D5445" s="0" t="s">
        <v>199</v>
      </c>
    </row>
    <row r="5446" customFormat="false" ht="12.8" hidden="false" customHeight="false" outlineLevel="0" collapsed="false">
      <c r="A5446" s="0" t="s">
        <v>8565</v>
      </c>
      <c r="B5446" s="0" t="n">
        <v>29679</v>
      </c>
      <c r="C5446" s="0" t="s">
        <v>8566</v>
      </c>
      <c r="D5446" s="0" t="s">
        <v>123</v>
      </c>
    </row>
    <row r="5447" customFormat="false" ht="12.8" hidden="false" customHeight="false" outlineLevel="0" collapsed="false">
      <c r="A5447" s="0" t="s">
        <v>8567</v>
      </c>
      <c r="B5447" s="0" t="n">
        <v>39579</v>
      </c>
      <c r="C5447" s="0" t="s">
        <v>8568</v>
      </c>
      <c r="D5447" s="0" t="s">
        <v>127</v>
      </c>
    </row>
    <row r="5448" customFormat="false" ht="12.8" hidden="false" customHeight="false" outlineLevel="0" collapsed="false">
      <c r="A5448" s="0" t="s">
        <v>8569</v>
      </c>
      <c r="B5448" s="0" t="n">
        <v>29816</v>
      </c>
      <c r="C5448" s="0" t="s">
        <v>8570</v>
      </c>
      <c r="D5448" s="0" t="s">
        <v>127</v>
      </c>
    </row>
    <row r="5449" customFormat="false" ht="12.8" hidden="false" customHeight="false" outlineLevel="0" collapsed="false">
      <c r="A5449" s="0" t="s">
        <v>8571</v>
      </c>
      <c r="B5449" s="0" t="n">
        <v>45487</v>
      </c>
      <c r="C5449" s="0" t="s">
        <v>8572</v>
      </c>
      <c r="D5449" s="0" t="s">
        <v>127</v>
      </c>
    </row>
    <row r="5450" customFormat="false" ht="12.8" hidden="false" customHeight="false" outlineLevel="0" collapsed="false">
      <c r="A5450" s="0" t="s">
        <v>8573</v>
      </c>
      <c r="B5450" s="0" t="n">
        <v>35083</v>
      </c>
      <c r="C5450" s="0" t="s">
        <v>8574</v>
      </c>
      <c r="D5450" s="0" t="s">
        <v>123</v>
      </c>
    </row>
    <row r="5451" customFormat="false" ht="12.8" hidden="false" customHeight="false" outlineLevel="0" collapsed="false">
      <c r="A5451" s="0" t="s">
        <v>8575</v>
      </c>
      <c r="B5451" s="0" t="n">
        <v>39580</v>
      </c>
      <c r="C5451" s="0" t="s">
        <v>4980</v>
      </c>
      <c r="D5451" s="0" t="s">
        <v>127</v>
      </c>
    </row>
    <row r="5452" customFormat="false" ht="12.8" hidden="false" customHeight="false" outlineLevel="0" collapsed="false">
      <c r="A5452" s="0" t="s">
        <v>8576</v>
      </c>
      <c r="B5452" s="0" t="n">
        <v>39572</v>
      </c>
      <c r="C5452" s="0" t="s">
        <v>3763</v>
      </c>
      <c r="D5452" s="0" t="s">
        <v>287</v>
      </c>
    </row>
    <row r="5453" customFormat="false" ht="12.8" hidden="false" customHeight="false" outlineLevel="0" collapsed="false">
      <c r="A5453" s="0" t="s">
        <v>8577</v>
      </c>
      <c r="B5453" s="0" t="n">
        <v>45381</v>
      </c>
      <c r="C5453" s="0" t="s">
        <v>250</v>
      </c>
      <c r="D5453" s="0" t="s">
        <v>123</v>
      </c>
    </row>
    <row r="5454" customFormat="false" ht="12.8" hidden="false" customHeight="false" outlineLevel="0" collapsed="false">
      <c r="A5454" s="0" t="s">
        <v>8578</v>
      </c>
      <c r="B5454" s="0" t="n">
        <v>45488</v>
      </c>
      <c r="C5454" s="0" t="s">
        <v>136</v>
      </c>
      <c r="D5454" s="0" t="s">
        <v>127</v>
      </c>
    </row>
    <row r="5455" customFormat="false" ht="12.8" hidden="false" customHeight="false" outlineLevel="0" collapsed="false">
      <c r="A5455" s="0" t="s">
        <v>8579</v>
      </c>
      <c r="B5455" s="0" t="n">
        <v>778</v>
      </c>
      <c r="C5455" s="0" t="s">
        <v>8580</v>
      </c>
      <c r="D5455" s="0" t="s">
        <v>123</v>
      </c>
    </row>
    <row r="5456" customFormat="false" ht="12.8" hidden="false" customHeight="false" outlineLevel="0" collapsed="false">
      <c r="A5456" s="0" t="s">
        <v>8581</v>
      </c>
      <c r="B5456" s="0" t="n">
        <v>560</v>
      </c>
      <c r="C5456" s="0" t="s">
        <v>4333</v>
      </c>
      <c r="D5456" s="0" t="s">
        <v>123</v>
      </c>
    </row>
    <row r="5457" customFormat="false" ht="12.8" hidden="false" customHeight="false" outlineLevel="0" collapsed="false">
      <c r="A5457" s="0" t="s">
        <v>8582</v>
      </c>
      <c r="B5457" s="0" t="n">
        <v>2504</v>
      </c>
      <c r="C5457" s="0" t="s">
        <v>8583</v>
      </c>
      <c r="D5457" s="0" t="s">
        <v>127</v>
      </c>
    </row>
    <row r="5458" customFormat="false" ht="12.8" hidden="false" customHeight="false" outlineLevel="0" collapsed="false">
      <c r="A5458" s="0" t="s">
        <v>8584</v>
      </c>
      <c r="B5458" s="0" t="n">
        <v>2505</v>
      </c>
      <c r="C5458" s="0" t="s">
        <v>8365</v>
      </c>
      <c r="D5458" s="0" t="s">
        <v>127</v>
      </c>
    </row>
    <row r="5459" customFormat="false" ht="12.8" hidden="false" customHeight="false" outlineLevel="0" collapsed="false">
      <c r="A5459" s="0" t="s">
        <v>8585</v>
      </c>
      <c r="B5459" s="0" t="n">
        <v>2506</v>
      </c>
      <c r="C5459" s="0" t="s">
        <v>1157</v>
      </c>
      <c r="D5459" s="0" t="s">
        <v>127</v>
      </c>
    </row>
    <row r="5460" customFormat="false" ht="12.8" hidden="false" customHeight="false" outlineLevel="0" collapsed="false">
      <c r="A5460" s="0" t="s">
        <v>8586</v>
      </c>
      <c r="B5460" s="0" t="n">
        <v>2507</v>
      </c>
      <c r="C5460" s="0" t="s">
        <v>8367</v>
      </c>
      <c r="D5460" s="0" t="s">
        <v>127</v>
      </c>
    </row>
    <row r="5461" customFormat="false" ht="12.8" hidden="false" customHeight="false" outlineLevel="0" collapsed="false">
      <c r="A5461" s="0" t="s">
        <v>8587</v>
      </c>
      <c r="B5461" s="0" t="n">
        <v>723</v>
      </c>
      <c r="C5461" s="0" t="s">
        <v>910</v>
      </c>
      <c r="D5461" s="0" t="s">
        <v>123</v>
      </c>
    </row>
    <row r="5462" customFormat="false" ht="12.8" hidden="false" customHeight="false" outlineLevel="0" collapsed="false">
      <c r="A5462" s="0" t="s">
        <v>8588</v>
      </c>
      <c r="B5462" s="0" t="n">
        <v>2715</v>
      </c>
      <c r="C5462" s="0" t="s">
        <v>560</v>
      </c>
      <c r="D5462" s="0" t="s">
        <v>127</v>
      </c>
    </row>
    <row r="5463" customFormat="false" ht="12.8" hidden="false" customHeight="false" outlineLevel="0" collapsed="false">
      <c r="A5463" s="0" t="s">
        <v>8589</v>
      </c>
      <c r="B5463" s="0" t="n">
        <v>23140</v>
      </c>
      <c r="C5463" s="0" t="s">
        <v>8590</v>
      </c>
      <c r="D5463" s="0" t="s">
        <v>199</v>
      </c>
    </row>
    <row r="5464" customFormat="false" ht="12.8" hidden="false" customHeight="false" outlineLevel="0" collapsed="false">
      <c r="A5464" s="0" t="s">
        <v>8591</v>
      </c>
      <c r="B5464" s="0" t="n">
        <v>3643</v>
      </c>
      <c r="C5464" s="0" t="s">
        <v>8592</v>
      </c>
      <c r="D5464" s="0" t="s">
        <v>123</v>
      </c>
    </row>
    <row r="5465" customFormat="false" ht="12.8" hidden="false" customHeight="false" outlineLevel="0" collapsed="false">
      <c r="A5465" s="0" t="s">
        <v>8593</v>
      </c>
      <c r="B5465" s="0" t="n">
        <v>3644</v>
      </c>
      <c r="C5465" s="0" t="s">
        <v>8594</v>
      </c>
      <c r="D5465" s="0" t="s">
        <v>127</v>
      </c>
    </row>
    <row r="5466" customFormat="false" ht="12.8" hidden="false" customHeight="false" outlineLevel="0" collapsed="false">
      <c r="A5466" s="0" t="s">
        <v>8595</v>
      </c>
      <c r="B5466" s="0" t="n">
        <v>2994</v>
      </c>
      <c r="C5466" s="0" t="s">
        <v>8596</v>
      </c>
      <c r="D5466" s="0" t="s">
        <v>123</v>
      </c>
    </row>
    <row r="5467" customFormat="false" ht="12.8" hidden="false" customHeight="false" outlineLevel="0" collapsed="false">
      <c r="A5467" s="0" t="s">
        <v>8597</v>
      </c>
      <c r="B5467" s="0" t="n">
        <v>2995</v>
      </c>
      <c r="C5467" s="0" t="s">
        <v>8598</v>
      </c>
      <c r="D5467" s="0" t="s">
        <v>127</v>
      </c>
    </row>
    <row r="5468" customFormat="false" ht="12.8" hidden="false" customHeight="false" outlineLevel="0" collapsed="false">
      <c r="A5468" s="0" t="s">
        <v>8599</v>
      </c>
      <c r="B5468" s="0" t="n">
        <v>22164</v>
      </c>
      <c r="C5468" s="0" t="s">
        <v>8600</v>
      </c>
      <c r="D5468" s="0" t="s">
        <v>123</v>
      </c>
    </row>
    <row r="5469" customFormat="false" ht="12.8" hidden="false" customHeight="false" outlineLevel="0" collapsed="false">
      <c r="A5469" s="0" t="s">
        <v>8601</v>
      </c>
      <c r="B5469" s="0" t="n">
        <v>22165</v>
      </c>
      <c r="C5469" s="0" t="s">
        <v>1800</v>
      </c>
      <c r="D5469" s="0" t="s">
        <v>127</v>
      </c>
    </row>
    <row r="5470" customFormat="false" ht="12.8" hidden="false" customHeight="false" outlineLevel="0" collapsed="false">
      <c r="A5470" s="0" t="s">
        <v>8602</v>
      </c>
      <c r="B5470" s="0" t="n">
        <v>22166</v>
      </c>
      <c r="C5470" s="0" t="s">
        <v>7775</v>
      </c>
      <c r="D5470" s="0" t="s">
        <v>127</v>
      </c>
    </row>
    <row r="5471" customFormat="false" ht="12.8" hidden="false" customHeight="false" outlineLevel="0" collapsed="false">
      <c r="A5471" s="0" t="s">
        <v>8603</v>
      </c>
      <c r="B5471" s="0" t="n">
        <v>25155</v>
      </c>
      <c r="C5471" s="0" t="s">
        <v>3347</v>
      </c>
      <c r="D5471" s="0" t="s">
        <v>199</v>
      </c>
    </row>
    <row r="5472" customFormat="false" ht="12.8" hidden="false" customHeight="false" outlineLevel="0" collapsed="false">
      <c r="A5472" s="0" t="s">
        <v>8604</v>
      </c>
      <c r="B5472" s="0" t="n">
        <v>3994</v>
      </c>
      <c r="C5472" s="0" t="s">
        <v>777</v>
      </c>
      <c r="D5472" s="0" t="s">
        <v>123</v>
      </c>
    </row>
    <row r="5473" customFormat="false" ht="12.8" hidden="false" customHeight="false" outlineLevel="0" collapsed="false">
      <c r="A5473" s="0" t="s">
        <v>8605</v>
      </c>
      <c r="B5473" s="0" t="n">
        <v>4001</v>
      </c>
      <c r="C5473" s="0" t="s">
        <v>8606</v>
      </c>
      <c r="D5473" s="0" t="s">
        <v>127</v>
      </c>
    </row>
    <row r="5474" customFormat="false" ht="12.8" hidden="false" customHeight="false" outlineLevel="0" collapsed="false">
      <c r="A5474" s="0" t="s">
        <v>8607</v>
      </c>
      <c r="B5474" s="0" t="n">
        <v>3996</v>
      </c>
      <c r="C5474" s="0" t="s">
        <v>8608</v>
      </c>
      <c r="D5474" s="0" t="s">
        <v>127</v>
      </c>
    </row>
    <row r="5475" customFormat="false" ht="12.8" hidden="false" customHeight="false" outlineLevel="0" collapsed="false">
      <c r="A5475" s="0" t="s">
        <v>8609</v>
      </c>
      <c r="B5475" s="0" t="n">
        <v>3997</v>
      </c>
      <c r="C5475" s="0" t="s">
        <v>1398</v>
      </c>
      <c r="D5475" s="0" t="s">
        <v>127</v>
      </c>
    </row>
    <row r="5476" customFormat="false" ht="12.8" hidden="false" customHeight="false" outlineLevel="0" collapsed="false">
      <c r="A5476" s="0" t="s">
        <v>8610</v>
      </c>
      <c r="B5476" s="0" t="n">
        <v>3995</v>
      </c>
      <c r="C5476" s="0" t="s">
        <v>250</v>
      </c>
      <c r="D5476" s="0" t="s">
        <v>127</v>
      </c>
    </row>
    <row r="5477" customFormat="false" ht="12.8" hidden="false" customHeight="false" outlineLevel="0" collapsed="false">
      <c r="A5477" s="0" t="s">
        <v>8611</v>
      </c>
      <c r="B5477" s="0" t="n">
        <v>3998</v>
      </c>
      <c r="C5477" s="0" t="s">
        <v>8612</v>
      </c>
      <c r="D5477" s="0" t="s">
        <v>127</v>
      </c>
    </row>
    <row r="5478" customFormat="false" ht="12.8" hidden="false" customHeight="false" outlineLevel="0" collapsed="false">
      <c r="A5478" s="0" t="s">
        <v>8613</v>
      </c>
      <c r="B5478" s="0" t="n">
        <v>3999</v>
      </c>
      <c r="C5478" s="0" t="s">
        <v>5660</v>
      </c>
      <c r="D5478" s="0" t="s">
        <v>127</v>
      </c>
    </row>
    <row r="5479" customFormat="false" ht="12.8" hidden="false" customHeight="false" outlineLevel="0" collapsed="false">
      <c r="A5479" s="0" t="s">
        <v>8614</v>
      </c>
      <c r="B5479" s="0" t="n">
        <v>4000</v>
      </c>
      <c r="C5479" s="0" t="s">
        <v>6227</v>
      </c>
      <c r="D5479" s="0" t="s">
        <v>127</v>
      </c>
    </row>
    <row r="5480" customFormat="false" ht="12.8" hidden="false" customHeight="false" outlineLevel="0" collapsed="false">
      <c r="A5480" s="0" t="s">
        <v>8615</v>
      </c>
      <c r="B5480" s="0" t="n">
        <v>43388</v>
      </c>
      <c r="D5480" s="0" t="s">
        <v>228</v>
      </c>
    </row>
    <row r="5481" customFormat="false" ht="12.8" hidden="false" customHeight="false" outlineLevel="0" collapsed="false">
      <c r="A5481" s="0" t="s">
        <v>8616</v>
      </c>
      <c r="B5481" s="0" t="n">
        <v>35050</v>
      </c>
      <c r="C5481" s="0" t="s">
        <v>8617</v>
      </c>
      <c r="D5481" s="0" t="s">
        <v>123</v>
      </c>
    </row>
    <row r="5482" customFormat="false" ht="12.8" hidden="false" customHeight="false" outlineLevel="0" collapsed="false">
      <c r="A5482" s="0" t="s">
        <v>8618</v>
      </c>
      <c r="B5482" s="0" t="n">
        <v>35393</v>
      </c>
      <c r="C5482" s="0" t="s">
        <v>8619</v>
      </c>
      <c r="D5482" s="0" t="s">
        <v>127</v>
      </c>
    </row>
    <row r="5483" customFormat="false" ht="12.8" hidden="false" customHeight="false" outlineLevel="0" collapsed="false">
      <c r="A5483" s="0" t="s">
        <v>8620</v>
      </c>
      <c r="B5483" s="0" t="n">
        <v>26284</v>
      </c>
      <c r="C5483" s="0" t="s">
        <v>8621</v>
      </c>
      <c r="D5483" s="0" t="s">
        <v>123</v>
      </c>
    </row>
    <row r="5484" customFormat="false" ht="12.8" hidden="false" customHeight="false" outlineLevel="0" collapsed="false">
      <c r="A5484" s="0" t="s">
        <v>8622</v>
      </c>
      <c r="B5484" s="0" t="n">
        <v>29351</v>
      </c>
      <c r="C5484" s="0" t="s">
        <v>8623</v>
      </c>
      <c r="D5484" s="0" t="s">
        <v>127</v>
      </c>
    </row>
    <row r="5485" customFormat="false" ht="12.8" hidden="false" customHeight="false" outlineLevel="0" collapsed="false">
      <c r="A5485" s="0" t="s">
        <v>8624</v>
      </c>
      <c r="B5485" s="0" t="n">
        <v>30369</v>
      </c>
      <c r="C5485" s="0" t="s">
        <v>8625</v>
      </c>
      <c r="D5485" s="0" t="s">
        <v>228</v>
      </c>
    </row>
    <row r="5486" customFormat="false" ht="12.8" hidden="false" customHeight="false" outlineLevel="0" collapsed="false">
      <c r="A5486" s="0" t="s">
        <v>8626</v>
      </c>
      <c r="B5486" s="0" t="n">
        <v>22167</v>
      </c>
      <c r="C5486" s="0" t="s">
        <v>8627</v>
      </c>
      <c r="D5486" s="0" t="s">
        <v>123</v>
      </c>
    </row>
    <row r="5487" customFormat="false" ht="12.8" hidden="false" customHeight="false" outlineLevel="0" collapsed="false">
      <c r="A5487" s="0" t="s">
        <v>8628</v>
      </c>
      <c r="B5487" s="0" t="n">
        <v>27367</v>
      </c>
      <c r="C5487" s="0" t="s">
        <v>8627</v>
      </c>
      <c r="D5487" s="0" t="s">
        <v>127</v>
      </c>
    </row>
    <row r="5488" customFormat="false" ht="12.8" hidden="false" customHeight="false" outlineLevel="0" collapsed="false">
      <c r="A5488" s="0" t="s">
        <v>8629</v>
      </c>
      <c r="B5488" s="0" t="n">
        <v>22168</v>
      </c>
      <c r="C5488" s="0" t="s">
        <v>8630</v>
      </c>
      <c r="D5488" s="0" t="s">
        <v>127</v>
      </c>
    </row>
    <row r="5489" customFormat="false" ht="12.8" hidden="false" customHeight="false" outlineLevel="0" collapsed="false">
      <c r="A5489" s="0" t="s">
        <v>8631</v>
      </c>
      <c r="B5489" s="0" t="n">
        <v>3323</v>
      </c>
      <c r="C5489" s="0" t="s">
        <v>4230</v>
      </c>
      <c r="D5489" s="0" t="s">
        <v>907</v>
      </c>
    </row>
    <row r="5490" customFormat="false" ht="12.8" hidden="false" customHeight="false" outlineLevel="0" collapsed="false">
      <c r="A5490" s="0" t="s">
        <v>8632</v>
      </c>
      <c r="B5490" s="0" t="n">
        <v>23057</v>
      </c>
      <c r="C5490" s="0" t="s">
        <v>1329</v>
      </c>
      <c r="D5490" s="0" t="s">
        <v>228</v>
      </c>
    </row>
    <row r="5491" customFormat="false" ht="12.8" hidden="false" customHeight="false" outlineLevel="0" collapsed="false">
      <c r="A5491" s="0" t="s">
        <v>8633</v>
      </c>
      <c r="B5491" s="0" t="n">
        <v>35007</v>
      </c>
      <c r="C5491" s="0" t="s">
        <v>2838</v>
      </c>
      <c r="D5491" s="0" t="s">
        <v>123</v>
      </c>
    </row>
    <row r="5492" customFormat="false" ht="12.8" hidden="false" customHeight="false" outlineLevel="0" collapsed="false">
      <c r="A5492" s="0" t="s">
        <v>8634</v>
      </c>
      <c r="B5492" s="0" t="n">
        <v>35714</v>
      </c>
      <c r="C5492" s="0" t="s">
        <v>163</v>
      </c>
      <c r="D5492" s="0" t="s">
        <v>127</v>
      </c>
    </row>
    <row r="5493" customFormat="false" ht="12.8" hidden="false" customHeight="false" outlineLevel="0" collapsed="false">
      <c r="A5493" s="0" t="s">
        <v>8635</v>
      </c>
      <c r="B5493" s="0" t="n">
        <v>39761</v>
      </c>
      <c r="C5493" s="0" t="s">
        <v>2845</v>
      </c>
      <c r="D5493" s="0" t="s">
        <v>199</v>
      </c>
    </row>
    <row r="5494" customFormat="false" ht="12.8" hidden="false" customHeight="false" outlineLevel="0" collapsed="false">
      <c r="A5494" s="0" t="s">
        <v>8636</v>
      </c>
      <c r="B5494" s="0" t="n">
        <v>41674</v>
      </c>
      <c r="C5494" s="0" t="s">
        <v>122</v>
      </c>
      <c r="D5494" s="0" t="s">
        <v>123</v>
      </c>
    </row>
    <row r="5495" customFormat="false" ht="12.8" hidden="false" customHeight="false" outlineLevel="0" collapsed="false">
      <c r="A5495" s="0" t="s">
        <v>8637</v>
      </c>
      <c r="B5495" s="0" t="n">
        <v>41734</v>
      </c>
      <c r="C5495" s="0" t="s">
        <v>1544</v>
      </c>
      <c r="D5495" s="0" t="s">
        <v>127</v>
      </c>
    </row>
    <row r="5496" customFormat="false" ht="12.8" hidden="false" customHeight="false" outlineLevel="0" collapsed="false">
      <c r="A5496" s="0" t="s">
        <v>8638</v>
      </c>
      <c r="B5496" s="0" t="n">
        <v>45941</v>
      </c>
      <c r="C5496" s="0" t="s">
        <v>8639</v>
      </c>
      <c r="D5496" s="0" t="s">
        <v>123</v>
      </c>
    </row>
    <row r="5497" customFormat="false" ht="12.8" hidden="false" customHeight="false" outlineLevel="0" collapsed="false">
      <c r="A5497" s="0" t="s">
        <v>8640</v>
      </c>
      <c r="B5497" s="0" t="n">
        <v>45984</v>
      </c>
      <c r="C5497" s="0" t="s">
        <v>8641</v>
      </c>
      <c r="D5497" s="0" t="s">
        <v>127</v>
      </c>
    </row>
    <row r="5498" customFormat="false" ht="12.8" hidden="false" customHeight="false" outlineLevel="0" collapsed="false">
      <c r="A5498" s="0" t="s">
        <v>8642</v>
      </c>
      <c r="B5498" s="0" t="n">
        <v>45743</v>
      </c>
      <c r="C5498" s="0" t="s">
        <v>257</v>
      </c>
      <c r="D5498" s="0" t="s">
        <v>199</v>
      </c>
    </row>
    <row r="5499" customFormat="false" ht="12.8" hidden="false" customHeight="false" outlineLevel="0" collapsed="false">
      <c r="A5499" s="0" t="s">
        <v>8643</v>
      </c>
      <c r="B5499" s="0" t="n">
        <v>22169</v>
      </c>
      <c r="C5499" s="0" t="s">
        <v>1711</v>
      </c>
      <c r="D5499" s="0" t="s">
        <v>123</v>
      </c>
    </row>
    <row r="5500" customFormat="false" ht="12.8" hidden="false" customHeight="false" outlineLevel="0" collapsed="false">
      <c r="A5500" s="0" t="s">
        <v>8644</v>
      </c>
      <c r="B5500" s="0" t="n">
        <v>22170</v>
      </c>
      <c r="C5500" s="0" t="s">
        <v>1410</v>
      </c>
      <c r="D5500" s="0" t="s">
        <v>127</v>
      </c>
    </row>
    <row r="5501" customFormat="false" ht="12.8" hidden="false" customHeight="false" outlineLevel="0" collapsed="false">
      <c r="A5501" s="0" t="s">
        <v>8645</v>
      </c>
      <c r="B5501" s="0" t="n">
        <v>29549</v>
      </c>
      <c r="C5501" s="0" t="s">
        <v>3773</v>
      </c>
      <c r="D5501" s="0" t="s">
        <v>123</v>
      </c>
    </row>
    <row r="5502" customFormat="false" ht="12.8" hidden="false" customHeight="false" outlineLevel="0" collapsed="false">
      <c r="A5502" s="0" t="s">
        <v>8646</v>
      </c>
      <c r="B5502" s="0" t="n">
        <v>35074</v>
      </c>
      <c r="C5502" s="0" t="s">
        <v>8647</v>
      </c>
      <c r="D5502" s="0" t="s">
        <v>127</v>
      </c>
    </row>
    <row r="5503" customFormat="false" ht="12.8" hidden="false" customHeight="false" outlineLevel="0" collapsed="false">
      <c r="A5503" s="0" t="s">
        <v>8648</v>
      </c>
      <c r="B5503" s="0" t="n">
        <v>29691</v>
      </c>
      <c r="C5503" s="0" t="s">
        <v>8649</v>
      </c>
      <c r="D5503" s="0" t="s">
        <v>127</v>
      </c>
    </row>
    <row r="5504" customFormat="false" ht="12.8" hidden="false" customHeight="false" outlineLevel="0" collapsed="false">
      <c r="A5504" s="0" t="s">
        <v>8650</v>
      </c>
      <c r="B5504" s="0" t="n">
        <v>45382</v>
      </c>
      <c r="C5504" s="0" t="s">
        <v>8647</v>
      </c>
      <c r="D5504" s="0" t="s">
        <v>127</v>
      </c>
    </row>
    <row r="5505" customFormat="false" ht="12.8" hidden="false" customHeight="false" outlineLevel="0" collapsed="false">
      <c r="A5505" s="0" t="s">
        <v>8651</v>
      </c>
      <c r="B5505" s="0" t="n">
        <v>29716</v>
      </c>
      <c r="C5505" s="0" t="s">
        <v>8652</v>
      </c>
      <c r="D5505" s="0" t="s">
        <v>127</v>
      </c>
    </row>
    <row r="5506" customFormat="false" ht="12.8" hidden="false" customHeight="false" outlineLevel="0" collapsed="false">
      <c r="A5506" s="0" t="s">
        <v>8653</v>
      </c>
      <c r="B5506" s="0" t="n">
        <v>29701</v>
      </c>
      <c r="C5506" s="0" t="s">
        <v>3773</v>
      </c>
      <c r="D5506" s="0" t="s">
        <v>127</v>
      </c>
    </row>
    <row r="5507" customFormat="false" ht="12.8" hidden="false" customHeight="false" outlineLevel="0" collapsed="false">
      <c r="A5507" s="0" t="s">
        <v>8654</v>
      </c>
      <c r="B5507" s="0" t="n">
        <v>31305</v>
      </c>
      <c r="C5507" s="0" t="s">
        <v>8655</v>
      </c>
      <c r="D5507" s="0" t="s">
        <v>127</v>
      </c>
    </row>
    <row r="5508" customFormat="false" ht="12.8" hidden="false" customHeight="false" outlineLevel="0" collapsed="false">
      <c r="A5508" s="0" t="s">
        <v>8656</v>
      </c>
      <c r="B5508" s="0" t="n">
        <v>29222</v>
      </c>
      <c r="C5508" s="0" t="s">
        <v>1043</v>
      </c>
      <c r="D5508" s="0" t="s">
        <v>199</v>
      </c>
    </row>
    <row r="5509" customFormat="false" ht="12.8" hidden="false" customHeight="false" outlineLevel="0" collapsed="false">
      <c r="A5509" s="0" t="s">
        <v>8657</v>
      </c>
      <c r="B5509" s="0" t="n">
        <v>26279</v>
      </c>
      <c r="D5509" s="0" t="s">
        <v>378</v>
      </c>
    </row>
    <row r="5510" customFormat="false" ht="12.8" hidden="false" customHeight="false" outlineLevel="0" collapsed="false">
      <c r="A5510" s="0" t="s">
        <v>8658</v>
      </c>
      <c r="B5510" s="0" t="n">
        <v>24174</v>
      </c>
      <c r="C5510" s="0" t="s">
        <v>5162</v>
      </c>
      <c r="D5510" s="0" t="s">
        <v>123</v>
      </c>
    </row>
    <row r="5511" customFormat="false" ht="12.8" hidden="false" customHeight="false" outlineLevel="0" collapsed="false">
      <c r="A5511" s="0" t="s">
        <v>8659</v>
      </c>
      <c r="B5511" s="0" t="n">
        <v>35106</v>
      </c>
      <c r="C5511" s="0" t="s">
        <v>8660</v>
      </c>
      <c r="D5511" s="0" t="s">
        <v>127</v>
      </c>
    </row>
    <row r="5512" customFormat="false" ht="12.8" hidden="false" customHeight="false" outlineLevel="0" collapsed="false">
      <c r="A5512" s="0" t="s">
        <v>8661</v>
      </c>
      <c r="B5512" s="0" t="n">
        <v>30243</v>
      </c>
      <c r="C5512" s="0" t="s">
        <v>1937</v>
      </c>
      <c r="D5512" s="0" t="s">
        <v>127</v>
      </c>
    </row>
    <row r="5513" customFormat="false" ht="12.8" hidden="false" customHeight="false" outlineLevel="0" collapsed="false">
      <c r="A5513" s="0" t="s">
        <v>8662</v>
      </c>
      <c r="B5513" s="0" t="n">
        <v>24701</v>
      </c>
      <c r="C5513" s="0" t="s">
        <v>3765</v>
      </c>
      <c r="D5513" s="0" t="s">
        <v>127</v>
      </c>
    </row>
    <row r="5514" customFormat="false" ht="12.8" hidden="false" customHeight="false" outlineLevel="0" collapsed="false">
      <c r="A5514" s="0" t="s">
        <v>8663</v>
      </c>
      <c r="B5514" s="0" t="n">
        <v>24702</v>
      </c>
      <c r="C5514" s="0" t="s">
        <v>1937</v>
      </c>
      <c r="D5514" s="0" t="s">
        <v>127</v>
      </c>
    </row>
    <row r="5515" customFormat="false" ht="12.8" hidden="false" customHeight="false" outlineLevel="0" collapsed="false">
      <c r="A5515" s="0" t="s">
        <v>8664</v>
      </c>
      <c r="B5515" s="0" t="n">
        <v>24703</v>
      </c>
      <c r="C5515" s="0" t="s">
        <v>2649</v>
      </c>
      <c r="D5515" s="0" t="s">
        <v>127</v>
      </c>
    </row>
    <row r="5516" customFormat="false" ht="12.8" hidden="false" customHeight="false" outlineLevel="0" collapsed="false">
      <c r="A5516" s="0" t="s">
        <v>8665</v>
      </c>
      <c r="B5516" s="0" t="n">
        <v>24175</v>
      </c>
      <c r="C5516" s="0" t="s">
        <v>8666</v>
      </c>
      <c r="D5516" s="0" t="s">
        <v>199</v>
      </c>
    </row>
    <row r="5517" customFormat="false" ht="12.8" hidden="false" customHeight="false" outlineLevel="0" collapsed="false">
      <c r="A5517" s="0" t="s">
        <v>8667</v>
      </c>
      <c r="B5517" s="0" t="n">
        <v>277</v>
      </c>
      <c r="C5517" s="0" t="s">
        <v>8668</v>
      </c>
      <c r="D5517" s="0" t="s">
        <v>123</v>
      </c>
    </row>
    <row r="5518" customFormat="false" ht="12.8" hidden="false" customHeight="false" outlineLevel="0" collapsed="false">
      <c r="A5518" s="0" t="s">
        <v>8669</v>
      </c>
      <c r="B5518" s="0" t="n">
        <v>278</v>
      </c>
      <c r="D5518" s="0" t="s">
        <v>127</v>
      </c>
    </row>
    <row r="5519" customFormat="false" ht="12.8" hidden="false" customHeight="false" outlineLevel="0" collapsed="false">
      <c r="A5519" s="0" t="s">
        <v>8670</v>
      </c>
      <c r="B5519" s="0" t="n">
        <v>23764</v>
      </c>
      <c r="C5519" s="0" t="s">
        <v>3414</v>
      </c>
      <c r="D5519" s="0" t="s">
        <v>395</v>
      </c>
    </row>
    <row r="5520" customFormat="false" ht="12.8" hidden="false" customHeight="false" outlineLevel="0" collapsed="false">
      <c r="A5520" s="0" t="s">
        <v>8671</v>
      </c>
      <c r="B5520" s="0" t="n">
        <v>26263</v>
      </c>
      <c r="C5520" s="0" t="s">
        <v>8672</v>
      </c>
      <c r="D5520" s="0" t="s">
        <v>123</v>
      </c>
    </row>
    <row r="5521" customFormat="false" ht="12.8" hidden="false" customHeight="false" outlineLevel="0" collapsed="false">
      <c r="A5521" s="0" t="s">
        <v>8673</v>
      </c>
      <c r="B5521" s="0" t="n">
        <v>29208</v>
      </c>
      <c r="C5521" s="0" t="s">
        <v>136</v>
      </c>
      <c r="D5521" s="0" t="s">
        <v>127</v>
      </c>
    </row>
    <row r="5522" customFormat="false" ht="12.8" hidden="false" customHeight="false" outlineLevel="0" collapsed="false">
      <c r="A5522" s="0" t="s">
        <v>8674</v>
      </c>
      <c r="B5522" s="0" t="n">
        <v>24704</v>
      </c>
      <c r="C5522" s="0" t="s">
        <v>1536</v>
      </c>
      <c r="D5522" s="0" t="s">
        <v>123</v>
      </c>
    </row>
    <row r="5523" customFormat="false" ht="12.8" hidden="false" customHeight="false" outlineLevel="0" collapsed="false">
      <c r="A5523" s="0" t="s">
        <v>8675</v>
      </c>
      <c r="B5523" s="0" t="n">
        <v>35079</v>
      </c>
      <c r="C5523" s="0" t="s">
        <v>1536</v>
      </c>
      <c r="D5523" s="0" t="s">
        <v>127</v>
      </c>
    </row>
    <row r="5524" customFormat="false" ht="12.8" hidden="false" customHeight="false" outlineLevel="0" collapsed="false">
      <c r="A5524" s="0" t="s">
        <v>8676</v>
      </c>
      <c r="B5524" s="0" t="n">
        <v>23297</v>
      </c>
      <c r="C5524" s="0" t="s">
        <v>3072</v>
      </c>
      <c r="D5524" s="0" t="s">
        <v>199</v>
      </c>
    </row>
    <row r="5525" customFormat="false" ht="12.8" hidden="false" customHeight="false" outlineLevel="0" collapsed="false">
      <c r="A5525" s="0" t="s">
        <v>8677</v>
      </c>
      <c r="B5525" s="0" t="n">
        <v>40512</v>
      </c>
      <c r="C5525" s="0" t="s">
        <v>3072</v>
      </c>
      <c r="D5525" s="0" t="s">
        <v>378</v>
      </c>
    </row>
    <row r="5526" customFormat="false" ht="12.8" hidden="false" customHeight="false" outlineLevel="0" collapsed="false">
      <c r="A5526" s="0" t="s">
        <v>8678</v>
      </c>
      <c r="B5526" s="0" t="n">
        <v>23323</v>
      </c>
      <c r="C5526" s="0" t="s">
        <v>8679</v>
      </c>
      <c r="D5526" s="0" t="s">
        <v>123</v>
      </c>
    </row>
    <row r="5527" customFormat="false" ht="12.8" hidden="false" customHeight="false" outlineLevel="0" collapsed="false">
      <c r="A5527" s="0" t="s">
        <v>8680</v>
      </c>
      <c r="B5527" s="0" t="n">
        <v>23765</v>
      </c>
      <c r="C5527" s="0" t="s">
        <v>3140</v>
      </c>
      <c r="D5527" s="0" t="s">
        <v>127</v>
      </c>
    </row>
    <row r="5528" customFormat="false" ht="12.8" hidden="false" customHeight="false" outlineLevel="0" collapsed="false">
      <c r="A5528" s="0" t="s">
        <v>8681</v>
      </c>
      <c r="B5528" s="0" t="n">
        <v>25412</v>
      </c>
      <c r="C5528" s="0" t="s">
        <v>675</v>
      </c>
      <c r="D5528" s="0" t="s">
        <v>123</v>
      </c>
    </row>
    <row r="5529" customFormat="false" ht="12.8" hidden="false" customHeight="false" outlineLevel="0" collapsed="false">
      <c r="A5529" s="0" t="s">
        <v>8682</v>
      </c>
      <c r="B5529" s="0" t="n">
        <v>25481</v>
      </c>
      <c r="C5529" s="0" t="s">
        <v>223</v>
      </c>
      <c r="D5529" s="0" t="s">
        <v>127</v>
      </c>
    </row>
    <row r="5530" customFormat="false" ht="12.8" hidden="false" customHeight="false" outlineLevel="0" collapsed="false">
      <c r="A5530" s="0" t="s">
        <v>8683</v>
      </c>
      <c r="B5530" s="0" t="n">
        <v>30301</v>
      </c>
      <c r="C5530" s="0" t="s">
        <v>4057</v>
      </c>
      <c r="D5530" s="0" t="s">
        <v>127</v>
      </c>
    </row>
    <row r="5531" customFormat="false" ht="12.8" hidden="false" customHeight="false" outlineLevel="0" collapsed="false">
      <c r="A5531" s="0" t="s">
        <v>8684</v>
      </c>
      <c r="B5531" s="0" t="n">
        <v>25333</v>
      </c>
      <c r="C5531" s="0" t="s">
        <v>1347</v>
      </c>
      <c r="D5531" s="0" t="s">
        <v>199</v>
      </c>
    </row>
    <row r="5532" customFormat="false" ht="12.8" hidden="false" customHeight="false" outlineLevel="0" collapsed="false">
      <c r="A5532" s="0" t="s">
        <v>8685</v>
      </c>
      <c r="B5532" s="0" t="n">
        <v>24705</v>
      </c>
      <c r="C5532" s="0" t="s">
        <v>227</v>
      </c>
      <c r="D5532" s="0" t="s">
        <v>228</v>
      </c>
    </row>
    <row r="5533" customFormat="false" ht="12.8" hidden="false" customHeight="false" outlineLevel="0" collapsed="false">
      <c r="A5533" s="0" t="s">
        <v>8686</v>
      </c>
      <c r="B5533" s="0" t="n">
        <v>666</v>
      </c>
      <c r="C5533" s="0" t="s">
        <v>8687</v>
      </c>
      <c r="D5533" s="0" t="s">
        <v>123</v>
      </c>
    </row>
    <row r="5534" customFormat="false" ht="12.8" hidden="false" customHeight="false" outlineLevel="0" collapsed="false">
      <c r="A5534" s="0" t="s">
        <v>8688</v>
      </c>
      <c r="B5534" s="0" t="n">
        <v>25819</v>
      </c>
      <c r="C5534" s="0" t="s">
        <v>2779</v>
      </c>
      <c r="D5534" s="0" t="s">
        <v>127</v>
      </c>
    </row>
    <row r="5535" customFormat="false" ht="12.8" hidden="false" customHeight="false" outlineLevel="0" collapsed="false">
      <c r="A5535" s="0" t="s">
        <v>8689</v>
      </c>
      <c r="B5535" s="0" t="n">
        <v>22171</v>
      </c>
      <c r="C5535" s="0" t="s">
        <v>2779</v>
      </c>
      <c r="D5535" s="0" t="s">
        <v>127</v>
      </c>
    </row>
    <row r="5536" customFormat="false" ht="12.8" hidden="false" customHeight="false" outlineLevel="0" collapsed="false">
      <c r="A5536" s="0" t="s">
        <v>8690</v>
      </c>
      <c r="B5536" s="0" t="n">
        <v>25820</v>
      </c>
      <c r="C5536" s="0" t="s">
        <v>2779</v>
      </c>
      <c r="D5536" s="0" t="s">
        <v>127</v>
      </c>
    </row>
    <row r="5537" customFormat="false" ht="12.8" hidden="false" customHeight="false" outlineLevel="0" collapsed="false">
      <c r="A5537" s="0" t="s">
        <v>8691</v>
      </c>
      <c r="B5537" s="0" t="n">
        <v>25818</v>
      </c>
      <c r="C5537" s="0" t="s">
        <v>2779</v>
      </c>
      <c r="D5537" s="0" t="s">
        <v>127</v>
      </c>
    </row>
    <row r="5538" customFormat="false" ht="12.8" hidden="false" customHeight="false" outlineLevel="0" collapsed="false">
      <c r="A5538" s="0" t="s">
        <v>8692</v>
      </c>
      <c r="B5538" s="0" t="n">
        <v>2627</v>
      </c>
      <c r="C5538" s="0" t="s">
        <v>8693</v>
      </c>
      <c r="D5538" s="0" t="s">
        <v>127</v>
      </c>
    </row>
    <row r="5539" customFormat="false" ht="12.8" hidden="false" customHeight="false" outlineLevel="0" collapsed="false">
      <c r="A5539" s="0" t="s">
        <v>8694</v>
      </c>
      <c r="B5539" s="0" t="n">
        <v>25817</v>
      </c>
      <c r="C5539" s="0" t="s">
        <v>2779</v>
      </c>
      <c r="D5539" s="0" t="s">
        <v>127</v>
      </c>
    </row>
    <row r="5540" customFormat="false" ht="12.8" hidden="false" customHeight="false" outlineLevel="0" collapsed="false">
      <c r="A5540" s="0" t="s">
        <v>8695</v>
      </c>
      <c r="B5540" s="0" t="n">
        <v>22172</v>
      </c>
      <c r="C5540" s="0" t="s">
        <v>179</v>
      </c>
      <c r="D5540" s="0" t="s">
        <v>127</v>
      </c>
    </row>
    <row r="5541" customFormat="false" ht="12.8" hidden="false" customHeight="false" outlineLevel="0" collapsed="false">
      <c r="A5541" s="0" t="s">
        <v>8696</v>
      </c>
      <c r="B5541" s="0" t="n">
        <v>2628</v>
      </c>
      <c r="C5541" s="0" t="s">
        <v>1774</v>
      </c>
      <c r="D5541" s="0" t="s">
        <v>127</v>
      </c>
    </row>
    <row r="5542" customFormat="false" ht="12.8" hidden="false" customHeight="false" outlineLevel="0" collapsed="false">
      <c r="A5542" s="0" t="s">
        <v>8697</v>
      </c>
      <c r="B5542" s="0" t="n">
        <v>22173</v>
      </c>
      <c r="C5542" s="0" t="s">
        <v>8698</v>
      </c>
      <c r="D5542" s="0" t="s">
        <v>127</v>
      </c>
    </row>
    <row r="5543" customFormat="false" ht="12.8" hidden="false" customHeight="false" outlineLevel="0" collapsed="false">
      <c r="A5543" s="0" t="s">
        <v>8699</v>
      </c>
      <c r="B5543" s="0" t="n">
        <v>25816</v>
      </c>
      <c r="C5543" s="0" t="s">
        <v>2779</v>
      </c>
      <c r="D5543" s="0" t="s">
        <v>127</v>
      </c>
    </row>
    <row r="5544" customFormat="false" ht="12.8" hidden="false" customHeight="false" outlineLevel="0" collapsed="false">
      <c r="A5544" s="0" t="s">
        <v>8700</v>
      </c>
      <c r="B5544" s="0" t="n">
        <v>2629</v>
      </c>
      <c r="C5544" s="0" t="s">
        <v>3154</v>
      </c>
      <c r="D5544" s="0" t="s">
        <v>127</v>
      </c>
    </row>
    <row r="5545" customFormat="false" ht="12.8" hidden="false" customHeight="false" outlineLevel="0" collapsed="false">
      <c r="A5545" s="0" t="s">
        <v>8701</v>
      </c>
      <c r="B5545" s="0" t="n">
        <v>20458</v>
      </c>
      <c r="C5545" s="0" t="s">
        <v>8702</v>
      </c>
      <c r="D5545" s="0" t="s">
        <v>127</v>
      </c>
    </row>
    <row r="5546" customFormat="false" ht="12.8" hidden="false" customHeight="false" outlineLevel="0" collapsed="false">
      <c r="A5546" s="0" t="s">
        <v>8703</v>
      </c>
      <c r="B5546" s="0" t="n">
        <v>25815</v>
      </c>
      <c r="C5546" s="0" t="s">
        <v>6155</v>
      </c>
      <c r="D5546" s="0" t="s">
        <v>127</v>
      </c>
    </row>
    <row r="5547" customFormat="false" ht="12.8" hidden="false" customHeight="false" outlineLevel="0" collapsed="false">
      <c r="A5547" s="0" t="s">
        <v>8704</v>
      </c>
      <c r="B5547" s="0" t="n">
        <v>22174</v>
      </c>
      <c r="C5547" s="0" t="s">
        <v>8705</v>
      </c>
      <c r="D5547" s="0" t="s">
        <v>287</v>
      </c>
    </row>
    <row r="5548" customFormat="false" ht="12.8" hidden="false" customHeight="false" outlineLevel="0" collapsed="false">
      <c r="A5548" s="0" t="s">
        <v>8706</v>
      </c>
      <c r="B5548" s="0" t="n">
        <v>23298</v>
      </c>
      <c r="C5548" s="0" t="s">
        <v>1130</v>
      </c>
      <c r="D5548" s="0" t="s">
        <v>199</v>
      </c>
    </row>
    <row r="5549" customFormat="false" ht="12.8" hidden="false" customHeight="false" outlineLevel="0" collapsed="false">
      <c r="A5549" s="0" t="s">
        <v>8707</v>
      </c>
      <c r="B5549" s="0" t="n">
        <v>39571</v>
      </c>
      <c r="C5549" s="0" t="s">
        <v>1130</v>
      </c>
      <c r="D5549" s="0" t="s">
        <v>287</v>
      </c>
    </row>
    <row r="5550" customFormat="false" ht="12.8" hidden="false" customHeight="false" outlineLevel="0" collapsed="false">
      <c r="A5550" s="0" t="s">
        <v>8708</v>
      </c>
      <c r="B5550" s="0" t="n">
        <v>40511</v>
      </c>
      <c r="C5550" s="0" t="s">
        <v>1130</v>
      </c>
      <c r="D5550" s="0" t="s">
        <v>354</v>
      </c>
    </row>
    <row r="5551" customFormat="false" ht="12.8" hidden="false" customHeight="false" outlineLevel="0" collapsed="false">
      <c r="A5551" s="0" t="s">
        <v>8709</v>
      </c>
      <c r="B5551" s="0" t="n">
        <v>34018</v>
      </c>
      <c r="C5551" s="0" t="s">
        <v>1365</v>
      </c>
      <c r="D5551" s="0" t="s">
        <v>123</v>
      </c>
    </row>
    <row r="5552" customFormat="false" ht="12.8" hidden="false" customHeight="false" outlineLevel="0" collapsed="false">
      <c r="A5552" s="0" t="s">
        <v>8710</v>
      </c>
      <c r="B5552" s="0" t="n">
        <v>34182</v>
      </c>
      <c r="C5552" s="0" t="s">
        <v>8711</v>
      </c>
      <c r="D5552" s="0" t="s">
        <v>127</v>
      </c>
    </row>
    <row r="5553" customFormat="false" ht="12.8" hidden="false" customHeight="false" outlineLevel="0" collapsed="false">
      <c r="A5553" s="0" t="s">
        <v>8712</v>
      </c>
      <c r="B5553" s="0" t="n">
        <v>3705</v>
      </c>
      <c r="C5553" s="0" t="s">
        <v>8713</v>
      </c>
      <c r="D5553" s="0" t="s">
        <v>123</v>
      </c>
    </row>
    <row r="5554" customFormat="false" ht="12.8" hidden="false" customHeight="false" outlineLevel="0" collapsed="false">
      <c r="A5554" s="0" t="s">
        <v>8714</v>
      </c>
      <c r="B5554" s="0" t="n">
        <v>3706</v>
      </c>
      <c r="C5554" s="0" t="s">
        <v>8713</v>
      </c>
      <c r="D5554" s="0" t="s">
        <v>127</v>
      </c>
    </row>
    <row r="5555" customFormat="false" ht="12.8" hidden="false" customHeight="false" outlineLevel="0" collapsed="false">
      <c r="A5555" s="0" t="s">
        <v>8715</v>
      </c>
      <c r="B5555" s="0" t="n">
        <v>41801</v>
      </c>
      <c r="C5555" s="0" t="s">
        <v>8716</v>
      </c>
      <c r="D5555" s="0" t="s">
        <v>123</v>
      </c>
    </row>
    <row r="5556" customFormat="false" ht="12.8" hidden="false" customHeight="false" outlineLevel="0" collapsed="false">
      <c r="A5556" s="0" t="s">
        <v>8717</v>
      </c>
      <c r="B5556" s="0" t="n">
        <v>138</v>
      </c>
      <c r="C5556" s="0" t="s">
        <v>8718</v>
      </c>
      <c r="D5556" s="0" t="s">
        <v>123</v>
      </c>
    </row>
    <row r="5557" customFormat="false" ht="12.8" hidden="false" customHeight="false" outlineLevel="0" collapsed="false">
      <c r="A5557" s="0" t="s">
        <v>8719</v>
      </c>
      <c r="B5557" s="0" t="n">
        <v>139</v>
      </c>
      <c r="C5557" s="0" t="s">
        <v>8718</v>
      </c>
      <c r="D5557" s="0" t="s">
        <v>127</v>
      </c>
    </row>
    <row r="5558" customFormat="false" ht="12.8" hidden="false" customHeight="false" outlineLevel="0" collapsed="false">
      <c r="A5558" s="0" t="s">
        <v>8720</v>
      </c>
      <c r="B5558" s="0" t="n">
        <v>22175</v>
      </c>
      <c r="C5558" s="0" t="s">
        <v>8721</v>
      </c>
      <c r="D5558" s="0" t="s">
        <v>123</v>
      </c>
    </row>
    <row r="5559" customFormat="false" ht="12.8" hidden="false" customHeight="false" outlineLevel="0" collapsed="false">
      <c r="A5559" s="0" t="s">
        <v>8722</v>
      </c>
      <c r="B5559" s="0" t="n">
        <v>23577</v>
      </c>
      <c r="C5559" s="0" t="s">
        <v>819</v>
      </c>
      <c r="D5559" s="0" t="s">
        <v>127</v>
      </c>
    </row>
    <row r="5560" customFormat="false" ht="12.8" hidden="false" customHeight="false" outlineLevel="0" collapsed="false">
      <c r="A5560" s="0" t="s">
        <v>8723</v>
      </c>
      <c r="B5560" s="0" t="n">
        <v>41779</v>
      </c>
      <c r="C5560" s="0" t="s">
        <v>136</v>
      </c>
      <c r="D5560" s="0" t="s">
        <v>127</v>
      </c>
    </row>
    <row r="5561" customFormat="false" ht="12.8" hidden="false" customHeight="false" outlineLevel="0" collapsed="false">
      <c r="A5561" s="0" t="s">
        <v>8724</v>
      </c>
      <c r="B5561" s="0" t="n">
        <v>22176</v>
      </c>
      <c r="C5561" s="0" t="s">
        <v>8725</v>
      </c>
      <c r="D5561" s="0" t="s">
        <v>127</v>
      </c>
    </row>
    <row r="5562" customFormat="false" ht="12.8" hidden="false" customHeight="false" outlineLevel="0" collapsed="false">
      <c r="A5562" s="0" t="s">
        <v>8726</v>
      </c>
      <c r="B5562" s="0" t="n">
        <v>22177</v>
      </c>
      <c r="C5562" s="0" t="s">
        <v>8727</v>
      </c>
      <c r="D5562" s="0" t="s">
        <v>199</v>
      </c>
    </row>
    <row r="5563" customFormat="false" ht="12.8" hidden="false" customHeight="false" outlineLevel="0" collapsed="false">
      <c r="A5563" s="0" t="s">
        <v>8728</v>
      </c>
      <c r="B5563" s="0" t="n">
        <v>397</v>
      </c>
      <c r="C5563" s="0" t="s">
        <v>8729</v>
      </c>
      <c r="D5563" s="0" t="s">
        <v>123</v>
      </c>
    </row>
    <row r="5564" customFormat="false" ht="12.8" hidden="false" customHeight="false" outlineLevel="0" collapsed="false">
      <c r="A5564" s="0" t="s">
        <v>8730</v>
      </c>
      <c r="B5564" s="0" t="n">
        <v>398</v>
      </c>
      <c r="C5564" s="0" t="s">
        <v>8731</v>
      </c>
      <c r="D5564" s="0" t="s">
        <v>127</v>
      </c>
    </row>
    <row r="5565" customFormat="false" ht="12.8" hidden="false" customHeight="false" outlineLevel="0" collapsed="false">
      <c r="A5565" s="0" t="s">
        <v>8732</v>
      </c>
      <c r="B5565" s="0" t="n">
        <v>396</v>
      </c>
      <c r="D5565" s="0" t="s">
        <v>199</v>
      </c>
    </row>
    <row r="5566" customFormat="false" ht="12.8" hidden="false" customHeight="false" outlineLevel="0" collapsed="false">
      <c r="A5566" s="0" t="s">
        <v>8733</v>
      </c>
      <c r="B5566" s="0" t="n">
        <v>140</v>
      </c>
      <c r="C5566" s="0" t="s">
        <v>8734</v>
      </c>
      <c r="D5566" s="0" t="s">
        <v>123</v>
      </c>
    </row>
    <row r="5567" customFormat="false" ht="12.8" hidden="false" customHeight="false" outlineLevel="0" collapsed="false">
      <c r="A5567" s="0" t="s">
        <v>8735</v>
      </c>
      <c r="B5567" s="0" t="n">
        <v>141</v>
      </c>
      <c r="C5567" s="0" t="s">
        <v>8736</v>
      </c>
      <c r="D5567" s="0" t="s">
        <v>127</v>
      </c>
    </row>
    <row r="5568" customFormat="false" ht="12.8" hidden="false" customHeight="false" outlineLevel="0" collapsed="false">
      <c r="A5568" s="0" t="s">
        <v>8737</v>
      </c>
      <c r="B5568" s="0" t="n">
        <v>142</v>
      </c>
      <c r="D5568" s="0" t="s">
        <v>127</v>
      </c>
    </row>
    <row r="5569" customFormat="false" ht="12.8" hidden="false" customHeight="false" outlineLevel="0" collapsed="false">
      <c r="A5569" s="0" t="s">
        <v>8738</v>
      </c>
      <c r="B5569" s="0" t="n">
        <v>143</v>
      </c>
      <c r="C5569" s="0" t="s">
        <v>8739</v>
      </c>
      <c r="D5569" s="0" t="s">
        <v>127</v>
      </c>
    </row>
    <row r="5570" customFormat="false" ht="12.8" hidden="false" customHeight="false" outlineLevel="0" collapsed="false">
      <c r="A5570" s="0" t="s">
        <v>8740</v>
      </c>
      <c r="B5570" s="0" t="n">
        <v>144</v>
      </c>
      <c r="C5570" s="0" t="s">
        <v>6014</v>
      </c>
      <c r="D5570" s="0" t="s">
        <v>127</v>
      </c>
    </row>
    <row r="5571" customFormat="false" ht="12.8" hidden="false" customHeight="false" outlineLevel="0" collapsed="false">
      <c r="A5571" s="0" t="s">
        <v>8741</v>
      </c>
      <c r="B5571" s="0" t="n">
        <v>2262</v>
      </c>
      <c r="C5571" s="0" t="s">
        <v>3879</v>
      </c>
      <c r="D5571" s="0" t="s">
        <v>127</v>
      </c>
    </row>
    <row r="5572" customFormat="false" ht="12.8" hidden="false" customHeight="false" outlineLevel="0" collapsed="false">
      <c r="A5572" s="0" t="s">
        <v>8742</v>
      </c>
      <c r="B5572" s="0" t="n">
        <v>2263</v>
      </c>
      <c r="C5572" s="0" t="s">
        <v>8743</v>
      </c>
      <c r="D5572" s="0" t="s">
        <v>127</v>
      </c>
    </row>
    <row r="5573" customFormat="false" ht="12.8" hidden="false" customHeight="false" outlineLevel="0" collapsed="false">
      <c r="A5573" s="0" t="s">
        <v>8744</v>
      </c>
      <c r="B5573" s="0" t="n">
        <v>145</v>
      </c>
      <c r="C5573" s="0" t="s">
        <v>8736</v>
      </c>
      <c r="D5573" s="0" t="s">
        <v>127</v>
      </c>
    </row>
    <row r="5574" customFormat="false" ht="12.8" hidden="false" customHeight="false" outlineLevel="0" collapsed="false">
      <c r="A5574" s="0" t="s">
        <v>8745</v>
      </c>
      <c r="B5574" s="0" t="n">
        <v>146</v>
      </c>
      <c r="C5574" s="0" t="s">
        <v>8746</v>
      </c>
      <c r="D5574" s="0" t="s">
        <v>127</v>
      </c>
    </row>
    <row r="5575" customFormat="false" ht="12.8" hidden="false" customHeight="false" outlineLevel="0" collapsed="false">
      <c r="A5575" s="0" t="s">
        <v>8747</v>
      </c>
      <c r="B5575" s="0" t="n">
        <v>147</v>
      </c>
      <c r="C5575" s="0" t="s">
        <v>8736</v>
      </c>
      <c r="D5575" s="0" t="s">
        <v>127</v>
      </c>
    </row>
    <row r="5576" customFormat="false" ht="12.8" hidden="false" customHeight="false" outlineLevel="0" collapsed="false">
      <c r="A5576" s="0" t="s">
        <v>8748</v>
      </c>
      <c r="B5576" s="0" t="n">
        <v>148</v>
      </c>
      <c r="C5576" s="0" t="s">
        <v>2553</v>
      </c>
      <c r="D5576" s="0" t="s">
        <v>127</v>
      </c>
    </row>
    <row r="5577" customFormat="false" ht="12.8" hidden="false" customHeight="false" outlineLevel="0" collapsed="false">
      <c r="A5577" s="0" t="s">
        <v>8749</v>
      </c>
      <c r="B5577" s="0" t="n">
        <v>149</v>
      </c>
      <c r="C5577" s="0" t="s">
        <v>8750</v>
      </c>
      <c r="D5577" s="0" t="s">
        <v>127</v>
      </c>
    </row>
    <row r="5578" customFormat="false" ht="12.8" hidden="false" customHeight="false" outlineLevel="0" collapsed="false">
      <c r="A5578" s="0" t="s">
        <v>8751</v>
      </c>
      <c r="B5578" s="0" t="n">
        <v>45744</v>
      </c>
      <c r="C5578" s="0" t="s">
        <v>673</v>
      </c>
      <c r="D5578" s="0" t="s">
        <v>123</v>
      </c>
    </row>
    <row r="5579" customFormat="false" ht="12.8" hidden="false" customHeight="false" outlineLevel="0" collapsed="false">
      <c r="A5579" s="0" t="s">
        <v>8752</v>
      </c>
      <c r="B5579" s="0" t="n">
        <v>3165</v>
      </c>
      <c r="C5579" s="0" t="s">
        <v>2838</v>
      </c>
      <c r="D5579" s="0" t="s">
        <v>255</v>
      </c>
    </row>
    <row r="5580" customFormat="false" ht="12.8" hidden="false" customHeight="false" outlineLevel="0" collapsed="false">
      <c r="A5580" s="0" t="s">
        <v>8753</v>
      </c>
      <c r="B5580" s="0" t="n">
        <v>41571</v>
      </c>
      <c r="C5580" s="0" t="s">
        <v>8754</v>
      </c>
      <c r="D5580" s="0" t="s">
        <v>123</v>
      </c>
    </row>
    <row r="5581" customFormat="false" ht="12.8" hidden="false" customHeight="false" outlineLevel="0" collapsed="false">
      <c r="A5581" s="0" t="s">
        <v>8755</v>
      </c>
      <c r="B5581" s="0" t="n">
        <v>41675</v>
      </c>
      <c r="C5581" s="0" t="s">
        <v>420</v>
      </c>
      <c r="D5581" s="0" t="s">
        <v>127</v>
      </c>
    </row>
    <row r="5582" customFormat="false" ht="12.8" hidden="false" customHeight="false" outlineLevel="0" collapsed="false">
      <c r="A5582" s="0" t="s">
        <v>8756</v>
      </c>
      <c r="B5582" s="0" t="n">
        <v>180</v>
      </c>
      <c r="C5582" s="0" t="s">
        <v>8757</v>
      </c>
      <c r="D5582" s="0" t="s">
        <v>123</v>
      </c>
    </row>
    <row r="5583" customFormat="false" ht="12.8" hidden="false" customHeight="false" outlineLevel="0" collapsed="false">
      <c r="A5583" s="0" t="s">
        <v>8758</v>
      </c>
      <c r="B5583" s="0" t="n">
        <v>31212</v>
      </c>
      <c r="C5583" s="0" t="s">
        <v>2553</v>
      </c>
      <c r="D5583" s="0" t="s">
        <v>127</v>
      </c>
    </row>
    <row r="5584" customFormat="false" ht="12.8" hidden="false" customHeight="false" outlineLevel="0" collapsed="false">
      <c r="A5584" s="0" t="s">
        <v>8759</v>
      </c>
      <c r="B5584" s="0" t="n">
        <v>24176</v>
      </c>
      <c r="D5584" s="0" t="s">
        <v>199</v>
      </c>
    </row>
    <row r="5585" customFormat="false" ht="12.8" hidden="false" customHeight="false" outlineLevel="0" collapsed="false">
      <c r="A5585" s="0" t="s">
        <v>8760</v>
      </c>
      <c r="B5585" s="0" t="n">
        <v>22178</v>
      </c>
      <c r="C5585" s="0" t="s">
        <v>682</v>
      </c>
      <c r="D5585" s="0" t="s">
        <v>123</v>
      </c>
    </row>
    <row r="5586" customFormat="false" ht="12.8" hidden="false" customHeight="false" outlineLevel="0" collapsed="false">
      <c r="A5586" s="0" t="s">
        <v>8761</v>
      </c>
      <c r="B5586" s="0" t="n">
        <v>22179</v>
      </c>
      <c r="C5586" s="0" t="s">
        <v>8762</v>
      </c>
      <c r="D5586" s="0" t="s">
        <v>127</v>
      </c>
    </row>
    <row r="5587" customFormat="false" ht="12.8" hidden="false" customHeight="false" outlineLevel="0" collapsed="false">
      <c r="A5587" s="0" t="s">
        <v>8763</v>
      </c>
      <c r="B5587" s="0" t="n">
        <v>22180</v>
      </c>
      <c r="C5587" s="0" t="s">
        <v>8764</v>
      </c>
      <c r="D5587" s="0" t="s">
        <v>127</v>
      </c>
    </row>
    <row r="5588" customFormat="false" ht="12.8" hidden="false" customHeight="false" outlineLevel="0" collapsed="false">
      <c r="A5588" s="0" t="s">
        <v>8765</v>
      </c>
      <c r="B5588" s="0" t="n">
        <v>198</v>
      </c>
      <c r="C5588" s="0" t="s">
        <v>8766</v>
      </c>
      <c r="D5588" s="0" t="s">
        <v>123</v>
      </c>
    </row>
    <row r="5589" customFormat="false" ht="12.8" hidden="false" customHeight="false" outlineLevel="0" collapsed="false">
      <c r="A5589" s="0" t="s">
        <v>8767</v>
      </c>
      <c r="B5589" s="0" t="n">
        <v>2279</v>
      </c>
      <c r="C5589" s="0" t="s">
        <v>8768</v>
      </c>
      <c r="D5589" s="0" t="s">
        <v>127</v>
      </c>
    </row>
    <row r="5590" customFormat="false" ht="12.8" hidden="false" customHeight="false" outlineLevel="0" collapsed="false">
      <c r="A5590" s="0" t="s">
        <v>8769</v>
      </c>
      <c r="B5590" s="0" t="n">
        <v>5097</v>
      </c>
      <c r="C5590" s="0" t="s">
        <v>935</v>
      </c>
      <c r="D5590" s="0" t="s">
        <v>123</v>
      </c>
    </row>
    <row r="5591" customFormat="false" ht="12.8" hidden="false" customHeight="false" outlineLevel="0" collapsed="false">
      <c r="A5591" s="0" t="s">
        <v>8770</v>
      </c>
      <c r="B5591" s="0" t="n">
        <v>42967</v>
      </c>
      <c r="C5591" s="0" t="s">
        <v>935</v>
      </c>
      <c r="D5591" s="0" t="s">
        <v>262</v>
      </c>
    </row>
    <row r="5592" customFormat="false" ht="12.8" hidden="false" customHeight="false" outlineLevel="0" collapsed="false">
      <c r="A5592" s="0" t="s">
        <v>8771</v>
      </c>
      <c r="B5592" s="0" t="n">
        <v>31087</v>
      </c>
      <c r="C5592" s="0" t="s">
        <v>8772</v>
      </c>
      <c r="D5592" s="0" t="s">
        <v>127</v>
      </c>
    </row>
    <row r="5593" customFormat="false" ht="12.8" hidden="false" customHeight="false" outlineLevel="0" collapsed="false">
      <c r="A5593" s="0" t="s">
        <v>8773</v>
      </c>
      <c r="B5593" s="0" t="n">
        <v>43481</v>
      </c>
      <c r="C5593" s="0" t="s">
        <v>8774</v>
      </c>
      <c r="D5593" s="0" t="s">
        <v>127</v>
      </c>
    </row>
    <row r="5594" customFormat="false" ht="12.8" hidden="false" customHeight="false" outlineLevel="0" collapsed="false">
      <c r="A5594" s="0" t="s">
        <v>8775</v>
      </c>
      <c r="B5594" s="0" t="n">
        <v>5099</v>
      </c>
      <c r="C5594" s="0" t="s">
        <v>8772</v>
      </c>
      <c r="D5594" s="0" t="s">
        <v>127</v>
      </c>
    </row>
    <row r="5595" customFormat="false" ht="12.8" hidden="false" customHeight="false" outlineLevel="0" collapsed="false">
      <c r="A5595" s="0" t="s">
        <v>8776</v>
      </c>
      <c r="B5595" s="0" t="n">
        <v>24177</v>
      </c>
      <c r="C5595" s="0" t="s">
        <v>935</v>
      </c>
      <c r="D5595" s="0" t="s">
        <v>123</v>
      </c>
    </row>
    <row r="5596" customFormat="false" ht="12.8" hidden="false" customHeight="false" outlineLevel="0" collapsed="false">
      <c r="A5596" s="0" t="s">
        <v>8777</v>
      </c>
      <c r="B5596" s="0" t="n">
        <v>24706</v>
      </c>
      <c r="C5596" s="0" t="s">
        <v>935</v>
      </c>
      <c r="D5596" s="0" t="s">
        <v>127</v>
      </c>
    </row>
    <row r="5597" customFormat="false" ht="12.8" hidden="false" customHeight="false" outlineLevel="0" collapsed="false">
      <c r="A5597" s="0" t="s">
        <v>8778</v>
      </c>
      <c r="B5597" s="0" t="n">
        <v>5096</v>
      </c>
      <c r="C5597" s="0" t="s">
        <v>8536</v>
      </c>
      <c r="D5597" s="0" t="s">
        <v>199</v>
      </c>
    </row>
    <row r="5598" customFormat="false" ht="12.8" hidden="false" customHeight="false" outlineLevel="0" collapsed="false">
      <c r="A5598" s="0" t="s">
        <v>8779</v>
      </c>
      <c r="B5598" s="0" t="n">
        <v>23766</v>
      </c>
      <c r="C5598" s="0" t="s">
        <v>8536</v>
      </c>
      <c r="D5598" s="0" t="s">
        <v>378</v>
      </c>
    </row>
    <row r="5599" customFormat="false" ht="12.8" hidden="false" customHeight="false" outlineLevel="0" collapsed="false">
      <c r="A5599" s="0" t="s">
        <v>8780</v>
      </c>
      <c r="B5599" s="0" t="n">
        <v>40857</v>
      </c>
      <c r="C5599" s="0" t="s">
        <v>8781</v>
      </c>
      <c r="D5599" s="0" t="s">
        <v>123</v>
      </c>
    </row>
    <row r="5600" customFormat="false" ht="12.8" hidden="false" customHeight="false" outlineLevel="0" collapsed="false">
      <c r="A5600" s="0" t="s">
        <v>8782</v>
      </c>
      <c r="B5600" s="0" t="n">
        <v>40858</v>
      </c>
      <c r="C5600" s="0" t="s">
        <v>8783</v>
      </c>
      <c r="D5600" s="0" t="s">
        <v>127</v>
      </c>
    </row>
    <row r="5601" customFormat="false" ht="12.8" hidden="false" customHeight="false" outlineLevel="0" collapsed="false">
      <c r="A5601" s="0" t="s">
        <v>8784</v>
      </c>
      <c r="B5601" s="0" t="n">
        <v>4611</v>
      </c>
      <c r="C5601" s="0" t="s">
        <v>1702</v>
      </c>
      <c r="D5601" s="0" t="s">
        <v>123</v>
      </c>
    </row>
    <row r="5602" customFormat="false" ht="12.8" hidden="false" customHeight="false" outlineLevel="0" collapsed="false">
      <c r="A5602" s="0" t="s">
        <v>8785</v>
      </c>
      <c r="B5602" s="0" t="n">
        <v>35300</v>
      </c>
      <c r="C5602" s="0" t="s">
        <v>136</v>
      </c>
      <c r="D5602" s="0" t="s">
        <v>127</v>
      </c>
    </row>
    <row r="5603" customFormat="false" ht="12.8" hidden="false" customHeight="false" outlineLevel="0" collapsed="false">
      <c r="A5603" s="0" t="s">
        <v>8786</v>
      </c>
      <c r="B5603" s="0" t="n">
        <v>4610</v>
      </c>
      <c r="C5603" s="0" t="s">
        <v>8787</v>
      </c>
      <c r="D5603" s="0" t="s">
        <v>199</v>
      </c>
    </row>
    <row r="5604" customFormat="false" ht="12.8" hidden="false" customHeight="false" outlineLevel="0" collapsed="false">
      <c r="A5604" s="0" t="s">
        <v>8788</v>
      </c>
      <c r="B5604" s="0" t="n">
        <v>24178</v>
      </c>
      <c r="C5604" s="0" t="s">
        <v>6769</v>
      </c>
      <c r="D5604" s="0" t="s">
        <v>123</v>
      </c>
    </row>
    <row r="5605" customFormat="false" ht="12.8" hidden="false" customHeight="false" outlineLevel="0" collapsed="false">
      <c r="A5605" s="0" t="s">
        <v>8789</v>
      </c>
      <c r="B5605" s="0" t="n">
        <v>24707</v>
      </c>
      <c r="C5605" s="0" t="s">
        <v>8790</v>
      </c>
      <c r="D5605" s="0" t="s">
        <v>262</v>
      </c>
    </row>
    <row r="5606" customFormat="false" ht="12.8" hidden="false" customHeight="false" outlineLevel="0" collapsed="false">
      <c r="A5606" s="0" t="s">
        <v>8791</v>
      </c>
      <c r="B5606" s="0" t="n">
        <v>25157</v>
      </c>
      <c r="C5606" s="0" t="s">
        <v>2853</v>
      </c>
      <c r="D5606" s="0" t="s">
        <v>127</v>
      </c>
    </row>
    <row r="5607" customFormat="false" ht="12.8" hidden="false" customHeight="false" outlineLevel="0" collapsed="false">
      <c r="A5607" s="0" t="s">
        <v>8792</v>
      </c>
      <c r="B5607" s="0" t="n">
        <v>39704</v>
      </c>
      <c r="C5607" s="0" t="s">
        <v>1085</v>
      </c>
      <c r="D5607" s="0" t="s">
        <v>127</v>
      </c>
    </row>
    <row r="5608" customFormat="false" ht="12.8" hidden="false" customHeight="false" outlineLevel="0" collapsed="false">
      <c r="A5608" s="0" t="s">
        <v>8793</v>
      </c>
      <c r="B5608" s="0" t="n">
        <v>34020</v>
      </c>
      <c r="C5608" s="0" t="s">
        <v>8794</v>
      </c>
      <c r="D5608" s="0" t="s">
        <v>354</v>
      </c>
    </row>
    <row r="5609" customFormat="false" ht="12.8" hidden="false" customHeight="false" outlineLevel="0" collapsed="false">
      <c r="A5609" s="0" t="s">
        <v>8795</v>
      </c>
      <c r="B5609" s="0" t="n">
        <v>23392</v>
      </c>
      <c r="C5609" s="0" t="s">
        <v>8796</v>
      </c>
      <c r="D5609" s="0" t="s">
        <v>123</v>
      </c>
    </row>
    <row r="5610" customFormat="false" ht="12.8" hidden="false" customHeight="false" outlineLevel="0" collapsed="false">
      <c r="A5610" s="0" t="s">
        <v>8797</v>
      </c>
      <c r="B5610" s="0" t="n">
        <v>30251</v>
      </c>
      <c r="C5610" s="0" t="s">
        <v>890</v>
      </c>
      <c r="D5610" s="0" t="s">
        <v>127</v>
      </c>
    </row>
    <row r="5611" customFormat="false" ht="12.8" hidden="false" customHeight="false" outlineLevel="0" collapsed="false">
      <c r="A5611" s="0" t="s">
        <v>8798</v>
      </c>
      <c r="B5611" s="0" t="n">
        <v>24708</v>
      </c>
      <c r="C5611" s="0" t="s">
        <v>8796</v>
      </c>
      <c r="D5611" s="0" t="s">
        <v>127</v>
      </c>
    </row>
    <row r="5612" customFormat="false" ht="12.8" hidden="false" customHeight="false" outlineLevel="0" collapsed="false">
      <c r="A5612" s="0" t="s">
        <v>8799</v>
      </c>
      <c r="B5612" s="0" t="n">
        <v>23767</v>
      </c>
      <c r="C5612" s="0" t="s">
        <v>8800</v>
      </c>
      <c r="D5612" s="0" t="s">
        <v>127</v>
      </c>
    </row>
    <row r="5613" customFormat="false" ht="12.8" hidden="false" customHeight="false" outlineLevel="0" collapsed="false">
      <c r="A5613" s="0" t="s">
        <v>8801</v>
      </c>
      <c r="B5613" s="0" t="n">
        <v>23768</v>
      </c>
      <c r="C5613" s="0" t="s">
        <v>935</v>
      </c>
      <c r="D5613" s="0" t="s">
        <v>123</v>
      </c>
    </row>
    <row r="5614" customFormat="false" ht="12.8" hidden="false" customHeight="false" outlineLevel="0" collapsed="false">
      <c r="A5614" s="0" t="s">
        <v>8802</v>
      </c>
      <c r="B5614" s="0" t="n">
        <v>24179</v>
      </c>
      <c r="C5614" s="0" t="s">
        <v>163</v>
      </c>
      <c r="D5614" s="0" t="s">
        <v>127</v>
      </c>
    </row>
    <row r="5615" customFormat="false" ht="12.8" hidden="false" customHeight="false" outlineLevel="0" collapsed="false">
      <c r="A5615" s="0" t="s">
        <v>8803</v>
      </c>
      <c r="B5615" s="0" t="n">
        <v>42065</v>
      </c>
      <c r="C5615" s="0" t="s">
        <v>8804</v>
      </c>
      <c r="D5615" s="0" t="s">
        <v>127</v>
      </c>
    </row>
    <row r="5616" customFormat="false" ht="12.8" hidden="false" customHeight="false" outlineLevel="0" collapsed="false">
      <c r="A5616" s="0" t="s">
        <v>8805</v>
      </c>
      <c r="B5616" s="0" t="n">
        <v>29717</v>
      </c>
      <c r="C5616" s="0" t="s">
        <v>8806</v>
      </c>
      <c r="D5616" s="0" t="s">
        <v>127</v>
      </c>
    </row>
    <row r="5617" customFormat="false" ht="12.8" hidden="false" customHeight="false" outlineLevel="0" collapsed="false">
      <c r="A5617" s="0" t="s">
        <v>8807</v>
      </c>
      <c r="B5617" s="0" t="n">
        <v>26262</v>
      </c>
      <c r="C5617" s="0" t="s">
        <v>8808</v>
      </c>
      <c r="D5617" s="0" t="s">
        <v>127</v>
      </c>
    </row>
    <row r="5618" customFormat="false" ht="12.8" hidden="false" customHeight="false" outlineLevel="0" collapsed="false">
      <c r="A5618" s="0" t="s">
        <v>8809</v>
      </c>
      <c r="B5618" s="0" t="n">
        <v>4053</v>
      </c>
      <c r="C5618" s="0" t="s">
        <v>3350</v>
      </c>
      <c r="D5618" s="0" t="s">
        <v>123</v>
      </c>
    </row>
    <row r="5619" customFormat="false" ht="12.8" hidden="false" customHeight="false" outlineLevel="0" collapsed="false">
      <c r="A5619" s="0" t="s">
        <v>8810</v>
      </c>
      <c r="B5619" s="0" t="n">
        <v>4054</v>
      </c>
      <c r="C5619" s="0" t="s">
        <v>3350</v>
      </c>
      <c r="D5619" s="0" t="s">
        <v>127</v>
      </c>
    </row>
    <row r="5620" customFormat="false" ht="12.8" hidden="false" customHeight="false" outlineLevel="0" collapsed="false">
      <c r="A5620" s="0" t="s">
        <v>8811</v>
      </c>
      <c r="B5620" s="0" t="n">
        <v>30334</v>
      </c>
      <c r="C5620" s="0" t="s">
        <v>8812</v>
      </c>
      <c r="D5620" s="0" t="s">
        <v>199</v>
      </c>
    </row>
    <row r="5621" customFormat="false" ht="12.8" hidden="false" customHeight="false" outlineLevel="0" collapsed="false">
      <c r="A5621" s="0" t="s">
        <v>8813</v>
      </c>
      <c r="B5621" s="0" t="n">
        <v>30335</v>
      </c>
      <c r="C5621" s="0" t="s">
        <v>8812</v>
      </c>
      <c r="D5621" s="0" t="s">
        <v>199</v>
      </c>
    </row>
    <row r="5622" customFormat="false" ht="12.8" hidden="false" customHeight="false" outlineLevel="0" collapsed="false">
      <c r="A5622" s="0" t="s">
        <v>8814</v>
      </c>
      <c r="B5622" s="0" t="n">
        <v>30594</v>
      </c>
      <c r="C5622" s="0" t="s">
        <v>8815</v>
      </c>
      <c r="D5622" s="0" t="s">
        <v>123</v>
      </c>
    </row>
    <row r="5623" customFormat="false" ht="12.8" hidden="false" customHeight="false" outlineLevel="0" collapsed="false">
      <c r="A5623" s="0" t="s">
        <v>8816</v>
      </c>
      <c r="B5623" s="0" t="n">
        <v>35118</v>
      </c>
      <c r="C5623" s="0" t="s">
        <v>8815</v>
      </c>
      <c r="D5623" s="0" t="s">
        <v>127</v>
      </c>
    </row>
    <row r="5624" customFormat="false" ht="12.8" hidden="false" customHeight="false" outlineLevel="0" collapsed="false">
      <c r="A5624" s="0" t="s">
        <v>8817</v>
      </c>
      <c r="B5624" s="0" t="n">
        <v>24180</v>
      </c>
      <c r="C5624" s="0" t="s">
        <v>8818</v>
      </c>
      <c r="D5624" s="0" t="s">
        <v>123</v>
      </c>
    </row>
    <row r="5625" customFormat="false" ht="12.8" hidden="false" customHeight="false" outlineLevel="0" collapsed="false">
      <c r="A5625" s="0" t="s">
        <v>8819</v>
      </c>
      <c r="B5625" s="0" t="n">
        <v>24709</v>
      </c>
      <c r="C5625" s="0" t="s">
        <v>2853</v>
      </c>
      <c r="D5625" s="0" t="s">
        <v>127</v>
      </c>
    </row>
    <row r="5626" customFormat="false" ht="12.8" hidden="false" customHeight="false" outlineLevel="0" collapsed="false">
      <c r="A5626" s="0" t="s">
        <v>8820</v>
      </c>
      <c r="B5626" s="0" t="n">
        <v>20407</v>
      </c>
      <c r="C5626" s="0" t="s">
        <v>8821</v>
      </c>
      <c r="D5626" s="0" t="s">
        <v>123</v>
      </c>
    </row>
    <row r="5627" customFormat="false" ht="12.8" hidden="false" customHeight="false" outlineLevel="0" collapsed="false">
      <c r="A5627" s="0" t="s">
        <v>8822</v>
      </c>
      <c r="B5627" s="0" t="n">
        <v>20480</v>
      </c>
      <c r="C5627" s="0" t="s">
        <v>8823</v>
      </c>
      <c r="D5627" s="0" t="s">
        <v>127</v>
      </c>
    </row>
    <row r="5628" customFormat="false" ht="12.8" hidden="false" customHeight="false" outlineLevel="0" collapsed="false">
      <c r="A5628" s="0" t="s">
        <v>8824</v>
      </c>
      <c r="B5628" s="0" t="n">
        <v>44326</v>
      </c>
      <c r="C5628" s="0" t="s">
        <v>8825</v>
      </c>
      <c r="D5628" s="0" t="s">
        <v>123</v>
      </c>
    </row>
    <row r="5629" customFormat="false" ht="12.8" hidden="false" customHeight="false" outlineLevel="0" collapsed="false">
      <c r="A5629" s="0" t="s">
        <v>8826</v>
      </c>
      <c r="B5629" s="0" t="n">
        <v>44385</v>
      </c>
      <c r="C5629" s="0" t="s">
        <v>8827</v>
      </c>
      <c r="D5629" s="0" t="s">
        <v>127</v>
      </c>
    </row>
    <row r="5630" customFormat="false" ht="12.8" hidden="false" customHeight="false" outlineLevel="0" collapsed="false">
      <c r="A5630" s="0" t="s">
        <v>8828</v>
      </c>
      <c r="B5630" s="0" t="n">
        <v>24181</v>
      </c>
      <c r="C5630" s="0" t="s">
        <v>2808</v>
      </c>
      <c r="D5630" s="0" t="s">
        <v>123</v>
      </c>
    </row>
    <row r="5631" customFormat="false" ht="12.8" hidden="false" customHeight="false" outlineLevel="0" collapsed="false">
      <c r="A5631" s="0" t="s">
        <v>8829</v>
      </c>
      <c r="B5631" s="0" t="n">
        <v>26258</v>
      </c>
      <c r="C5631" s="0" t="s">
        <v>1398</v>
      </c>
      <c r="D5631" s="0" t="s">
        <v>127</v>
      </c>
    </row>
    <row r="5632" customFormat="false" ht="12.8" hidden="false" customHeight="false" outlineLevel="0" collapsed="false">
      <c r="A5632" s="0" t="s">
        <v>8830</v>
      </c>
      <c r="B5632" s="0" t="n">
        <v>26255</v>
      </c>
      <c r="C5632" s="0" t="s">
        <v>8831</v>
      </c>
      <c r="D5632" s="0" t="s">
        <v>127</v>
      </c>
    </row>
    <row r="5633" customFormat="false" ht="12.8" hidden="false" customHeight="false" outlineLevel="0" collapsed="false">
      <c r="A5633" s="0" t="s">
        <v>8832</v>
      </c>
      <c r="B5633" s="0" t="n">
        <v>24710</v>
      </c>
      <c r="C5633" s="0" t="s">
        <v>136</v>
      </c>
      <c r="D5633" s="0" t="s">
        <v>127</v>
      </c>
    </row>
    <row r="5634" customFormat="false" ht="12.8" hidden="false" customHeight="false" outlineLevel="0" collapsed="false">
      <c r="A5634" s="0" t="s">
        <v>8833</v>
      </c>
      <c r="B5634" s="0" t="n">
        <v>788</v>
      </c>
      <c r="C5634" s="0" t="s">
        <v>5533</v>
      </c>
      <c r="D5634" s="0" t="s">
        <v>123</v>
      </c>
    </row>
    <row r="5635" customFormat="false" ht="12.8" hidden="false" customHeight="false" outlineLevel="0" collapsed="false">
      <c r="A5635" s="0" t="s">
        <v>8834</v>
      </c>
      <c r="B5635" s="0" t="n">
        <v>31239</v>
      </c>
      <c r="D5635" s="0" t="s">
        <v>123</v>
      </c>
    </row>
    <row r="5636" customFormat="false" ht="12.8" hidden="false" customHeight="false" outlineLevel="0" collapsed="false">
      <c r="A5636" s="0" t="s">
        <v>8835</v>
      </c>
      <c r="B5636" s="0" t="n">
        <v>31145</v>
      </c>
      <c r="C5636" s="0" t="s">
        <v>3547</v>
      </c>
      <c r="D5636" s="0" t="s">
        <v>127</v>
      </c>
    </row>
    <row r="5637" customFormat="false" ht="12.8" hidden="false" customHeight="false" outlineLevel="0" collapsed="false">
      <c r="A5637" s="0" t="s">
        <v>8836</v>
      </c>
      <c r="B5637" s="0" t="n">
        <v>25814</v>
      </c>
      <c r="C5637" s="0" t="s">
        <v>8837</v>
      </c>
      <c r="D5637" s="0" t="s">
        <v>123</v>
      </c>
    </row>
    <row r="5638" customFormat="false" ht="12.8" hidden="false" customHeight="false" outlineLevel="0" collapsed="false">
      <c r="A5638" s="0" t="s">
        <v>8838</v>
      </c>
      <c r="B5638" s="0" t="n">
        <v>29815</v>
      </c>
      <c r="C5638" s="0" t="s">
        <v>4327</v>
      </c>
      <c r="D5638" s="0" t="s">
        <v>228</v>
      </c>
    </row>
    <row r="5639" customFormat="false" ht="12.8" hidden="false" customHeight="false" outlineLevel="0" collapsed="false">
      <c r="A5639" s="0" t="s">
        <v>8839</v>
      </c>
      <c r="B5639" s="0" t="n">
        <v>29884</v>
      </c>
      <c r="D5639" s="0" t="s">
        <v>199</v>
      </c>
    </row>
    <row r="5640" customFormat="false" ht="12.8" hidden="false" customHeight="false" outlineLevel="0" collapsed="false">
      <c r="A5640" s="0" t="s">
        <v>8840</v>
      </c>
      <c r="B5640" s="0" t="n">
        <v>24712</v>
      </c>
      <c r="D5640" s="0" t="s">
        <v>123</v>
      </c>
    </row>
    <row r="5641" customFormat="false" ht="12.8" hidden="false" customHeight="false" outlineLevel="0" collapsed="false">
      <c r="A5641" s="0" t="s">
        <v>8841</v>
      </c>
      <c r="B5641" s="0" t="n">
        <v>25159</v>
      </c>
      <c r="C5641" s="0" t="s">
        <v>1514</v>
      </c>
      <c r="D5641" s="0" t="s">
        <v>127</v>
      </c>
    </row>
    <row r="5642" customFormat="false" ht="12.8" hidden="false" customHeight="false" outlineLevel="0" collapsed="false">
      <c r="A5642" s="0" t="s">
        <v>8842</v>
      </c>
      <c r="B5642" s="0" t="n">
        <v>24713</v>
      </c>
      <c r="C5642" s="0" t="s">
        <v>7280</v>
      </c>
      <c r="D5642" s="0" t="s">
        <v>123</v>
      </c>
    </row>
    <row r="5643" customFormat="false" ht="12.8" hidden="false" customHeight="false" outlineLevel="0" collapsed="false">
      <c r="A5643" s="0" t="s">
        <v>8843</v>
      </c>
      <c r="B5643" s="0" t="n">
        <v>25160</v>
      </c>
      <c r="C5643" s="0" t="s">
        <v>167</v>
      </c>
      <c r="D5643" s="0" t="s">
        <v>127</v>
      </c>
    </row>
    <row r="5644" customFormat="false" ht="12.8" hidden="false" customHeight="false" outlineLevel="0" collapsed="false">
      <c r="A5644" s="0" t="s">
        <v>8844</v>
      </c>
      <c r="B5644" s="0" t="n">
        <v>9800</v>
      </c>
      <c r="C5644" s="0" t="s">
        <v>8845</v>
      </c>
      <c r="D5644" s="0" t="s">
        <v>127</v>
      </c>
    </row>
    <row r="5645" customFormat="false" ht="12.8" hidden="false" customHeight="false" outlineLevel="0" collapsed="false">
      <c r="A5645" s="0" t="s">
        <v>8846</v>
      </c>
      <c r="B5645" s="0" t="n">
        <v>23223</v>
      </c>
      <c r="C5645" s="0" t="s">
        <v>8847</v>
      </c>
      <c r="D5645" s="0" t="s">
        <v>199</v>
      </c>
    </row>
    <row r="5646" customFormat="false" ht="12.8" hidden="false" customHeight="false" outlineLevel="0" collapsed="false">
      <c r="A5646" s="0" t="s">
        <v>8848</v>
      </c>
      <c r="B5646" s="0" t="n">
        <v>32574</v>
      </c>
      <c r="D5646" s="0" t="s">
        <v>123</v>
      </c>
    </row>
    <row r="5647" customFormat="false" ht="12.8" hidden="false" customHeight="false" outlineLevel="0" collapsed="false">
      <c r="A5647" s="0" t="s">
        <v>8849</v>
      </c>
      <c r="B5647" s="0" t="n">
        <v>43925</v>
      </c>
      <c r="C5647" s="0" t="s">
        <v>8850</v>
      </c>
      <c r="D5647" s="0" t="s">
        <v>255</v>
      </c>
    </row>
    <row r="5648" customFormat="false" ht="12.8" hidden="false" customHeight="false" outlineLevel="0" collapsed="false">
      <c r="A5648" s="0" t="s">
        <v>8851</v>
      </c>
      <c r="B5648" s="0" t="n">
        <v>9801</v>
      </c>
      <c r="C5648" s="0" t="s">
        <v>8852</v>
      </c>
      <c r="D5648" s="0" t="s">
        <v>127</v>
      </c>
    </row>
    <row r="5649" customFormat="false" ht="12.8" hidden="false" customHeight="false" outlineLevel="0" collapsed="false">
      <c r="A5649" s="0" t="s">
        <v>8853</v>
      </c>
      <c r="B5649" s="0" t="n">
        <v>10188</v>
      </c>
      <c r="D5649" s="0" t="s">
        <v>7594</v>
      </c>
    </row>
    <row r="5650" customFormat="false" ht="12.8" hidden="false" customHeight="false" outlineLevel="0" collapsed="false">
      <c r="A5650" s="0" t="s">
        <v>8854</v>
      </c>
      <c r="B5650" s="0" t="n">
        <v>9802</v>
      </c>
      <c r="C5650" s="0" t="s">
        <v>8855</v>
      </c>
      <c r="D5650" s="0" t="s">
        <v>127</v>
      </c>
    </row>
    <row r="5651" customFormat="false" ht="12.8" hidden="false" customHeight="false" outlineLevel="0" collapsed="false">
      <c r="A5651" s="0" t="s">
        <v>8856</v>
      </c>
      <c r="B5651" s="0" t="n">
        <v>39768</v>
      </c>
      <c r="C5651" s="0" t="s">
        <v>8857</v>
      </c>
      <c r="D5651" s="0" t="s">
        <v>251</v>
      </c>
    </row>
    <row r="5652" customFormat="false" ht="12.8" hidden="false" customHeight="false" outlineLevel="0" collapsed="false">
      <c r="A5652" s="0" t="s">
        <v>8858</v>
      </c>
      <c r="B5652" s="0" t="n">
        <v>2845</v>
      </c>
      <c r="C5652" s="0" t="s">
        <v>8859</v>
      </c>
      <c r="D5652" s="0" t="s">
        <v>123</v>
      </c>
    </row>
    <row r="5653" customFormat="false" ht="12.8" hidden="false" customHeight="false" outlineLevel="0" collapsed="false">
      <c r="A5653" s="0" t="s">
        <v>8860</v>
      </c>
      <c r="B5653" s="0" t="n">
        <v>34095</v>
      </c>
      <c r="C5653" s="0" t="s">
        <v>8861</v>
      </c>
      <c r="D5653" s="0" t="s">
        <v>123</v>
      </c>
    </row>
    <row r="5654" customFormat="false" ht="12.8" hidden="false" customHeight="false" outlineLevel="0" collapsed="false">
      <c r="A5654" s="0" t="s">
        <v>8862</v>
      </c>
      <c r="B5654" s="0" t="n">
        <v>19219</v>
      </c>
      <c r="D5654" s="0" t="s">
        <v>123</v>
      </c>
    </row>
    <row r="5655" customFormat="false" ht="12.8" hidden="false" customHeight="false" outlineLevel="0" collapsed="false">
      <c r="A5655" s="0" t="s">
        <v>8863</v>
      </c>
      <c r="B5655" s="0" t="n">
        <v>19338</v>
      </c>
      <c r="D5655" s="0" t="s">
        <v>127</v>
      </c>
    </row>
    <row r="5656" customFormat="false" ht="12.8" hidden="false" customHeight="false" outlineLevel="0" collapsed="false">
      <c r="A5656" s="0" t="s">
        <v>8864</v>
      </c>
      <c r="B5656" s="0" t="n">
        <v>19339</v>
      </c>
      <c r="D5656" s="0" t="s">
        <v>127</v>
      </c>
    </row>
    <row r="5657" customFormat="false" ht="12.8" hidden="false" customHeight="false" outlineLevel="0" collapsed="false">
      <c r="A5657" s="0" t="s">
        <v>8865</v>
      </c>
      <c r="B5657" s="0" t="n">
        <v>30579</v>
      </c>
      <c r="C5657" s="0" t="s">
        <v>8866</v>
      </c>
      <c r="D5657" s="0" t="s">
        <v>123</v>
      </c>
    </row>
    <row r="5658" customFormat="false" ht="12.8" hidden="false" customHeight="false" outlineLevel="0" collapsed="false">
      <c r="A5658" s="0" t="s">
        <v>8867</v>
      </c>
      <c r="B5658" s="0" t="n">
        <v>30773</v>
      </c>
      <c r="C5658" s="0" t="s">
        <v>136</v>
      </c>
      <c r="D5658" s="0" t="s">
        <v>127</v>
      </c>
    </row>
    <row r="5659" customFormat="false" ht="12.8" hidden="false" customHeight="false" outlineLevel="0" collapsed="false">
      <c r="A5659" s="0" t="s">
        <v>8868</v>
      </c>
      <c r="B5659" s="0" t="n">
        <v>30332</v>
      </c>
      <c r="C5659" s="0" t="s">
        <v>8869</v>
      </c>
      <c r="D5659" s="0" t="s">
        <v>199</v>
      </c>
    </row>
    <row r="5660" customFormat="false" ht="12.8" hidden="false" customHeight="false" outlineLevel="0" collapsed="false">
      <c r="A5660" s="0" t="s">
        <v>8870</v>
      </c>
      <c r="B5660" s="0" t="n">
        <v>42916</v>
      </c>
      <c r="C5660" s="0" t="s">
        <v>8871</v>
      </c>
      <c r="D5660" s="0" t="s">
        <v>123</v>
      </c>
    </row>
    <row r="5661" customFormat="false" ht="12.8" hidden="false" customHeight="false" outlineLevel="0" collapsed="false">
      <c r="A5661" s="0" t="s">
        <v>8872</v>
      </c>
      <c r="B5661" s="0" t="n">
        <v>2931</v>
      </c>
      <c r="C5661" s="0" t="s">
        <v>8873</v>
      </c>
      <c r="D5661" s="0" t="s">
        <v>123</v>
      </c>
    </row>
    <row r="5662" customFormat="false" ht="12.8" hidden="false" customHeight="false" outlineLevel="0" collapsed="false">
      <c r="A5662" s="0" t="s">
        <v>8874</v>
      </c>
      <c r="B5662" s="0" t="n">
        <v>19193</v>
      </c>
      <c r="C5662" s="0" t="s">
        <v>1630</v>
      </c>
      <c r="D5662" s="0" t="s">
        <v>123</v>
      </c>
    </row>
    <row r="5663" customFormat="false" ht="12.8" hidden="false" customHeight="false" outlineLevel="0" collapsed="false">
      <c r="A5663" s="0" t="s">
        <v>8875</v>
      </c>
      <c r="B5663" s="0" t="n">
        <v>19172</v>
      </c>
      <c r="C5663" s="0" t="s">
        <v>8876</v>
      </c>
      <c r="D5663" s="0" t="s">
        <v>123</v>
      </c>
    </row>
    <row r="5664" customFormat="false" ht="12.8" hidden="false" customHeight="false" outlineLevel="0" collapsed="false">
      <c r="A5664" s="0" t="s">
        <v>8877</v>
      </c>
      <c r="B5664" s="0" t="n">
        <v>2812</v>
      </c>
      <c r="C5664" s="0" t="s">
        <v>8878</v>
      </c>
      <c r="D5664" s="0" t="s">
        <v>123</v>
      </c>
    </row>
    <row r="5665" customFormat="false" ht="12.8" hidden="false" customHeight="false" outlineLevel="0" collapsed="false">
      <c r="A5665" s="0" t="s">
        <v>8879</v>
      </c>
      <c r="B5665" s="0" t="n">
        <v>2846</v>
      </c>
      <c r="D5665" s="0" t="s">
        <v>123</v>
      </c>
    </row>
    <row r="5666" customFormat="false" ht="12.8" hidden="false" customHeight="false" outlineLevel="0" collapsed="false">
      <c r="A5666" s="0" t="s">
        <v>8880</v>
      </c>
      <c r="B5666" s="0" t="n">
        <v>23769</v>
      </c>
      <c r="C5666" s="0" t="s">
        <v>8881</v>
      </c>
      <c r="D5666" s="0" t="s">
        <v>123</v>
      </c>
    </row>
    <row r="5667" customFormat="false" ht="12.8" hidden="false" customHeight="false" outlineLevel="0" collapsed="false">
      <c r="A5667" s="0" t="s">
        <v>8882</v>
      </c>
      <c r="B5667" s="0" t="n">
        <v>24183</v>
      </c>
      <c r="C5667" s="0" t="s">
        <v>167</v>
      </c>
      <c r="D5667" s="0" t="s">
        <v>127</v>
      </c>
    </row>
    <row r="5668" customFormat="false" ht="12.8" hidden="false" customHeight="false" outlineLevel="0" collapsed="false">
      <c r="A5668" s="0" t="s">
        <v>8883</v>
      </c>
      <c r="B5668" s="0" t="n">
        <v>22181</v>
      </c>
      <c r="C5668" s="0" t="s">
        <v>4045</v>
      </c>
      <c r="D5668" s="0" t="s">
        <v>123</v>
      </c>
    </row>
    <row r="5669" customFormat="false" ht="12.8" hidden="false" customHeight="false" outlineLevel="0" collapsed="false">
      <c r="A5669" s="0" t="s">
        <v>8884</v>
      </c>
      <c r="B5669" s="0" t="n">
        <v>22182</v>
      </c>
      <c r="C5669" s="0" t="s">
        <v>1728</v>
      </c>
      <c r="D5669" s="0" t="s">
        <v>127</v>
      </c>
    </row>
    <row r="5670" customFormat="false" ht="12.8" hidden="false" customHeight="false" outlineLevel="0" collapsed="false">
      <c r="A5670" s="0" t="s">
        <v>8885</v>
      </c>
      <c r="B5670" s="0" t="n">
        <v>22183</v>
      </c>
      <c r="C5670" s="0" t="s">
        <v>7188</v>
      </c>
      <c r="D5670" s="0" t="s">
        <v>127</v>
      </c>
    </row>
    <row r="5671" customFormat="false" ht="12.8" hidden="false" customHeight="false" outlineLevel="0" collapsed="false">
      <c r="A5671" s="0" t="s">
        <v>8886</v>
      </c>
      <c r="B5671" s="0" t="n">
        <v>22184</v>
      </c>
      <c r="C5671" s="0" t="s">
        <v>4574</v>
      </c>
      <c r="D5671" s="0" t="s">
        <v>127</v>
      </c>
    </row>
    <row r="5672" customFormat="false" ht="12.8" hidden="false" customHeight="false" outlineLevel="0" collapsed="false">
      <c r="A5672" s="0" t="s">
        <v>8887</v>
      </c>
      <c r="B5672" s="0" t="n">
        <v>3750</v>
      </c>
      <c r="C5672" s="0" t="s">
        <v>8888</v>
      </c>
      <c r="D5672" s="0" t="s">
        <v>123</v>
      </c>
    </row>
    <row r="5673" customFormat="false" ht="12.8" hidden="false" customHeight="false" outlineLevel="0" collapsed="false">
      <c r="A5673" s="0" t="s">
        <v>8889</v>
      </c>
      <c r="B5673" s="0" t="n">
        <v>3751</v>
      </c>
      <c r="C5673" s="0" t="s">
        <v>5381</v>
      </c>
      <c r="D5673" s="0" t="s">
        <v>127</v>
      </c>
    </row>
    <row r="5674" customFormat="false" ht="12.8" hidden="false" customHeight="false" outlineLevel="0" collapsed="false">
      <c r="A5674" s="0" t="s">
        <v>8890</v>
      </c>
      <c r="B5674" s="0" t="n">
        <v>24184</v>
      </c>
      <c r="C5674" s="0" t="s">
        <v>8891</v>
      </c>
      <c r="D5674" s="0" t="s">
        <v>123</v>
      </c>
    </row>
    <row r="5675" customFormat="false" ht="12.8" hidden="false" customHeight="false" outlineLevel="0" collapsed="false">
      <c r="A5675" s="0" t="s">
        <v>8892</v>
      </c>
      <c r="B5675" s="0" t="n">
        <v>24714</v>
      </c>
      <c r="C5675" s="0" t="s">
        <v>6774</v>
      </c>
      <c r="D5675" s="0" t="s">
        <v>127</v>
      </c>
    </row>
    <row r="5676" customFormat="false" ht="12.8" hidden="false" customHeight="false" outlineLevel="0" collapsed="false">
      <c r="A5676" s="0" t="s">
        <v>8893</v>
      </c>
      <c r="B5676" s="0" t="n">
        <v>24715</v>
      </c>
      <c r="C5676" s="0" t="s">
        <v>8894</v>
      </c>
      <c r="D5676" s="0" t="s">
        <v>127</v>
      </c>
    </row>
    <row r="5677" customFormat="false" ht="12.8" hidden="false" customHeight="false" outlineLevel="0" collapsed="false">
      <c r="A5677" s="0" t="s">
        <v>8895</v>
      </c>
      <c r="B5677" s="0" t="n">
        <v>35132</v>
      </c>
      <c r="C5677" s="0" t="s">
        <v>8896</v>
      </c>
      <c r="D5677" s="0" t="s">
        <v>127</v>
      </c>
    </row>
    <row r="5678" customFormat="false" ht="12.8" hidden="false" customHeight="false" outlineLevel="0" collapsed="false">
      <c r="A5678" s="0" t="s">
        <v>8897</v>
      </c>
      <c r="B5678" s="0" t="n">
        <v>32271</v>
      </c>
      <c r="C5678" s="0" t="s">
        <v>8898</v>
      </c>
      <c r="D5678" s="0" t="s">
        <v>123</v>
      </c>
    </row>
    <row r="5679" customFormat="false" ht="12.8" hidden="false" customHeight="false" outlineLevel="0" collapsed="false">
      <c r="A5679" s="0" t="s">
        <v>8899</v>
      </c>
      <c r="B5679" s="0" t="n">
        <v>32285</v>
      </c>
      <c r="D5679" s="0" t="s">
        <v>127</v>
      </c>
    </row>
    <row r="5680" customFormat="false" ht="12.8" hidden="false" customHeight="false" outlineLevel="0" collapsed="false">
      <c r="A5680" s="0" t="s">
        <v>8900</v>
      </c>
      <c r="B5680" s="0" t="n">
        <v>44351</v>
      </c>
      <c r="C5680" s="0" t="s">
        <v>8901</v>
      </c>
      <c r="D5680" s="0" t="s">
        <v>127</v>
      </c>
    </row>
    <row r="5681" customFormat="false" ht="12.8" hidden="false" customHeight="false" outlineLevel="0" collapsed="false">
      <c r="A5681" s="0" t="s">
        <v>8902</v>
      </c>
      <c r="B5681" s="0" t="n">
        <v>30823</v>
      </c>
      <c r="C5681" s="0" t="s">
        <v>293</v>
      </c>
      <c r="D5681" s="0" t="s">
        <v>127</v>
      </c>
    </row>
    <row r="5682" customFormat="false" ht="12.8" hidden="false" customHeight="false" outlineLevel="0" collapsed="false">
      <c r="A5682" s="0" t="s">
        <v>8903</v>
      </c>
      <c r="B5682" s="0" t="n">
        <v>25161</v>
      </c>
      <c r="C5682" s="0" t="s">
        <v>8904</v>
      </c>
      <c r="D5682" s="0" t="s">
        <v>123</v>
      </c>
    </row>
    <row r="5683" customFormat="false" ht="12.8" hidden="false" customHeight="false" outlineLevel="0" collapsed="false">
      <c r="A5683" s="0" t="s">
        <v>8905</v>
      </c>
      <c r="B5683" s="0" t="n">
        <v>25337</v>
      </c>
      <c r="C5683" s="0" t="s">
        <v>5302</v>
      </c>
      <c r="D5683" s="0" t="s">
        <v>127</v>
      </c>
    </row>
    <row r="5684" customFormat="false" ht="12.8" hidden="false" customHeight="false" outlineLevel="0" collapsed="false">
      <c r="A5684" s="0" t="s">
        <v>8906</v>
      </c>
      <c r="B5684" s="0" t="n">
        <v>19257</v>
      </c>
      <c r="D5684" s="0" t="s">
        <v>123</v>
      </c>
    </row>
    <row r="5685" customFormat="false" ht="12.8" hidden="false" customHeight="false" outlineLevel="0" collapsed="false">
      <c r="A5685" s="0" t="s">
        <v>8907</v>
      </c>
      <c r="B5685" s="0" t="n">
        <v>9834</v>
      </c>
      <c r="C5685" s="0" t="s">
        <v>8908</v>
      </c>
      <c r="D5685" s="0" t="s">
        <v>354</v>
      </c>
    </row>
    <row r="5686" customFormat="false" ht="12.8" hidden="false" customHeight="false" outlineLevel="0" collapsed="false">
      <c r="A5686" s="0" t="s">
        <v>8909</v>
      </c>
      <c r="B5686" s="0" t="n">
        <v>581</v>
      </c>
      <c r="C5686" s="0" t="s">
        <v>4256</v>
      </c>
      <c r="D5686" s="0" t="s">
        <v>123</v>
      </c>
    </row>
    <row r="5687" customFormat="false" ht="12.8" hidden="false" customHeight="false" outlineLevel="0" collapsed="false">
      <c r="A5687" s="0" t="s">
        <v>8910</v>
      </c>
      <c r="B5687" s="0" t="n">
        <v>2524</v>
      </c>
      <c r="C5687" s="0" t="s">
        <v>8911</v>
      </c>
      <c r="D5687" s="0" t="s">
        <v>127</v>
      </c>
    </row>
    <row r="5688" customFormat="false" ht="12.8" hidden="false" customHeight="false" outlineLevel="0" collapsed="false">
      <c r="A5688" s="0" t="s">
        <v>8912</v>
      </c>
      <c r="B5688" s="0" t="n">
        <v>2525</v>
      </c>
      <c r="C5688" s="0" t="s">
        <v>8913</v>
      </c>
      <c r="D5688" s="0" t="s">
        <v>127</v>
      </c>
    </row>
    <row r="5689" customFormat="false" ht="12.8" hidden="false" customHeight="false" outlineLevel="0" collapsed="false">
      <c r="A5689" s="0" t="s">
        <v>8914</v>
      </c>
      <c r="B5689" s="0" t="n">
        <v>2526</v>
      </c>
      <c r="C5689" s="0" t="s">
        <v>8915</v>
      </c>
      <c r="D5689" s="0" t="s">
        <v>127</v>
      </c>
    </row>
    <row r="5690" customFormat="false" ht="12.8" hidden="false" customHeight="false" outlineLevel="0" collapsed="false">
      <c r="A5690" s="0" t="s">
        <v>8916</v>
      </c>
      <c r="B5690" s="0" t="n">
        <v>2527</v>
      </c>
      <c r="C5690" s="0" t="s">
        <v>7626</v>
      </c>
      <c r="D5690" s="0" t="s">
        <v>127</v>
      </c>
    </row>
    <row r="5691" customFormat="false" ht="12.8" hidden="false" customHeight="false" outlineLevel="0" collapsed="false">
      <c r="A5691" s="0" t="s">
        <v>8917</v>
      </c>
      <c r="B5691" s="0" t="n">
        <v>2528</v>
      </c>
      <c r="C5691" s="0" t="s">
        <v>8918</v>
      </c>
      <c r="D5691" s="0" t="s">
        <v>127</v>
      </c>
    </row>
    <row r="5692" customFormat="false" ht="12.8" hidden="false" customHeight="false" outlineLevel="0" collapsed="false">
      <c r="A5692" s="0" t="s">
        <v>8919</v>
      </c>
      <c r="B5692" s="0" t="n">
        <v>31751</v>
      </c>
      <c r="C5692" s="0" t="s">
        <v>8920</v>
      </c>
      <c r="D5692" s="0" t="s">
        <v>127</v>
      </c>
    </row>
    <row r="5693" customFormat="false" ht="12.8" hidden="false" customHeight="false" outlineLevel="0" collapsed="false">
      <c r="A5693" s="0" t="s">
        <v>8921</v>
      </c>
      <c r="B5693" s="0" t="n">
        <v>2531</v>
      </c>
      <c r="C5693" s="0" t="s">
        <v>8922</v>
      </c>
      <c r="D5693" s="0" t="s">
        <v>127</v>
      </c>
    </row>
    <row r="5694" customFormat="false" ht="12.8" hidden="false" customHeight="false" outlineLevel="0" collapsed="false">
      <c r="A5694" s="0" t="s">
        <v>8923</v>
      </c>
      <c r="B5694" s="0" t="n">
        <v>2529</v>
      </c>
      <c r="C5694" s="0" t="s">
        <v>8924</v>
      </c>
      <c r="D5694" s="0" t="s">
        <v>127</v>
      </c>
    </row>
    <row r="5695" customFormat="false" ht="12.8" hidden="false" customHeight="false" outlineLevel="0" collapsed="false">
      <c r="A5695" s="0" t="s">
        <v>8925</v>
      </c>
      <c r="B5695" s="0" t="n">
        <v>32526</v>
      </c>
      <c r="C5695" s="0" t="s">
        <v>8926</v>
      </c>
      <c r="D5695" s="0" t="s">
        <v>127</v>
      </c>
    </row>
    <row r="5696" customFormat="false" ht="12.8" hidden="false" customHeight="false" outlineLevel="0" collapsed="false">
      <c r="A5696" s="0" t="s">
        <v>8927</v>
      </c>
      <c r="B5696" s="0" t="n">
        <v>2530</v>
      </c>
      <c r="C5696" s="0" t="s">
        <v>560</v>
      </c>
      <c r="D5696" s="0" t="s">
        <v>127</v>
      </c>
    </row>
    <row r="5697" customFormat="false" ht="12.8" hidden="false" customHeight="false" outlineLevel="0" collapsed="false">
      <c r="A5697" s="0" t="s">
        <v>8928</v>
      </c>
      <c r="B5697" s="0" t="n">
        <v>2532</v>
      </c>
      <c r="C5697" s="0" t="s">
        <v>8915</v>
      </c>
      <c r="D5697" s="0" t="s">
        <v>127</v>
      </c>
    </row>
    <row r="5698" customFormat="false" ht="12.8" hidden="false" customHeight="false" outlineLevel="0" collapsed="false">
      <c r="A5698" s="0" t="s">
        <v>8929</v>
      </c>
      <c r="B5698" s="0" t="n">
        <v>2533</v>
      </c>
      <c r="C5698" s="0" t="s">
        <v>8930</v>
      </c>
      <c r="D5698" s="0" t="s">
        <v>127</v>
      </c>
    </row>
    <row r="5699" customFormat="false" ht="12.8" hidden="false" customHeight="false" outlineLevel="0" collapsed="false">
      <c r="A5699" s="0" t="s">
        <v>8931</v>
      </c>
      <c r="B5699" s="0" t="n">
        <v>32573</v>
      </c>
      <c r="C5699" s="0" t="s">
        <v>8926</v>
      </c>
      <c r="D5699" s="0" t="s">
        <v>127</v>
      </c>
    </row>
    <row r="5700" customFormat="false" ht="12.8" hidden="false" customHeight="false" outlineLevel="0" collapsed="false">
      <c r="A5700" s="0" t="s">
        <v>8932</v>
      </c>
      <c r="B5700" s="0" t="n">
        <v>23097</v>
      </c>
      <c r="C5700" s="0" t="s">
        <v>8933</v>
      </c>
      <c r="D5700" s="0" t="s">
        <v>123</v>
      </c>
    </row>
    <row r="5701" customFormat="false" ht="12.8" hidden="false" customHeight="false" outlineLevel="0" collapsed="false">
      <c r="A5701" s="0" t="s">
        <v>57</v>
      </c>
      <c r="B5701" s="0" t="n">
        <v>2394</v>
      </c>
      <c r="C5701" s="0" t="s">
        <v>3648</v>
      </c>
      <c r="D5701" s="0" t="s">
        <v>287</v>
      </c>
    </row>
    <row r="5702" customFormat="false" ht="12.8" hidden="false" customHeight="false" outlineLevel="0" collapsed="false">
      <c r="A5702" s="0" t="s">
        <v>8934</v>
      </c>
      <c r="B5702" s="0" t="n">
        <v>553</v>
      </c>
      <c r="C5702" s="0" t="s">
        <v>250</v>
      </c>
      <c r="D5702" s="0" t="s">
        <v>123</v>
      </c>
    </row>
    <row r="5703" customFormat="false" ht="12.8" hidden="false" customHeight="false" outlineLevel="0" collapsed="false">
      <c r="A5703" s="0" t="s">
        <v>8935</v>
      </c>
      <c r="B5703" s="0" t="n">
        <v>2498</v>
      </c>
      <c r="C5703" s="0" t="s">
        <v>8936</v>
      </c>
      <c r="D5703" s="0" t="s">
        <v>127</v>
      </c>
    </row>
    <row r="5704" customFormat="false" ht="12.8" hidden="false" customHeight="false" outlineLevel="0" collapsed="false">
      <c r="A5704" s="0" t="s">
        <v>8937</v>
      </c>
      <c r="B5704" s="0" t="n">
        <v>2499</v>
      </c>
      <c r="C5704" s="0" t="s">
        <v>560</v>
      </c>
      <c r="D5704" s="0" t="s">
        <v>127</v>
      </c>
    </row>
    <row r="5705" customFormat="false" ht="12.8" hidden="false" customHeight="false" outlineLevel="0" collapsed="false">
      <c r="A5705" s="0" t="s">
        <v>8938</v>
      </c>
      <c r="B5705" s="0" t="n">
        <v>2500</v>
      </c>
      <c r="D5705" s="0" t="s">
        <v>127</v>
      </c>
    </row>
    <row r="5706" customFormat="false" ht="12.8" hidden="false" customHeight="false" outlineLevel="0" collapsed="false">
      <c r="A5706" s="0" t="s">
        <v>8939</v>
      </c>
      <c r="B5706" s="0" t="n">
        <v>43361</v>
      </c>
      <c r="C5706" s="0" t="s">
        <v>8940</v>
      </c>
      <c r="D5706" s="0" t="s">
        <v>127</v>
      </c>
    </row>
    <row r="5707" customFormat="false" ht="12.8" hidden="false" customHeight="false" outlineLevel="0" collapsed="false">
      <c r="A5707" s="0" t="s">
        <v>8941</v>
      </c>
      <c r="B5707" s="0" t="n">
        <v>545</v>
      </c>
      <c r="C5707" s="0" t="s">
        <v>8942</v>
      </c>
      <c r="D5707" s="0" t="s">
        <v>123</v>
      </c>
    </row>
    <row r="5708" customFormat="false" ht="12.8" hidden="false" customHeight="false" outlineLevel="0" collapsed="false">
      <c r="A5708" s="0" t="s">
        <v>8943</v>
      </c>
      <c r="B5708" s="0" t="n">
        <v>2481</v>
      </c>
      <c r="C5708" s="0" t="s">
        <v>8944</v>
      </c>
      <c r="D5708" s="0" t="s">
        <v>127</v>
      </c>
    </row>
    <row r="5709" customFormat="false" ht="12.8" hidden="false" customHeight="false" outlineLevel="0" collapsed="false">
      <c r="A5709" s="0" t="s">
        <v>8945</v>
      </c>
      <c r="B5709" s="0" t="n">
        <v>34183</v>
      </c>
      <c r="C5709" s="0" t="s">
        <v>8946</v>
      </c>
      <c r="D5709" s="0" t="s">
        <v>123</v>
      </c>
    </row>
    <row r="5710" customFormat="false" ht="12.8" hidden="false" customHeight="false" outlineLevel="0" collapsed="false">
      <c r="A5710" s="0" t="s">
        <v>8947</v>
      </c>
      <c r="B5710" s="0" t="n">
        <v>35301</v>
      </c>
      <c r="C5710" s="0" t="s">
        <v>1279</v>
      </c>
      <c r="D5710" s="0" t="s">
        <v>127</v>
      </c>
    </row>
    <row r="5711" customFormat="false" ht="12.8" hidden="false" customHeight="false" outlineLevel="0" collapsed="false">
      <c r="A5711" s="0" t="s">
        <v>8948</v>
      </c>
      <c r="B5711" s="0" t="n">
        <v>43927</v>
      </c>
      <c r="C5711" s="0" t="s">
        <v>1279</v>
      </c>
      <c r="D5711" s="0" t="s">
        <v>127</v>
      </c>
    </row>
    <row r="5712" customFormat="false" ht="12.8" hidden="false" customHeight="false" outlineLevel="0" collapsed="false">
      <c r="A5712" s="0" t="s">
        <v>8949</v>
      </c>
      <c r="B5712" s="0" t="n">
        <v>43928</v>
      </c>
      <c r="C5712" s="0" t="s">
        <v>167</v>
      </c>
      <c r="D5712" s="0" t="s">
        <v>127</v>
      </c>
    </row>
    <row r="5713" customFormat="false" ht="12.8" hidden="false" customHeight="false" outlineLevel="0" collapsed="false">
      <c r="A5713" s="0" t="s">
        <v>8950</v>
      </c>
      <c r="B5713" s="0" t="n">
        <v>34022</v>
      </c>
      <c r="C5713" s="0" t="s">
        <v>8951</v>
      </c>
      <c r="D5713" s="0" t="s">
        <v>287</v>
      </c>
    </row>
    <row r="5714" customFormat="false" ht="12.8" hidden="false" customHeight="false" outlineLevel="0" collapsed="false">
      <c r="A5714" s="0" t="s">
        <v>8952</v>
      </c>
      <c r="B5714" s="0" t="n">
        <v>30578</v>
      </c>
      <c r="C5714" s="0" t="s">
        <v>1613</v>
      </c>
      <c r="D5714" s="0" t="s">
        <v>123</v>
      </c>
    </row>
    <row r="5715" customFormat="false" ht="12.8" hidden="false" customHeight="false" outlineLevel="0" collapsed="false">
      <c r="A5715" s="0" t="s">
        <v>8953</v>
      </c>
      <c r="B5715" s="0" t="n">
        <v>30772</v>
      </c>
      <c r="C5715" s="0" t="s">
        <v>1613</v>
      </c>
      <c r="D5715" s="0" t="s">
        <v>127</v>
      </c>
    </row>
    <row r="5716" customFormat="false" ht="12.8" hidden="false" customHeight="false" outlineLevel="0" collapsed="false">
      <c r="A5716" s="0" t="s">
        <v>8954</v>
      </c>
      <c r="B5716" s="0" t="n">
        <v>30336</v>
      </c>
      <c r="C5716" s="0" t="s">
        <v>6218</v>
      </c>
      <c r="D5716" s="0" t="s">
        <v>199</v>
      </c>
    </row>
    <row r="5717" customFormat="false" ht="12.8" hidden="false" customHeight="false" outlineLevel="0" collapsed="false">
      <c r="A5717" s="0" t="s">
        <v>8955</v>
      </c>
      <c r="B5717" s="0" t="n">
        <v>34023</v>
      </c>
      <c r="C5717" s="0" t="s">
        <v>5104</v>
      </c>
      <c r="D5717" s="0" t="s">
        <v>123</v>
      </c>
    </row>
    <row r="5718" customFormat="false" ht="12.8" hidden="false" customHeight="false" outlineLevel="0" collapsed="false">
      <c r="A5718" s="0" t="s">
        <v>8956</v>
      </c>
      <c r="B5718" s="0" t="n">
        <v>34175</v>
      </c>
      <c r="C5718" s="0" t="s">
        <v>8957</v>
      </c>
      <c r="D5718" s="0" t="s">
        <v>127</v>
      </c>
    </row>
    <row r="5719" customFormat="false" ht="12.8" hidden="false" customHeight="false" outlineLevel="0" collapsed="false">
      <c r="A5719" s="0" t="s">
        <v>8958</v>
      </c>
      <c r="B5719" s="0" t="n">
        <v>35062</v>
      </c>
      <c r="C5719" s="0" t="s">
        <v>2250</v>
      </c>
      <c r="D5719" s="0" t="s">
        <v>123</v>
      </c>
    </row>
    <row r="5720" customFormat="false" ht="12.8" hidden="false" customHeight="false" outlineLevel="0" collapsed="false">
      <c r="A5720" s="0" t="s">
        <v>8959</v>
      </c>
      <c r="B5720" s="0" t="n">
        <v>35721</v>
      </c>
      <c r="C5720" s="0" t="s">
        <v>8960</v>
      </c>
      <c r="D5720" s="0" t="s">
        <v>127</v>
      </c>
    </row>
    <row r="5721" customFormat="false" ht="12.8" hidden="false" customHeight="false" outlineLevel="0" collapsed="false">
      <c r="A5721" s="0" t="s">
        <v>8961</v>
      </c>
      <c r="B5721" s="0" t="n">
        <v>25484</v>
      </c>
      <c r="C5721" s="0" t="s">
        <v>375</v>
      </c>
      <c r="D5721" s="0" t="s">
        <v>123</v>
      </c>
    </row>
    <row r="5722" customFormat="false" ht="12.8" hidden="false" customHeight="false" outlineLevel="0" collapsed="false">
      <c r="A5722" s="0" t="s">
        <v>8962</v>
      </c>
      <c r="B5722" s="0" t="n">
        <v>26247</v>
      </c>
      <c r="C5722" s="0" t="s">
        <v>8963</v>
      </c>
      <c r="D5722" s="0" t="s">
        <v>127</v>
      </c>
    </row>
    <row r="5723" customFormat="false" ht="12.8" hidden="false" customHeight="false" outlineLevel="0" collapsed="false">
      <c r="A5723" s="0" t="s">
        <v>8964</v>
      </c>
      <c r="B5723" s="0" t="n">
        <v>22185</v>
      </c>
      <c r="C5723" s="0" t="s">
        <v>8965</v>
      </c>
      <c r="D5723" s="0" t="s">
        <v>287</v>
      </c>
    </row>
    <row r="5724" customFormat="false" ht="12.8" hidden="false" customHeight="false" outlineLevel="0" collapsed="false">
      <c r="A5724" s="0" t="s">
        <v>8966</v>
      </c>
      <c r="B5724" s="0" t="n">
        <v>4190</v>
      </c>
      <c r="C5724" s="0" t="s">
        <v>2742</v>
      </c>
      <c r="D5724" s="0" t="s">
        <v>123</v>
      </c>
    </row>
    <row r="5725" customFormat="false" ht="12.8" hidden="false" customHeight="false" outlineLevel="0" collapsed="false">
      <c r="A5725" s="0" t="s">
        <v>8967</v>
      </c>
      <c r="B5725" s="0" t="n">
        <v>4191</v>
      </c>
      <c r="C5725" s="0" t="s">
        <v>819</v>
      </c>
      <c r="D5725" s="0" t="s">
        <v>127</v>
      </c>
    </row>
    <row r="5726" customFormat="false" ht="12.8" hidden="false" customHeight="false" outlineLevel="0" collapsed="false">
      <c r="A5726" s="0" t="s">
        <v>8968</v>
      </c>
      <c r="B5726" s="0" t="n">
        <v>22186</v>
      </c>
      <c r="C5726" s="0" t="s">
        <v>3867</v>
      </c>
      <c r="D5726" s="0" t="s">
        <v>127</v>
      </c>
    </row>
    <row r="5727" customFormat="false" ht="12.8" hidden="false" customHeight="false" outlineLevel="0" collapsed="false">
      <c r="A5727" s="0" t="s">
        <v>8969</v>
      </c>
      <c r="B5727" s="0" t="n">
        <v>27279</v>
      </c>
      <c r="C5727" s="0" t="s">
        <v>8970</v>
      </c>
      <c r="D5727" s="0" t="s">
        <v>127</v>
      </c>
    </row>
    <row r="5728" customFormat="false" ht="12.8" hidden="false" customHeight="false" outlineLevel="0" collapsed="false">
      <c r="A5728" s="0" t="s">
        <v>8971</v>
      </c>
      <c r="B5728" s="0" t="n">
        <v>22187</v>
      </c>
      <c r="C5728" s="0" t="s">
        <v>8972</v>
      </c>
      <c r="D5728" s="0" t="s">
        <v>127</v>
      </c>
    </row>
    <row r="5729" customFormat="false" ht="12.8" hidden="false" customHeight="false" outlineLevel="0" collapsed="false">
      <c r="A5729" s="0" t="s">
        <v>8973</v>
      </c>
      <c r="B5729" s="0" t="n">
        <v>22188</v>
      </c>
      <c r="C5729" s="0" t="s">
        <v>1728</v>
      </c>
      <c r="D5729" s="0" t="s">
        <v>127</v>
      </c>
    </row>
    <row r="5730" customFormat="false" ht="12.8" hidden="false" customHeight="false" outlineLevel="0" collapsed="false">
      <c r="A5730" s="0" t="s">
        <v>8974</v>
      </c>
      <c r="B5730" s="0" t="n">
        <v>41795</v>
      </c>
      <c r="D5730" s="0" t="s">
        <v>228</v>
      </c>
    </row>
    <row r="5731" customFormat="false" ht="12.8" hidden="false" customHeight="false" outlineLevel="0" collapsed="false">
      <c r="A5731" s="0" t="s">
        <v>8975</v>
      </c>
      <c r="B5731" s="0" t="n">
        <v>41735</v>
      </c>
      <c r="C5731" s="0" t="s">
        <v>3480</v>
      </c>
      <c r="D5731" s="0" t="s">
        <v>123</v>
      </c>
    </row>
    <row r="5732" customFormat="false" ht="12.8" hidden="false" customHeight="false" outlineLevel="0" collapsed="false">
      <c r="A5732" s="0" t="s">
        <v>8976</v>
      </c>
      <c r="B5732" s="0" t="n">
        <v>41780</v>
      </c>
      <c r="C5732" s="0" t="s">
        <v>8977</v>
      </c>
      <c r="D5732" s="0" t="s">
        <v>127</v>
      </c>
    </row>
    <row r="5733" customFormat="false" ht="12.8" hidden="false" customHeight="false" outlineLevel="0" collapsed="false">
      <c r="A5733" s="0" t="s">
        <v>8978</v>
      </c>
      <c r="B5733" s="0" t="n">
        <v>41679</v>
      </c>
      <c r="C5733" s="0" t="s">
        <v>3202</v>
      </c>
      <c r="D5733" s="0" t="s">
        <v>199</v>
      </c>
    </row>
    <row r="5734" customFormat="false" ht="12.8" hidden="false" customHeight="false" outlineLevel="0" collapsed="false">
      <c r="A5734" s="0" t="s">
        <v>8979</v>
      </c>
      <c r="B5734" s="0" t="n">
        <v>31884</v>
      </c>
      <c r="D5734" s="0" t="s">
        <v>327</v>
      </c>
    </row>
    <row r="5735" customFormat="false" ht="12.8" hidden="false" customHeight="false" outlineLevel="0" collapsed="false">
      <c r="A5735" s="0" t="s">
        <v>8980</v>
      </c>
      <c r="B5735" s="0" t="n">
        <v>25162</v>
      </c>
      <c r="C5735" s="0" t="s">
        <v>8981</v>
      </c>
      <c r="D5735" s="0" t="s">
        <v>228</v>
      </c>
    </row>
    <row r="5736" customFormat="false" ht="12.8" hidden="false" customHeight="false" outlineLevel="0" collapsed="false">
      <c r="A5736" s="0" t="s">
        <v>8982</v>
      </c>
      <c r="B5736" s="0" t="n">
        <v>23587</v>
      </c>
      <c r="C5736" s="0" t="s">
        <v>807</v>
      </c>
      <c r="D5736" s="0" t="s">
        <v>123</v>
      </c>
    </row>
    <row r="5737" customFormat="false" ht="12.8" hidden="false" customHeight="false" outlineLevel="0" collapsed="false">
      <c r="A5737" s="0" t="s">
        <v>8983</v>
      </c>
      <c r="B5737" s="0" t="n">
        <v>23770</v>
      </c>
      <c r="C5737" s="0" t="s">
        <v>807</v>
      </c>
      <c r="D5737" s="0" t="s">
        <v>127</v>
      </c>
    </row>
    <row r="5738" customFormat="false" ht="12.8" hidden="false" customHeight="false" outlineLevel="0" collapsed="false">
      <c r="A5738" s="0" t="s">
        <v>8984</v>
      </c>
      <c r="B5738" s="0" t="n">
        <v>41189</v>
      </c>
      <c r="C5738" s="0" t="s">
        <v>1702</v>
      </c>
      <c r="D5738" s="0" t="s">
        <v>123</v>
      </c>
    </row>
    <row r="5739" customFormat="false" ht="12.8" hidden="false" customHeight="false" outlineLevel="0" collapsed="false">
      <c r="A5739" s="0" t="s">
        <v>8985</v>
      </c>
      <c r="B5739" s="0" t="n">
        <v>26243</v>
      </c>
      <c r="C5739" s="0" t="s">
        <v>2836</v>
      </c>
      <c r="D5739" s="0" t="s">
        <v>123</v>
      </c>
    </row>
    <row r="5740" customFormat="false" ht="12.8" hidden="false" customHeight="false" outlineLevel="0" collapsed="false">
      <c r="A5740" s="0" t="s">
        <v>8986</v>
      </c>
      <c r="B5740" s="0" t="n">
        <v>29230</v>
      </c>
      <c r="C5740" s="0" t="s">
        <v>157</v>
      </c>
      <c r="D5740" s="0" t="s">
        <v>127</v>
      </c>
    </row>
    <row r="5741" customFormat="false" ht="12.8" hidden="false" customHeight="false" outlineLevel="0" collapsed="false">
      <c r="A5741" s="0" t="s">
        <v>8987</v>
      </c>
      <c r="B5741" s="0" t="n">
        <v>29201</v>
      </c>
      <c r="C5741" s="0" t="s">
        <v>136</v>
      </c>
      <c r="D5741" s="0" t="s">
        <v>127</v>
      </c>
    </row>
    <row r="5742" customFormat="false" ht="12.8" hidden="false" customHeight="false" outlineLevel="0" collapsed="false">
      <c r="A5742" s="0" t="s">
        <v>8988</v>
      </c>
      <c r="B5742" s="0" t="n">
        <v>25536</v>
      </c>
      <c r="C5742" s="0" t="s">
        <v>8989</v>
      </c>
      <c r="D5742" s="0" t="s">
        <v>199</v>
      </c>
    </row>
    <row r="5743" customFormat="false" ht="12.8" hidden="false" customHeight="false" outlineLevel="0" collapsed="false">
      <c r="A5743" s="0" t="s">
        <v>8990</v>
      </c>
      <c r="B5743" s="0" t="n">
        <v>19242</v>
      </c>
      <c r="C5743" s="0" t="s">
        <v>8991</v>
      </c>
      <c r="D5743" s="0" t="s">
        <v>123</v>
      </c>
    </row>
    <row r="5744" customFormat="false" ht="12.8" hidden="false" customHeight="false" outlineLevel="0" collapsed="false">
      <c r="A5744" s="0" t="s">
        <v>8992</v>
      </c>
      <c r="B5744" s="0" t="n">
        <v>19340</v>
      </c>
      <c r="D5744" s="0" t="s">
        <v>127</v>
      </c>
    </row>
    <row r="5745" customFormat="false" ht="12.8" hidden="false" customHeight="false" outlineLevel="0" collapsed="false">
      <c r="A5745" s="0" t="s">
        <v>8993</v>
      </c>
      <c r="B5745" s="0" t="n">
        <v>4304</v>
      </c>
      <c r="C5745" s="0" t="s">
        <v>1937</v>
      </c>
      <c r="D5745" s="0" t="s">
        <v>199</v>
      </c>
    </row>
    <row r="5746" customFormat="false" ht="12.8" hidden="false" customHeight="false" outlineLevel="0" collapsed="false">
      <c r="A5746" s="0" t="s">
        <v>8994</v>
      </c>
      <c r="B5746" s="0" t="n">
        <v>4305</v>
      </c>
      <c r="C5746" s="0" t="s">
        <v>8995</v>
      </c>
      <c r="D5746" s="0" t="s">
        <v>123</v>
      </c>
    </row>
    <row r="5747" customFormat="false" ht="12.8" hidden="false" customHeight="false" outlineLevel="0" collapsed="false">
      <c r="A5747" s="0" t="s">
        <v>8996</v>
      </c>
      <c r="B5747" s="0" t="n">
        <v>4306</v>
      </c>
      <c r="C5747" s="0" t="s">
        <v>233</v>
      </c>
      <c r="D5747" s="0" t="s">
        <v>127</v>
      </c>
    </row>
    <row r="5748" customFormat="false" ht="12.8" hidden="false" customHeight="false" outlineLevel="0" collapsed="false">
      <c r="A5748" s="0" t="s">
        <v>8997</v>
      </c>
      <c r="B5748" s="0" t="n">
        <v>30737</v>
      </c>
      <c r="C5748" s="0" t="s">
        <v>8995</v>
      </c>
      <c r="D5748" s="0" t="s">
        <v>127</v>
      </c>
    </row>
    <row r="5749" customFormat="false" ht="12.8" hidden="false" customHeight="false" outlineLevel="0" collapsed="false">
      <c r="A5749" s="0" t="s">
        <v>8998</v>
      </c>
      <c r="B5749" s="0" t="n">
        <v>30327</v>
      </c>
      <c r="C5749" s="0" t="s">
        <v>807</v>
      </c>
      <c r="D5749" s="0" t="s">
        <v>123</v>
      </c>
    </row>
    <row r="5750" customFormat="false" ht="12.8" hidden="false" customHeight="false" outlineLevel="0" collapsed="false">
      <c r="A5750" s="0" t="s">
        <v>8999</v>
      </c>
      <c r="B5750" s="0" t="n">
        <v>30620</v>
      </c>
      <c r="C5750" s="0" t="s">
        <v>1596</v>
      </c>
      <c r="D5750" s="0" t="s">
        <v>127</v>
      </c>
    </row>
    <row r="5751" customFormat="false" ht="12.8" hidden="false" customHeight="false" outlineLevel="0" collapsed="false">
      <c r="A5751" s="0" t="s">
        <v>9000</v>
      </c>
      <c r="B5751" s="0" t="n">
        <v>25807</v>
      </c>
      <c r="C5751" s="0" t="s">
        <v>9001</v>
      </c>
      <c r="D5751" s="0" t="s">
        <v>127</v>
      </c>
    </row>
    <row r="5752" customFormat="false" ht="12.8" hidden="false" customHeight="false" outlineLevel="0" collapsed="false">
      <c r="A5752" s="0" t="s">
        <v>9002</v>
      </c>
      <c r="B5752" s="0" t="n">
        <v>24925</v>
      </c>
      <c r="C5752" s="0" t="s">
        <v>9003</v>
      </c>
      <c r="D5752" s="0" t="s">
        <v>123</v>
      </c>
    </row>
    <row r="5753" customFormat="false" ht="12.8" hidden="false" customHeight="false" outlineLevel="0" collapsed="false">
      <c r="A5753" s="0" t="s">
        <v>9004</v>
      </c>
      <c r="B5753" s="0" t="n">
        <v>25163</v>
      </c>
      <c r="C5753" s="0" t="s">
        <v>2857</v>
      </c>
      <c r="D5753" s="0" t="s">
        <v>127</v>
      </c>
    </row>
    <row r="5754" customFormat="false" ht="12.8" hidden="false" customHeight="false" outlineLevel="0" collapsed="false">
      <c r="A5754" s="0" t="s">
        <v>9005</v>
      </c>
      <c r="B5754" s="0" t="n">
        <v>4279</v>
      </c>
      <c r="C5754" s="0" t="s">
        <v>807</v>
      </c>
      <c r="D5754" s="0" t="s">
        <v>123</v>
      </c>
    </row>
    <row r="5755" customFormat="false" ht="12.8" hidden="false" customHeight="false" outlineLevel="0" collapsed="false">
      <c r="A5755" s="0" t="s">
        <v>9006</v>
      </c>
      <c r="B5755" s="0" t="n">
        <v>4280</v>
      </c>
      <c r="C5755" s="0" t="s">
        <v>1470</v>
      </c>
      <c r="D5755" s="0" t="s">
        <v>127</v>
      </c>
    </row>
    <row r="5756" customFormat="false" ht="12.8" hidden="false" customHeight="false" outlineLevel="0" collapsed="false">
      <c r="A5756" s="0" t="s">
        <v>9007</v>
      </c>
      <c r="B5756" s="0" t="n">
        <v>9816</v>
      </c>
      <c r="D5756" s="0" t="s">
        <v>123</v>
      </c>
    </row>
    <row r="5757" customFormat="false" ht="12.8" hidden="false" customHeight="false" outlineLevel="0" collapsed="false">
      <c r="A5757" s="0" t="s">
        <v>9008</v>
      </c>
      <c r="B5757" s="0" t="n">
        <v>10219</v>
      </c>
      <c r="C5757" s="0" t="s">
        <v>9009</v>
      </c>
      <c r="D5757" s="0" t="s">
        <v>127</v>
      </c>
    </row>
    <row r="5758" customFormat="false" ht="12.8" hidden="false" customHeight="false" outlineLevel="0" collapsed="false">
      <c r="A5758" s="0" t="s">
        <v>9010</v>
      </c>
      <c r="B5758" s="0" t="n">
        <v>4480</v>
      </c>
      <c r="C5758" s="0" t="s">
        <v>9011</v>
      </c>
      <c r="D5758" s="0" t="s">
        <v>123</v>
      </c>
    </row>
    <row r="5759" customFormat="false" ht="12.8" hidden="false" customHeight="false" outlineLevel="0" collapsed="false">
      <c r="A5759" s="0" t="s">
        <v>9012</v>
      </c>
      <c r="B5759" s="0" t="n">
        <v>4481</v>
      </c>
      <c r="C5759" s="0" t="s">
        <v>6593</v>
      </c>
      <c r="D5759" s="0" t="s">
        <v>127</v>
      </c>
    </row>
    <row r="5760" customFormat="false" ht="12.8" hidden="false" customHeight="false" outlineLevel="0" collapsed="false">
      <c r="A5760" s="0" t="s">
        <v>9013</v>
      </c>
      <c r="B5760" s="0" t="n">
        <v>4479</v>
      </c>
      <c r="C5760" s="0" t="s">
        <v>5272</v>
      </c>
      <c r="D5760" s="0" t="s">
        <v>199</v>
      </c>
    </row>
    <row r="5761" customFormat="false" ht="12.8" hidden="false" customHeight="false" outlineLevel="0" collapsed="false">
      <c r="A5761" s="0" t="s">
        <v>9014</v>
      </c>
      <c r="B5761" s="0" t="n">
        <v>29359</v>
      </c>
      <c r="C5761" s="0" t="s">
        <v>609</v>
      </c>
      <c r="D5761" s="0" t="s">
        <v>123</v>
      </c>
    </row>
    <row r="5762" customFormat="false" ht="12.8" hidden="false" customHeight="false" outlineLevel="0" collapsed="false">
      <c r="A5762" s="0" t="s">
        <v>9015</v>
      </c>
      <c r="B5762" s="0" t="n">
        <v>30246</v>
      </c>
      <c r="C5762" s="0" t="s">
        <v>9016</v>
      </c>
      <c r="D5762" s="0" t="s">
        <v>127</v>
      </c>
    </row>
    <row r="5763" customFormat="false" ht="12.8" hidden="false" customHeight="false" outlineLevel="0" collapsed="false">
      <c r="A5763" s="0" t="s">
        <v>9017</v>
      </c>
      <c r="B5763" s="0" t="n">
        <v>29567</v>
      </c>
      <c r="C5763" s="0" t="s">
        <v>2925</v>
      </c>
      <c r="D5763" s="0" t="s">
        <v>127</v>
      </c>
    </row>
    <row r="5764" customFormat="false" ht="12.8" hidden="false" customHeight="false" outlineLevel="0" collapsed="false">
      <c r="A5764" s="0" t="s">
        <v>9018</v>
      </c>
      <c r="B5764" s="0" t="n">
        <v>29521</v>
      </c>
      <c r="C5764" s="0" t="s">
        <v>3196</v>
      </c>
      <c r="D5764" s="0" t="s">
        <v>127</v>
      </c>
    </row>
    <row r="5765" customFormat="false" ht="12.8" hidden="false" customHeight="false" outlineLevel="0" collapsed="false">
      <c r="A5765" s="0" t="s">
        <v>9019</v>
      </c>
      <c r="B5765" s="0" t="n">
        <v>4052</v>
      </c>
      <c r="C5765" s="0" t="s">
        <v>9020</v>
      </c>
      <c r="D5765" s="0" t="s">
        <v>199</v>
      </c>
    </row>
    <row r="5766" customFormat="false" ht="12.8" hidden="false" customHeight="false" outlineLevel="0" collapsed="false">
      <c r="A5766" s="0" t="s">
        <v>9021</v>
      </c>
      <c r="B5766" s="0" t="n">
        <v>42387</v>
      </c>
      <c r="C5766" s="0" t="s">
        <v>9022</v>
      </c>
      <c r="D5766" s="0" t="s">
        <v>123</v>
      </c>
    </row>
    <row r="5767" customFormat="false" ht="12.8" hidden="false" customHeight="false" outlineLevel="0" collapsed="false">
      <c r="A5767" s="0" t="s">
        <v>9023</v>
      </c>
      <c r="B5767" s="0" t="n">
        <v>42774</v>
      </c>
      <c r="C5767" s="0" t="s">
        <v>9024</v>
      </c>
      <c r="D5767" s="0" t="s">
        <v>127</v>
      </c>
    </row>
    <row r="5768" customFormat="false" ht="12.8" hidden="false" customHeight="false" outlineLevel="0" collapsed="false">
      <c r="A5768" s="0" t="s">
        <v>9025</v>
      </c>
      <c r="B5768" s="0" t="n">
        <v>24719</v>
      </c>
      <c r="C5768" s="0" t="s">
        <v>3563</v>
      </c>
      <c r="D5768" s="0" t="s">
        <v>123</v>
      </c>
    </row>
    <row r="5769" customFormat="false" ht="12.8" hidden="false" customHeight="false" outlineLevel="0" collapsed="false">
      <c r="A5769" s="0" t="s">
        <v>9026</v>
      </c>
      <c r="B5769" s="0" t="n">
        <v>26240</v>
      </c>
      <c r="C5769" s="0" t="s">
        <v>9027</v>
      </c>
      <c r="D5769" s="0" t="s">
        <v>127</v>
      </c>
    </row>
    <row r="5770" customFormat="false" ht="12.8" hidden="false" customHeight="false" outlineLevel="0" collapsed="false">
      <c r="A5770" s="0" t="s">
        <v>9028</v>
      </c>
      <c r="B5770" s="0" t="n">
        <v>25164</v>
      </c>
      <c r="C5770" s="0" t="s">
        <v>9029</v>
      </c>
      <c r="D5770" s="0" t="s">
        <v>127</v>
      </c>
    </row>
    <row r="5771" customFormat="false" ht="12.8" hidden="false" customHeight="false" outlineLevel="0" collapsed="false">
      <c r="A5771" s="0" t="s">
        <v>9030</v>
      </c>
      <c r="B5771" s="0" t="n">
        <v>29249</v>
      </c>
      <c r="C5771" s="0" t="s">
        <v>2644</v>
      </c>
      <c r="D5771" s="0" t="s">
        <v>127</v>
      </c>
    </row>
    <row r="5772" customFormat="false" ht="12.8" hidden="false" customHeight="false" outlineLevel="0" collapsed="false">
      <c r="A5772" s="0" t="s">
        <v>9031</v>
      </c>
      <c r="B5772" s="0" t="n">
        <v>42192</v>
      </c>
      <c r="C5772" s="0" t="s">
        <v>9032</v>
      </c>
      <c r="D5772" s="0" t="s">
        <v>199</v>
      </c>
    </row>
    <row r="5773" customFormat="false" ht="12.8" hidden="false" customHeight="false" outlineLevel="0" collapsed="false">
      <c r="A5773" s="0" t="s">
        <v>9033</v>
      </c>
      <c r="B5773" s="0" t="n">
        <v>30079</v>
      </c>
      <c r="C5773" s="0" t="s">
        <v>807</v>
      </c>
      <c r="D5773" s="0" t="s">
        <v>123</v>
      </c>
    </row>
    <row r="5774" customFormat="false" ht="12.8" hidden="false" customHeight="false" outlineLevel="0" collapsed="false">
      <c r="A5774" s="0" t="s">
        <v>9034</v>
      </c>
      <c r="B5774" s="0" t="n">
        <v>30102</v>
      </c>
      <c r="C5774" s="0" t="s">
        <v>807</v>
      </c>
      <c r="D5774" s="0" t="s">
        <v>127</v>
      </c>
    </row>
    <row r="5775" customFormat="false" ht="12.8" hidden="false" customHeight="false" outlineLevel="0" collapsed="false">
      <c r="A5775" s="0" t="s">
        <v>9035</v>
      </c>
      <c r="B5775" s="0" t="n">
        <v>39700</v>
      </c>
      <c r="C5775" s="0" t="s">
        <v>807</v>
      </c>
      <c r="D5775" s="0" t="s">
        <v>127</v>
      </c>
    </row>
    <row r="5776" customFormat="false" ht="12.8" hidden="false" customHeight="false" outlineLevel="0" collapsed="false">
      <c r="A5776" s="0" t="s">
        <v>9036</v>
      </c>
      <c r="B5776" s="0" t="n">
        <v>24720</v>
      </c>
      <c r="C5776" s="0" t="s">
        <v>9037</v>
      </c>
      <c r="D5776" s="0" t="s">
        <v>123</v>
      </c>
    </row>
    <row r="5777" customFormat="false" ht="12.8" hidden="false" customHeight="false" outlineLevel="0" collapsed="false">
      <c r="A5777" s="0" t="s">
        <v>9038</v>
      </c>
      <c r="B5777" s="0" t="n">
        <v>24186</v>
      </c>
      <c r="C5777" s="0" t="s">
        <v>9039</v>
      </c>
      <c r="D5777" s="0" t="s">
        <v>199</v>
      </c>
    </row>
    <row r="5778" customFormat="false" ht="12.8" hidden="false" customHeight="false" outlineLevel="0" collapsed="false">
      <c r="A5778" s="0" t="s">
        <v>9040</v>
      </c>
      <c r="B5778" s="0" t="n">
        <v>20389</v>
      </c>
      <c r="D5778" s="0" t="s">
        <v>287</v>
      </c>
    </row>
    <row r="5779" customFormat="false" ht="12.8" hidden="false" customHeight="false" outlineLevel="0" collapsed="false">
      <c r="A5779" s="0" t="s">
        <v>9041</v>
      </c>
      <c r="B5779" s="0" t="n">
        <v>19256</v>
      </c>
      <c r="C5779" s="0" t="s">
        <v>1630</v>
      </c>
      <c r="D5779" s="0" t="s">
        <v>123</v>
      </c>
    </row>
    <row r="5780" customFormat="false" ht="12.8" hidden="false" customHeight="false" outlineLevel="0" collapsed="false">
      <c r="A5780" s="0" t="s">
        <v>9042</v>
      </c>
      <c r="B5780" s="0" t="n">
        <v>34024</v>
      </c>
      <c r="C5780" s="0" t="s">
        <v>1717</v>
      </c>
      <c r="D5780" s="0" t="s">
        <v>123</v>
      </c>
    </row>
    <row r="5781" customFormat="false" ht="12.8" hidden="false" customHeight="false" outlineLevel="0" collapsed="false">
      <c r="A5781" s="0" t="s">
        <v>9043</v>
      </c>
      <c r="B5781" s="0" t="n">
        <v>34174</v>
      </c>
      <c r="C5781" s="0" t="s">
        <v>819</v>
      </c>
      <c r="D5781" s="0" t="s">
        <v>127</v>
      </c>
    </row>
    <row r="5782" customFormat="false" ht="12.8" hidden="false" customHeight="false" outlineLevel="0" collapsed="false">
      <c r="A5782" s="0" t="s">
        <v>9044</v>
      </c>
      <c r="B5782" s="0" t="n">
        <v>43025</v>
      </c>
      <c r="C5782" s="0" t="s">
        <v>167</v>
      </c>
      <c r="D5782" s="0" t="s">
        <v>127</v>
      </c>
    </row>
    <row r="5783" customFormat="false" ht="12.8" hidden="false" customHeight="false" outlineLevel="0" collapsed="false">
      <c r="A5783" s="0" t="s">
        <v>9045</v>
      </c>
      <c r="B5783" s="0" t="n">
        <v>31142</v>
      </c>
      <c r="C5783" s="0" t="s">
        <v>2145</v>
      </c>
      <c r="D5783" s="0" t="s">
        <v>199</v>
      </c>
    </row>
    <row r="5784" customFormat="false" ht="12.8" hidden="false" customHeight="false" outlineLevel="0" collapsed="false">
      <c r="A5784" s="0" t="s">
        <v>9046</v>
      </c>
      <c r="B5784" s="0" t="n">
        <v>307</v>
      </c>
      <c r="C5784" s="0" t="s">
        <v>9047</v>
      </c>
      <c r="D5784" s="0" t="s">
        <v>123</v>
      </c>
    </row>
    <row r="5785" customFormat="false" ht="12.8" hidden="false" customHeight="false" outlineLevel="0" collapsed="false">
      <c r="A5785" s="0" t="s">
        <v>9048</v>
      </c>
      <c r="B5785" s="0" t="n">
        <v>308</v>
      </c>
      <c r="C5785" s="0" t="s">
        <v>5518</v>
      </c>
      <c r="D5785" s="0" t="s">
        <v>127</v>
      </c>
    </row>
    <row r="5786" customFormat="false" ht="12.8" hidden="false" customHeight="false" outlineLevel="0" collapsed="false">
      <c r="A5786" s="0" t="s">
        <v>9049</v>
      </c>
      <c r="B5786" s="0" t="n">
        <v>3164</v>
      </c>
      <c r="D5786" s="0" t="s">
        <v>123</v>
      </c>
    </row>
    <row r="5787" customFormat="false" ht="12.8" hidden="false" customHeight="false" outlineLevel="0" collapsed="false">
      <c r="A5787" s="0" t="s">
        <v>9050</v>
      </c>
      <c r="B5787" s="0" t="n">
        <v>2913</v>
      </c>
      <c r="D5787" s="0" t="s">
        <v>123</v>
      </c>
    </row>
    <row r="5788" customFormat="false" ht="12.8" hidden="false" customHeight="false" outlineLevel="0" collapsed="false">
      <c r="A5788" s="0" t="s">
        <v>9051</v>
      </c>
      <c r="B5788" s="0" t="n">
        <v>22189</v>
      </c>
      <c r="C5788" s="0" t="s">
        <v>9052</v>
      </c>
      <c r="D5788" s="0" t="s">
        <v>123</v>
      </c>
    </row>
    <row r="5789" customFormat="false" ht="12.8" hidden="false" customHeight="false" outlineLevel="0" collapsed="false">
      <c r="A5789" s="0" t="s">
        <v>9053</v>
      </c>
      <c r="B5789" s="0" t="n">
        <v>22190</v>
      </c>
      <c r="C5789" s="0" t="s">
        <v>9054</v>
      </c>
      <c r="D5789" s="0" t="s">
        <v>127</v>
      </c>
    </row>
    <row r="5790" customFormat="false" ht="12.8" hidden="false" customHeight="false" outlineLevel="0" collapsed="false">
      <c r="A5790" s="0" t="s">
        <v>9055</v>
      </c>
      <c r="B5790" s="0" t="n">
        <v>2863</v>
      </c>
      <c r="D5790" s="0" t="s">
        <v>123</v>
      </c>
    </row>
    <row r="5791" customFormat="false" ht="12.8" hidden="false" customHeight="false" outlineLevel="0" collapsed="false">
      <c r="A5791" s="0" t="s">
        <v>9056</v>
      </c>
      <c r="B5791" s="0" t="n">
        <v>2847</v>
      </c>
      <c r="D5791" s="0" t="s">
        <v>123</v>
      </c>
    </row>
    <row r="5792" customFormat="false" ht="12.8" hidden="false" customHeight="false" outlineLevel="0" collapsed="false">
      <c r="A5792" s="0" t="s">
        <v>9057</v>
      </c>
      <c r="B5792" s="0" t="n">
        <v>3869</v>
      </c>
      <c r="C5792" s="0" t="s">
        <v>9058</v>
      </c>
      <c r="D5792" s="0" t="s">
        <v>123</v>
      </c>
    </row>
    <row r="5793" customFormat="false" ht="12.8" hidden="false" customHeight="false" outlineLevel="0" collapsed="false">
      <c r="A5793" s="0" t="s">
        <v>9059</v>
      </c>
      <c r="B5793" s="0" t="n">
        <v>25809</v>
      </c>
      <c r="C5793" s="0" t="s">
        <v>9060</v>
      </c>
      <c r="D5793" s="0" t="s">
        <v>127</v>
      </c>
    </row>
    <row r="5794" customFormat="false" ht="12.8" hidden="false" customHeight="false" outlineLevel="0" collapsed="false">
      <c r="A5794" s="0" t="s">
        <v>9061</v>
      </c>
      <c r="B5794" s="0" t="n">
        <v>25808</v>
      </c>
      <c r="C5794" s="0" t="s">
        <v>5613</v>
      </c>
      <c r="D5794" s="0" t="s">
        <v>127</v>
      </c>
    </row>
    <row r="5795" customFormat="false" ht="12.8" hidden="false" customHeight="false" outlineLevel="0" collapsed="false">
      <c r="A5795" s="0" t="s">
        <v>9062</v>
      </c>
      <c r="B5795" s="0" t="n">
        <v>3870</v>
      </c>
      <c r="C5795" s="0" t="s">
        <v>2601</v>
      </c>
      <c r="D5795" s="0" t="s">
        <v>127</v>
      </c>
    </row>
    <row r="5796" customFormat="false" ht="12.8" hidden="false" customHeight="false" outlineLevel="0" collapsed="false">
      <c r="A5796" s="0" t="s">
        <v>9063</v>
      </c>
      <c r="B5796" s="0" t="n">
        <v>43311</v>
      </c>
      <c r="C5796" s="0" t="s">
        <v>1903</v>
      </c>
      <c r="D5796" s="0" t="s">
        <v>378</v>
      </c>
    </row>
    <row r="5797" customFormat="false" ht="12.8" hidden="false" customHeight="false" outlineLevel="0" collapsed="false">
      <c r="A5797" s="0" t="s">
        <v>9064</v>
      </c>
      <c r="B5797" s="0" t="n">
        <v>44549</v>
      </c>
      <c r="C5797" s="0" t="s">
        <v>1439</v>
      </c>
      <c r="D5797" s="0" t="s">
        <v>123</v>
      </c>
    </row>
    <row r="5798" customFormat="false" ht="12.8" hidden="false" customHeight="false" outlineLevel="0" collapsed="false">
      <c r="A5798" s="0" t="s">
        <v>9065</v>
      </c>
      <c r="B5798" s="0" t="n">
        <v>44566</v>
      </c>
      <c r="C5798" s="0" t="s">
        <v>9066</v>
      </c>
      <c r="D5798" s="0" t="s">
        <v>127</v>
      </c>
    </row>
    <row r="5799" customFormat="false" ht="12.8" hidden="false" customHeight="false" outlineLevel="0" collapsed="false">
      <c r="A5799" s="0" t="s">
        <v>9067</v>
      </c>
      <c r="B5799" s="0" t="n">
        <v>10198</v>
      </c>
      <c r="C5799" s="0" t="s">
        <v>9068</v>
      </c>
      <c r="D5799" s="0" t="s">
        <v>127</v>
      </c>
    </row>
    <row r="5800" customFormat="false" ht="12.8" hidden="false" customHeight="false" outlineLevel="0" collapsed="false">
      <c r="A5800" s="0" t="s">
        <v>9069</v>
      </c>
      <c r="B5800" s="0" t="n">
        <v>34975</v>
      </c>
      <c r="C5800" s="0" t="s">
        <v>4780</v>
      </c>
      <c r="D5800" s="0" t="s">
        <v>123</v>
      </c>
    </row>
    <row r="5801" customFormat="false" ht="12.8" hidden="false" customHeight="false" outlineLevel="0" collapsed="false">
      <c r="A5801" s="0" t="s">
        <v>9070</v>
      </c>
      <c r="B5801" s="0" t="n">
        <v>35600</v>
      </c>
      <c r="C5801" s="0" t="s">
        <v>9071</v>
      </c>
      <c r="D5801" s="0" t="s">
        <v>127</v>
      </c>
    </row>
    <row r="5802" customFormat="false" ht="12.8" hidden="false" customHeight="false" outlineLevel="0" collapsed="false">
      <c r="A5802" s="0" t="s">
        <v>9072</v>
      </c>
      <c r="B5802" s="0" t="n">
        <v>39460</v>
      </c>
      <c r="C5802" s="0" t="s">
        <v>9073</v>
      </c>
      <c r="D5802" s="0" t="s">
        <v>287</v>
      </c>
    </row>
    <row r="5803" customFormat="false" ht="12.8" hidden="false" customHeight="false" outlineLevel="0" collapsed="false">
      <c r="A5803" s="0" t="s">
        <v>9074</v>
      </c>
      <c r="B5803" s="0" t="n">
        <v>45383</v>
      </c>
      <c r="C5803" s="0" t="s">
        <v>9075</v>
      </c>
      <c r="D5803" s="0" t="s">
        <v>123</v>
      </c>
    </row>
    <row r="5804" customFormat="false" ht="12.8" hidden="false" customHeight="false" outlineLevel="0" collapsed="false">
      <c r="A5804" s="0" t="s">
        <v>9076</v>
      </c>
      <c r="B5804" s="0" t="n">
        <v>45489</v>
      </c>
      <c r="C5804" s="0" t="s">
        <v>1841</v>
      </c>
      <c r="D5804" s="0" t="s">
        <v>127</v>
      </c>
    </row>
    <row r="5805" customFormat="false" ht="12.8" hidden="false" customHeight="false" outlineLevel="0" collapsed="false">
      <c r="A5805" s="0" t="s">
        <v>9077</v>
      </c>
      <c r="B5805" s="0" t="n">
        <v>31181</v>
      </c>
      <c r="C5805" s="0" t="s">
        <v>9078</v>
      </c>
      <c r="D5805" s="0" t="s">
        <v>123</v>
      </c>
    </row>
    <row r="5806" customFormat="false" ht="12.8" hidden="false" customHeight="false" outlineLevel="0" collapsed="false">
      <c r="A5806" s="0" t="s">
        <v>9079</v>
      </c>
      <c r="B5806" s="0" t="n">
        <v>35489</v>
      </c>
      <c r="C5806" s="0" t="s">
        <v>9080</v>
      </c>
      <c r="D5806" s="0" t="s">
        <v>127</v>
      </c>
    </row>
    <row r="5807" customFormat="false" ht="12.8" hidden="false" customHeight="false" outlineLevel="0" collapsed="false">
      <c r="A5807" s="0" t="s">
        <v>9081</v>
      </c>
      <c r="B5807" s="0" t="n">
        <v>33982</v>
      </c>
      <c r="C5807" s="0" t="s">
        <v>1093</v>
      </c>
      <c r="D5807" s="0" t="s">
        <v>127</v>
      </c>
    </row>
    <row r="5808" customFormat="false" ht="12.8" hidden="false" customHeight="false" outlineLevel="0" collapsed="false">
      <c r="A5808" s="0" t="s">
        <v>9082</v>
      </c>
      <c r="B5808" s="0" t="n">
        <v>34027</v>
      </c>
      <c r="C5808" s="0" t="s">
        <v>9083</v>
      </c>
      <c r="D5808" s="0" t="s">
        <v>127</v>
      </c>
    </row>
    <row r="5809" customFormat="false" ht="12.8" hidden="false" customHeight="false" outlineLevel="0" collapsed="false">
      <c r="A5809" s="0" t="s">
        <v>9084</v>
      </c>
      <c r="B5809" s="0" t="n">
        <v>39844</v>
      </c>
      <c r="C5809" s="0" t="s">
        <v>4128</v>
      </c>
      <c r="D5809" s="0" t="s">
        <v>354</v>
      </c>
    </row>
    <row r="5810" customFormat="false" ht="12.8" hidden="false" customHeight="false" outlineLevel="0" collapsed="false">
      <c r="A5810" s="0" t="s">
        <v>9085</v>
      </c>
      <c r="B5810" s="0" t="n">
        <v>34985</v>
      </c>
      <c r="C5810" s="0" t="s">
        <v>9086</v>
      </c>
      <c r="D5810" s="0" t="s">
        <v>123</v>
      </c>
    </row>
    <row r="5811" customFormat="false" ht="12.8" hidden="false" customHeight="false" outlineLevel="0" collapsed="false">
      <c r="A5811" s="0" t="s">
        <v>9087</v>
      </c>
      <c r="B5811" s="0" t="n">
        <v>45384</v>
      </c>
      <c r="C5811" s="0" t="s">
        <v>9088</v>
      </c>
      <c r="D5811" s="0" t="s">
        <v>127</v>
      </c>
    </row>
    <row r="5812" customFormat="false" ht="12.8" hidden="false" customHeight="false" outlineLevel="0" collapsed="false">
      <c r="A5812" s="0" t="s">
        <v>9089</v>
      </c>
      <c r="B5812" s="0" t="n">
        <v>23775</v>
      </c>
      <c r="C5812" s="0" t="s">
        <v>9090</v>
      </c>
      <c r="D5812" s="0" t="s">
        <v>123</v>
      </c>
    </row>
    <row r="5813" customFormat="false" ht="12.8" hidden="false" customHeight="false" outlineLevel="0" collapsed="false">
      <c r="A5813" s="0" t="s">
        <v>9091</v>
      </c>
      <c r="B5813" s="0" t="n">
        <v>24187</v>
      </c>
      <c r="C5813" s="0" t="s">
        <v>2088</v>
      </c>
      <c r="D5813" s="0" t="s">
        <v>127</v>
      </c>
    </row>
    <row r="5814" customFormat="false" ht="12.8" hidden="false" customHeight="false" outlineLevel="0" collapsed="false">
      <c r="A5814" s="0" t="s">
        <v>9092</v>
      </c>
      <c r="B5814" s="0" t="n">
        <v>24188</v>
      </c>
      <c r="C5814" s="0" t="s">
        <v>9093</v>
      </c>
      <c r="D5814" s="0" t="s">
        <v>127</v>
      </c>
    </row>
    <row r="5815" customFormat="false" ht="12.8" hidden="false" customHeight="false" outlineLevel="0" collapsed="false">
      <c r="A5815" s="0" t="s">
        <v>9094</v>
      </c>
      <c r="B5815" s="0" t="n">
        <v>24189</v>
      </c>
      <c r="C5815" s="0" t="s">
        <v>9095</v>
      </c>
      <c r="D5815" s="0" t="s">
        <v>127</v>
      </c>
    </row>
    <row r="5816" customFormat="false" ht="12.8" hidden="false" customHeight="false" outlineLevel="0" collapsed="false">
      <c r="A5816" s="0" t="s">
        <v>9096</v>
      </c>
      <c r="B5816" s="0" t="n">
        <v>24190</v>
      </c>
      <c r="C5816" s="0" t="s">
        <v>2088</v>
      </c>
      <c r="D5816" s="0" t="s">
        <v>127</v>
      </c>
    </row>
    <row r="5817" customFormat="false" ht="12.8" hidden="false" customHeight="false" outlineLevel="0" collapsed="false">
      <c r="A5817" s="0" t="s">
        <v>9097</v>
      </c>
      <c r="B5817" s="0" t="n">
        <v>43483</v>
      </c>
      <c r="C5817" s="0" t="s">
        <v>9098</v>
      </c>
      <c r="D5817" s="0" t="s">
        <v>127</v>
      </c>
    </row>
    <row r="5818" customFormat="false" ht="12.8" hidden="false" customHeight="false" outlineLevel="0" collapsed="false">
      <c r="A5818" s="0" t="s">
        <v>9099</v>
      </c>
      <c r="B5818" s="0" t="n">
        <v>23308</v>
      </c>
      <c r="C5818" s="0" t="s">
        <v>6923</v>
      </c>
      <c r="D5818" s="0" t="s">
        <v>123</v>
      </c>
    </row>
    <row r="5819" customFormat="false" ht="12.8" hidden="false" customHeight="false" outlineLevel="0" collapsed="false">
      <c r="A5819" s="0" t="s">
        <v>9100</v>
      </c>
      <c r="B5819" s="0" t="n">
        <v>25754</v>
      </c>
      <c r="C5819" s="0" t="s">
        <v>9101</v>
      </c>
      <c r="D5819" s="0" t="s">
        <v>127</v>
      </c>
    </row>
    <row r="5820" customFormat="false" ht="12.8" hidden="false" customHeight="false" outlineLevel="0" collapsed="false">
      <c r="A5820" s="0" t="s">
        <v>9102</v>
      </c>
      <c r="B5820" s="0" t="n">
        <v>23776</v>
      </c>
      <c r="C5820" s="0" t="s">
        <v>6923</v>
      </c>
      <c r="D5820" s="0" t="s">
        <v>127</v>
      </c>
    </row>
    <row r="5821" customFormat="false" ht="12.8" hidden="false" customHeight="false" outlineLevel="0" collapsed="false">
      <c r="A5821" s="0" t="s">
        <v>9103</v>
      </c>
      <c r="B5821" s="0" t="n">
        <v>45385</v>
      </c>
      <c r="C5821" s="0" t="s">
        <v>1267</v>
      </c>
      <c r="D5821" s="0" t="s">
        <v>123</v>
      </c>
    </row>
    <row r="5822" customFormat="false" ht="12.8" hidden="false" customHeight="false" outlineLevel="0" collapsed="false">
      <c r="A5822" s="0" t="s">
        <v>9104</v>
      </c>
      <c r="B5822" s="0" t="n">
        <v>45490</v>
      </c>
      <c r="C5822" s="0" t="s">
        <v>212</v>
      </c>
      <c r="D5822" s="0" t="s">
        <v>127</v>
      </c>
    </row>
    <row r="5823" customFormat="false" ht="12.8" hidden="false" customHeight="false" outlineLevel="0" collapsed="false">
      <c r="A5823" s="0" t="s">
        <v>9105</v>
      </c>
      <c r="B5823" s="0" t="n">
        <v>43032</v>
      </c>
      <c r="C5823" s="0" t="s">
        <v>9106</v>
      </c>
      <c r="D5823" s="0" t="s">
        <v>123</v>
      </c>
    </row>
    <row r="5824" customFormat="false" ht="12.8" hidden="false" customHeight="false" outlineLevel="0" collapsed="false">
      <c r="A5824" s="0" t="s">
        <v>9107</v>
      </c>
      <c r="B5824" s="0" t="n">
        <v>30320</v>
      </c>
      <c r="C5824" s="0" t="s">
        <v>9108</v>
      </c>
      <c r="D5824" s="0" t="s">
        <v>123</v>
      </c>
    </row>
    <row r="5825" customFormat="false" ht="12.8" hidden="false" customHeight="false" outlineLevel="0" collapsed="false">
      <c r="A5825" s="0" t="s">
        <v>9109</v>
      </c>
      <c r="B5825" s="0" t="n">
        <v>30677</v>
      </c>
      <c r="C5825" s="0" t="s">
        <v>9110</v>
      </c>
      <c r="D5825" s="0" t="s">
        <v>127</v>
      </c>
    </row>
    <row r="5826" customFormat="false" ht="12.8" hidden="false" customHeight="false" outlineLevel="0" collapsed="false">
      <c r="A5826" s="0" t="s">
        <v>9111</v>
      </c>
      <c r="B5826" s="0" t="n">
        <v>22191</v>
      </c>
      <c r="C5826" s="0" t="s">
        <v>3181</v>
      </c>
      <c r="D5826" s="0" t="s">
        <v>123</v>
      </c>
    </row>
    <row r="5827" customFormat="false" ht="12.8" hidden="false" customHeight="false" outlineLevel="0" collapsed="false">
      <c r="A5827" s="0" t="s">
        <v>9112</v>
      </c>
      <c r="B5827" s="0" t="n">
        <v>22192</v>
      </c>
      <c r="C5827" s="0" t="s">
        <v>3181</v>
      </c>
      <c r="D5827" s="0" t="s">
        <v>127</v>
      </c>
    </row>
    <row r="5828" customFormat="false" ht="12.8" hidden="false" customHeight="false" outlineLevel="0" collapsed="false">
      <c r="A5828" s="0" t="s">
        <v>9113</v>
      </c>
      <c r="B5828" s="0" t="n">
        <v>31075</v>
      </c>
      <c r="C5828" s="0" t="s">
        <v>7253</v>
      </c>
      <c r="D5828" s="0" t="s">
        <v>123</v>
      </c>
    </row>
    <row r="5829" customFormat="false" ht="12.8" hidden="false" customHeight="false" outlineLevel="0" collapsed="false">
      <c r="A5829" s="0" t="s">
        <v>9114</v>
      </c>
      <c r="B5829" s="0" t="n">
        <v>31180</v>
      </c>
      <c r="C5829" s="0" t="s">
        <v>9115</v>
      </c>
      <c r="D5829" s="0" t="s">
        <v>127</v>
      </c>
    </row>
    <row r="5830" customFormat="false" ht="12.8" hidden="false" customHeight="false" outlineLevel="0" collapsed="false">
      <c r="A5830" s="0" t="s">
        <v>9116</v>
      </c>
      <c r="B5830" s="0" t="n">
        <v>39483</v>
      </c>
      <c r="C5830" s="0" t="s">
        <v>7253</v>
      </c>
      <c r="D5830" s="0" t="s">
        <v>123</v>
      </c>
    </row>
    <row r="5831" customFormat="false" ht="12.8" hidden="false" customHeight="false" outlineLevel="0" collapsed="false">
      <c r="A5831" s="0" t="s">
        <v>9117</v>
      </c>
      <c r="B5831" s="0" t="n">
        <v>38722</v>
      </c>
      <c r="C5831" s="0" t="s">
        <v>1066</v>
      </c>
      <c r="D5831" s="0" t="s">
        <v>123</v>
      </c>
    </row>
    <row r="5832" customFormat="false" ht="12.8" hidden="false" customHeight="false" outlineLevel="0" collapsed="false">
      <c r="A5832" s="0" t="s">
        <v>9118</v>
      </c>
      <c r="B5832" s="0" t="n">
        <v>40509</v>
      </c>
      <c r="C5832" s="0" t="s">
        <v>1064</v>
      </c>
      <c r="D5832" s="0" t="s">
        <v>127</v>
      </c>
    </row>
    <row r="5833" customFormat="false" ht="12.8" hidden="false" customHeight="false" outlineLevel="0" collapsed="false">
      <c r="A5833" s="0" t="s">
        <v>9119</v>
      </c>
      <c r="B5833" s="0" t="n">
        <v>39855</v>
      </c>
      <c r="C5833" s="0" t="s">
        <v>6379</v>
      </c>
      <c r="D5833" s="0" t="s">
        <v>127</v>
      </c>
    </row>
    <row r="5834" customFormat="false" ht="12.8" hidden="false" customHeight="false" outlineLevel="0" collapsed="false">
      <c r="A5834" s="0" t="s">
        <v>9120</v>
      </c>
      <c r="B5834" s="0" t="n">
        <v>38824</v>
      </c>
      <c r="C5834" s="0" t="s">
        <v>1085</v>
      </c>
      <c r="D5834" s="0" t="s">
        <v>127</v>
      </c>
    </row>
    <row r="5835" customFormat="false" ht="12.8" hidden="false" customHeight="false" outlineLevel="0" collapsed="false">
      <c r="A5835" s="0" t="s">
        <v>9121</v>
      </c>
      <c r="B5835" s="0" t="n">
        <v>25487</v>
      </c>
      <c r="C5835" s="0" t="s">
        <v>3565</v>
      </c>
      <c r="D5835" s="0" t="s">
        <v>123</v>
      </c>
    </row>
    <row r="5836" customFormat="false" ht="12.8" hidden="false" customHeight="false" outlineLevel="0" collapsed="false">
      <c r="A5836" s="0" t="s">
        <v>9122</v>
      </c>
      <c r="B5836" s="0" t="n">
        <v>26238</v>
      </c>
      <c r="C5836" s="0" t="s">
        <v>4989</v>
      </c>
      <c r="D5836" s="0" t="s">
        <v>127</v>
      </c>
    </row>
    <row r="5837" customFormat="false" ht="12.8" hidden="false" customHeight="false" outlineLevel="0" collapsed="false">
      <c r="A5837" s="0" t="s">
        <v>9123</v>
      </c>
      <c r="B5837" s="0" t="n">
        <v>45745</v>
      </c>
      <c r="C5837" s="0" t="s">
        <v>675</v>
      </c>
      <c r="D5837" s="0" t="s">
        <v>123</v>
      </c>
    </row>
    <row r="5838" customFormat="false" ht="12.8" hidden="false" customHeight="false" outlineLevel="0" collapsed="false">
      <c r="A5838" s="0" t="s">
        <v>9124</v>
      </c>
      <c r="B5838" s="0" t="n">
        <v>45942</v>
      </c>
      <c r="C5838" s="0" t="s">
        <v>5795</v>
      </c>
      <c r="D5838" s="0" t="s">
        <v>127</v>
      </c>
    </row>
    <row r="5839" customFormat="false" ht="12.8" hidden="false" customHeight="false" outlineLevel="0" collapsed="false">
      <c r="A5839" s="0" t="s">
        <v>9125</v>
      </c>
      <c r="B5839" s="0" t="n">
        <v>24722</v>
      </c>
      <c r="C5839" s="0" t="s">
        <v>235</v>
      </c>
      <c r="D5839" s="0" t="s">
        <v>199</v>
      </c>
    </row>
    <row r="5840" customFormat="false" ht="12.8" hidden="false" customHeight="false" outlineLevel="0" collapsed="false">
      <c r="A5840" s="0" t="s">
        <v>9126</v>
      </c>
      <c r="B5840" s="0" t="n">
        <v>31074</v>
      </c>
      <c r="C5840" s="0" t="s">
        <v>9127</v>
      </c>
      <c r="D5840" s="0" t="s">
        <v>123</v>
      </c>
    </row>
    <row r="5841" customFormat="false" ht="12.8" hidden="false" customHeight="false" outlineLevel="0" collapsed="false">
      <c r="A5841" s="0" t="s">
        <v>9128</v>
      </c>
      <c r="B5841" s="0" t="n">
        <v>39491</v>
      </c>
      <c r="C5841" s="0" t="s">
        <v>9129</v>
      </c>
      <c r="D5841" s="0" t="s">
        <v>287</v>
      </c>
    </row>
    <row r="5842" customFormat="false" ht="12.8" hidden="false" customHeight="false" outlineLevel="0" collapsed="false">
      <c r="A5842" s="0" t="s">
        <v>9130</v>
      </c>
      <c r="B5842" s="0" t="n">
        <v>24723</v>
      </c>
      <c r="C5842" s="0" t="s">
        <v>9131</v>
      </c>
      <c r="D5842" s="0" t="s">
        <v>123</v>
      </c>
    </row>
    <row r="5843" customFormat="false" ht="12.8" hidden="false" customHeight="false" outlineLevel="0" collapsed="false">
      <c r="A5843" s="0" t="s">
        <v>9132</v>
      </c>
      <c r="B5843" s="0" t="n">
        <v>25167</v>
      </c>
      <c r="C5843" s="0" t="s">
        <v>2175</v>
      </c>
      <c r="D5843" s="0" t="s">
        <v>127</v>
      </c>
    </row>
    <row r="5844" customFormat="false" ht="12.8" hidden="false" customHeight="false" outlineLevel="0" collapsed="false">
      <c r="A5844" s="0" t="s">
        <v>9133</v>
      </c>
      <c r="B5844" s="0" t="n">
        <v>25414</v>
      </c>
      <c r="C5844" s="0" t="s">
        <v>219</v>
      </c>
      <c r="D5844" s="0" t="s">
        <v>123</v>
      </c>
    </row>
    <row r="5845" customFormat="false" ht="12.8" hidden="false" customHeight="false" outlineLevel="0" collapsed="false">
      <c r="A5845" s="0" t="s">
        <v>9134</v>
      </c>
      <c r="B5845" s="0" t="n">
        <v>25488</v>
      </c>
      <c r="C5845" s="0" t="s">
        <v>219</v>
      </c>
      <c r="D5845" s="0" t="s">
        <v>262</v>
      </c>
    </row>
    <row r="5846" customFormat="false" ht="12.8" hidden="false" customHeight="false" outlineLevel="0" collapsed="false">
      <c r="A5846" s="0" t="s">
        <v>9135</v>
      </c>
      <c r="B5846" s="0" t="n">
        <v>26235</v>
      </c>
      <c r="C5846" s="0" t="s">
        <v>212</v>
      </c>
      <c r="D5846" s="0" t="s">
        <v>127</v>
      </c>
    </row>
    <row r="5847" customFormat="false" ht="12.8" hidden="false" customHeight="false" outlineLevel="0" collapsed="false">
      <c r="A5847" s="0" t="s">
        <v>9136</v>
      </c>
      <c r="B5847" s="0" t="n">
        <v>26232</v>
      </c>
      <c r="C5847" s="0" t="s">
        <v>9137</v>
      </c>
      <c r="D5847" s="0" t="s">
        <v>127</v>
      </c>
    </row>
    <row r="5848" customFormat="false" ht="12.8" hidden="false" customHeight="false" outlineLevel="0" collapsed="false">
      <c r="A5848" s="0" t="s">
        <v>9138</v>
      </c>
      <c r="B5848" s="0" t="n">
        <v>40764</v>
      </c>
      <c r="C5848" s="0" t="s">
        <v>212</v>
      </c>
      <c r="D5848" s="0" t="s">
        <v>127</v>
      </c>
    </row>
    <row r="5849" customFormat="false" ht="12.8" hidden="false" customHeight="false" outlineLevel="0" collapsed="false">
      <c r="A5849" s="0" t="s">
        <v>9139</v>
      </c>
      <c r="B5849" s="0" t="n">
        <v>40508</v>
      </c>
      <c r="C5849" s="0" t="s">
        <v>9140</v>
      </c>
      <c r="D5849" s="0" t="s">
        <v>199</v>
      </c>
    </row>
    <row r="5850" customFormat="false" ht="12.8" hidden="false" customHeight="false" outlineLevel="0" collapsed="false">
      <c r="A5850" s="0" t="s">
        <v>9141</v>
      </c>
      <c r="B5850" s="0" t="n">
        <v>40900</v>
      </c>
      <c r="C5850" s="0" t="s">
        <v>9140</v>
      </c>
      <c r="D5850" s="0" t="s">
        <v>287</v>
      </c>
    </row>
    <row r="5851" customFormat="false" ht="12.8" hidden="false" customHeight="false" outlineLevel="0" collapsed="false">
      <c r="A5851" s="0" t="s">
        <v>9142</v>
      </c>
      <c r="B5851" s="0" t="n">
        <v>39492</v>
      </c>
      <c r="C5851" s="0" t="s">
        <v>9143</v>
      </c>
      <c r="D5851" s="0" t="s">
        <v>287</v>
      </c>
    </row>
    <row r="5852" customFormat="false" ht="12.8" hidden="false" customHeight="false" outlineLevel="0" collapsed="false">
      <c r="A5852" s="0" t="s">
        <v>9144</v>
      </c>
      <c r="B5852" s="0" t="n">
        <v>4239</v>
      </c>
      <c r="C5852" s="0" t="s">
        <v>2154</v>
      </c>
      <c r="D5852" s="0" t="s">
        <v>123</v>
      </c>
    </row>
    <row r="5853" customFormat="false" ht="12.8" hidden="false" customHeight="false" outlineLevel="0" collapsed="false">
      <c r="A5853" s="0" t="s">
        <v>9145</v>
      </c>
      <c r="B5853" s="0" t="n">
        <v>23428</v>
      </c>
      <c r="C5853" s="0" t="s">
        <v>163</v>
      </c>
      <c r="D5853" s="0" t="s">
        <v>127</v>
      </c>
    </row>
    <row r="5854" customFormat="false" ht="12.8" hidden="false" customHeight="false" outlineLevel="0" collapsed="false">
      <c r="A5854" s="0" t="s">
        <v>9146</v>
      </c>
      <c r="B5854" s="0" t="n">
        <v>29220</v>
      </c>
      <c r="C5854" s="0" t="s">
        <v>9147</v>
      </c>
      <c r="D5854" s="0" t="s">
        <v>127</v>
      </c>
    </row>
    <row r="5855" customFormat="false" ht="12.8" hidden="false" customHeight="false" outlineLevel="0" collapsed="false">
      <c r="A5855" s="0" t="s">
        <v>9148</v>
      </c>
      <c r="B5855" s="0" t="n">
        <v>23429</v>
      </c>
      <c r="C5855" s="0" t="s">
        <v>136</v>
      </c>
      <c r="D5855" s="0" t="s">
        <v>127</v>
      </c>
    </row>
    <row r="5856" customFormat="false" ht="12.8" hidden="false" customHeight="false" outlineLevel="0" collapsed="false">
      <c r="A5856" s="0" t="s">
        <v>9149</v>
      </c>
      <c r="B5856" s="0" t="n">
        <v>25168</v>
      </c>
      <c r="C5856" s="0" t="s">
        <v>3849</v>
      </c>
      <c r="D5856" s="0" t="s">
        <v>255</v>
      </c>
    </row>
    <row r="5857" customFormat="false" ht="12.8" hidden="false" customHeight="false" outlineLevel="0" collapsed="false">
      <c r="A5857" s="0" t="s">
        <v>9150</v>
      </c>
      <c r="B5857" s="0" t="n">
        <v>24724</v>
      </c>
      <c r="C5857" s="0" t="s">
        <v>9151</v>
      </c>
      <c r="D5857" s="0" t="s">
        <v>228</v>
      </c>
    </row>
    <row r="5858" customFormat="false" ht="12.8" hidden="false" customHeight="false" outlineLevel="0" collapsed="false">
      <c r="A5858" s="0" t="s">
        <v>9152</v>
      </c>
      <c r="B5858" s="0" t="n">
        <v>30355</v>
      </c>
      <c r="C5858" s="0" t="s">
        <v>2409</v>
      </c>
      <c r="D5858" s="0" t="s">
        <v>123</v>
      </c>
    </row>
    <row r="5859" customFormat="false" ht="12.8" hidden="false" customHeight="false" outlineLevel="0" collapsed="false">
      <c r="A5859" s="0" t="s">
        <v>9153</v>
      </c>
      <c r="B5859" s="0" t="n">
        <v>30561</v>
      </c>
      <c r="C5859" s="0" t="s">
        <v>284</v>
      </c>
      <c r="D5859" s="0" t="s">
        <v>127</v>
      </c>
    </row>
    <row r="5860" customFormat="false" ht="12.8" hidden="false" customHeight="false" outlineLevel="0" collapsed="false">
      <c r="A5860" s="0" t="s">
        <v>9154</v>
      </c>
      <c r="B5860" s="0" t="n">
        <v>849</v>
      </c>
      <c r="D5860" s="0" t="s">
        <v>255</v>
      </c>
    </row>
    <row r="5861" customFormat="false" ht="12.8" hidden="false" customHeight="false" outlineLevel="0" collapsed="false">
      <c r="A5861" s="0" t="s">
        <v>32</v>
      </c>
      <c r="B5861" s="0" t="n">
        <v>305</v>
      </c>
      <c r="C5861" s="0" t="s">
        <v>606</v>
      </c>
      <c r="D5861" s="0" t="s">
        <v>123</v>
      </c>
    </row>
    <row r="5862" customFormat="false" ht="12.8" hidden="false" customHeight="false" outlineLevel="0" collapsed="false">
      <c r="A5862" s="0" t="s">
        <v>9155</v>
      </c>
      <c r="B5862" s="0" t="n">
        <v>306</v>
      </c>
      <c r="C5862" s="0" t="s">
        <v>2098</v>
      </c>
      <c r="D5862" s="0" t="s">
        <v>127</v>
      </c>
    </row>
    <row r="5863" customFormat="false" ht="12.8" hidden="false" customHeight="false" outlineLevel="0" collapsed="false">
      <c r="A5863" s="0" t="s">
        <v>9156</v>
      </c>
      <c r="B5863" s="0" t="n">
        <v>304</v>
      </c>
      <c r="C5863" s="0" t="s">
        <v>2755</v>
      </c>
      <c r="D5863" s="0" t="s">
        <v>199</v>
      </c>
    </row>
    <row r="5864" customFormat="false" ht="12.8" hidden="false" customHeight="false" outlineLevel="0" collapsed="false">
      <c r="A5864" s="0" t="s">
        <v>9157</v>
      </c>
      <c r="B5864" s="0" t="n">
        <v>5169</v>
      </c>
      <c r="C5864" s="0" t="s">
        <v>1802</v>
      </c>
      <c r="D5864" s="0" t="s">
        <v>123</v>
      </c>
    </row>
    <row r="5865" customFormat="false" ht="12.8" hidden="false" customHeight="false" outlineLevel="0" collapsed="false">
      <c r="A5865" s="0" t="s">
        <v>9158</v>
      </c>
      <c r="B5865" s="0" t="n">
        <v>5235</v>
      </c>
      <c r="C5865" s="0" t="s">
        <v>560</v>
      </c>
      <c r="D5865" s="0" t="s">
        <v>127</v>
      </c>
    </row>
    <row r="5866" customFormat="false" ht="12.8" hidden="false" customHeight="false" outlineLevel="0" collapsed="false">
      <c r="A5866" s="0" t="s">
        <v>9159</v>
      </c>
      <c r="B5866" s="0" t="n">
        <v>29735</v>
      </c>
      <c r="C5866" s="0" t="s">
        <v>4665</v>
      </c>
      <c r="D5866" s="0" t="s">
        <v>378</v>
      </c>
    </row>
    <row r="5867" customFormat="false" ht="12.8" hidden="false" customHeight="false" outlineLevel="0" collapsed="false">
      <c r="A5867" s="0" t="s">
        <v>9160</v>
      </c>
      <c r="B5867" s="0" t="n">
        <v>29571</v>
      </c>
      <c r="C5867" s="0" t="s">
        <v>8099</v>
      </c>
      <c r="D5867" s="0" t="s">
        <v>6250</v>
      </c>
    </row>
    <row r="5868" customFormat="false" ht="12.8" hidden="false" customHeight="false" outlineLevel="0" collapsed="false">
      <c r="A5868" s="0" t="s">
        <v>9161</v>
      </c>
      <c r="B5868" s="0" t="n">
        <v>23212</v>
      </c>
      <c r="C5868" s="0" t="s">
        <v>179</v>
      </c>
      <c r="D5868" s="0" t="s">
        <v>123</v>
      </c>
    </row>
    <row r="5869" customFormat="false" ht="12.8" hidden="false" customHeight="false" outlineLevel="0" collapsed="false">
      <c r="A5869" s="0" t="s">
        <v>9162</v>
      </c>
      <c r="B5869" s="0" t="n">
        <v>22193</v>
      </c>
      <c r="C5869" s="0" t="s">
        <v>9163</v>
      </c>
      <c r="D5869" s="0" t="s">
        <v>127</v>
      </c>
    </row>
    <row r="5870" customFormat="false" ht="12.8" hidden="false" customHeight="false" outlineLevel="0" collapsed="false">
      <c r="A5870" s="0" t="s">
        <v>9164</v>
      </c>
      <c r="B5870" s="0" t="n">
        <v>27421</v>
      </c>
      <c r="C5870" s="0" t="s">
        <v>9165</v>
      </c>
      <c r="D5870" s="0" t="s">
        <v>127</v>
      </c>
    </row>
    <row r="5871" customFormat="false" ht="12.8" hidden="false" customHeight="false" outlineLevel="0" collapsed="false">
      <c r="A5871" s="0" t="s">
        <v>9166</v>
      </c>
      <c r="B5871" s="0" t="n">
        <v>39782</v>
      </c>
      <c r="C5871" s="0" t="s">
        <v>9167</v>
      </c>
      <c r="D5871" s="0" t="s">
        <v>199</v>
      </c>
    </row>
    <row r="5872" customFormat="false" ht="12.8" hidden="false" customHeight="false" outlineLevel="0" collapsed="false">
      <c r="A5872" s="0" t="s">
        <v>9168</v>
      </c>
      <c r="B5872" s="0" t="n">
        <v>35582</v>
      </c>
      <c r="C5872" s="0" t="s">
        <v>201</v>
      </c>
      <c r="D5872" s="0" t="s">
        <v>123</v>
      </c>
    </row>
    <row r="5873" customFormat="false" ht="12.8" hidden="false" customHeight="false" outlineLevel="0" collapsed="false">
      <c r="A5873" s="0" t="s">
        <v>9169</v>
      </c>
      <c r="B5873" s="0" t="n">
        <v>36220</v>
      </c>
      <c r="C5873" s="0" t="s">
        <v>444</v>
      </c>
      <c r="D5873" s="0" t="s">
        <v>127</v>
      </c>
    </row>
    <row r="5874" customFormat="false" ht="12.8" hidden="false" customHeight="false" outlineLevel="0" collapsed="false">
      <c r="A5874" s="0" t="s">
        <v>9170</v>
      </c>
      <c r="B5874" s="0" t="n">
        <v>41190</v>
      </c>
      <c r="C5874" s="0" t="s">
        <v>205</v>
      </c>
      <c r="D5874" s="0" t="s">
        <v>127</v>
      </c>
    </row>
    <row r="5875" customFormat="false" ht="12.8" hidden="false" customHeight="false" outlineLevel="0" collapsed="false">
      <c r="A5875" s="0" t="s">
        <v>9171</v>
      </c>
      <c r="B5875" s="0" t="n">
        <v>36219</v>
      </c>
      <c r="C5875" s="0" t="s">
        <v>5726</v>
      </c>
      <c r="D5875" s="0" t="s">
        <v>127</v>
      </c>
    </row>
    <row r="5876" customFormat="false" ht="12.8" hidden="false" customHeight="false" outlineLevel="0" collapsed="false">
      <c r="A5876" s="0" t="s">
        <v>9172</v>
      </c>
      <c r="B5876" s="0" t="n">
        <v>41793</v>
      </c>
      <c r="D5876" s="0" t="s">
        <v>199</v>
      </c>
    </row>
    <row r="5877" customFormat="false" ht="12.8" hidden="false" customHeight="false" outlineLevel="0" collapsed="false">
      <c r="A5877" s="0" t="s">
        <v>9173</v>
      </c>
      <c r="B5877" s="0" t="n">
        <v>22194</v>
      </c>
      <c r="C5877" s="0" t="s">
        <v>9174</v>
      </c>
      <c r="D5877" s="0" t="s">
        <v>287</v>
      </c>
    </row>
    <row r="5878" customFormat="false" ht="12.8" hidden="false" customHeight="false" outlineLevel="0" collapsed="false">
      <c r="A5878" s="0" t="s">
        <v>9175</v>
      </c>
      <c r="B5878" s="0" t="n">
        <v>22195</v>
      </c>
      <c r="C5878" s="0" t="s">
        <v>9176</v>
      </c>
      <c r="D5878" s="0" t="s">
        <v>123</v>
      </c>
    </row>
    <row r="5879" customFormat="false" ht="12.8" hidden="false" customHeight="false" outlineLevel="0" collapsed="false">
      <c r="A5879" s="0" t="s">
        <v>9177</v>
      </c>
      <c r="B5879" s="0" t="n">
        <v>22196</v>
      </c>
      <c r="C5879" s="0" t="s">
        <v>182</v>
      </c>
      <c r="D5879" s="0" t="s">
        <v>127</v>
      </c>
    </row>
    <row r="5880" customFormat="false" ht="12.8" hidden="false" customHeight="false" outlineLevel="0" collapsed="false">
      <c r="A5880" s="0" t="s">
        <v>9178</v>
      </c>
      <c r="B5880" s="0" t="n">
        <v>22197</v>
      </c>
      <c r="C5880" s="0" t="s">
        <v>9179</v>
      </c>
      <c r="D5880" s="0" t="s">
        <v>127</v>
      </c>
    </row>
    <row r="5881" customFormat="false" ht="12.8" hidden="false" customHeight="false" outlineLevel="0" collapsed="false">
      <c r="A5881" s="0" t="s">
        <v>27</v>
      </c>
      <c r="B5881" s="0" t="n">
        <v>310</v>
      </c>
      <c r="C5881" s="0" t="s">
        <v>9180</v>
      </c>
      <c r="D5881" s="0" t="s">
        <v>199</v>
      </c>
    </row>
    <row r="5882" customFormat="false" ht="12.8" hidden="false" customHeight="false" outlineLevel="0" collapsed="false">
      <c r="A5882" s="0" t="s">
        <v>9181</v>
      </c>
      <c r="B5882" s="0" t="n">
        <v>9815</v>
      </c>
      <c r="C5882" s="0" t="s">
        <v>9182</v>
      </c>
      <c r="D5882" s="0" t="s">
        <v>123</v>
      </c>
    </row>
    <row r="5883" customFormat="false" ht="12.8" hidden="false" customHeight="false" outlineLevel="0" collapsed="false">
      <c r="A5883" s="0" t="s">
        <v>9183</v>
      </c>
      <c r="B5883" s="0" t="n">
        <v>9830</v>
      </c>
      <c r="C5883" s="0" t="s">
        <v>9182</v>
      </c>
      <c r="D5883" s="0" t="s">
        <v>127</v>
      </c>
    </row>
    <row r="5884" customFormat="false" ht="12.8" hidden="false" customHeight="false" outlineLevel="0" collapsed="false">
      <c r="A5884" s="0" t="s">
        <v>9184</v>
      </c>
      <c r="B5884" s="0" t="n">
        <v>23075</v>
      </c>
      <c r="C5884" s="0" t="s">
        <v>9180</v>
      </c>
      <c r="D5884" s="0" t="s">
        <v>287</v>
      </c>
    </row>
    <row r="5885" customFormat="false" ht="12.8" hidden="false" customHeight="false" outlineLevel="0" collapsed="false">
      <c r="A5885" s="0" t="s">
        <v>9185</v>
      </c>
      <c r="B5885" s="0" t="n">
        <v>20713</v>
      </c>
      <c r="C5885" s="0" t="s">
        <v>9180</v>
      </c>
      <c r="D5885" s="0" t="s">
        <v>378</v>
      </c>
    </row>
    <row r="5886" customFormat="false" ht="12.8" hidden="false" customHeight="false" outlineLevel="0" collapsed="false">
      <c r="A5886" s="0" t="s">
        <v>9186</v>
      </c>
      <c r="B5886" s="0" t="n">
        <v>319</v>
      </c>
      <c r="C5886" s="0" t="s">
        <v>9180</v>
      </c>
      <c r="D5886" s="0" t="s">
        <v>123</v>
      </c>
    </row>
    <row r="5887" customFormat="false" ht="12.8" hidden="false" customHeight="false" outlineLevel="0" collapsed="false">
      <c r="A5887" s="0" t="s">
        <v>9187</v>
      </c>
      <c r="B5887" s="0" t="n">
        <v>2371</v>
      </c>
      <c r="C5887" s="0" t="s">
        <v>8918</v>
      </c>
      <c r="D5887" s="0" t="s">
        <v>127</v>
      </c>
    </row>
    <row r="5888" customFormat="false" ht="12.8" hidden="false" customHeight="false" outlineLevel="0" collapsed="false">
      <c r="A5888" s="0" t="s">
        <v>9188</v>
      </c>
      <c r="B5888" s="0" t="n">
        <v>9786</v>
      </c>
      <c r="C5888" s="0" t="s">
        <v>9189</v>
      </c>
      <c r="D5888" s="0" t="s">
        <v>127</v>
      </c>
    </row>
    <row r="5889" customFormat="false" ht="12.8" hidden="false" customHeight="false" outlineLevel="0" collapsed="false">
      <c r="A5889" s="0" t="s">
        <v>9190</v>
      </c>
      <c r="B5889" s="0" t="n">
        <v>2372</v>
      </c>
      <c r="C5889" s="0" t="s">
        <v>659</v>
      </c>
      <c r="D5889" s="0" t="s">
        <v>127</v>
      </c>
    </row>
    <row r="5890" customFormat="false" ht="12.8" hidden="false" customHeight="false" outlineLevel="0" collapsed="false">
      <c r="A5890" s="0" t="s">
        <v>9191</v>
      </c>
      <c r="B5890" s="0" t="n">
        <v>23309</v>
      </c>
      <c r="C5890" s="0" t="s">
        <v>9192</v>
      </c>
      <c r="D5890" s="0" t="s">
        <v>123</v>
      </c>
    </row>
    <row r="5891" customFormat="false" ht="12.8" hidden="false" customHeight="false" outlineLevel="0" collapsed="false">
      <c r="A5891" s="0" t="s">
        <v>9193</v>
      </c>
      <c r="B5891" s="0" t="n">
        <v>30337</v>
      </c>
      <c r="C5891" s="0" t="s">
        <v>5924</v>
      </c>
      <c r="D5891" s="0" t="s">
        <v>127</v>
      </c>
    </row>
    <row r="5892" customFormat="false" ht="12.8" hidden="false" customHeight="false" outlineLevel="0" collapsed="false">
      <c r="A5892" s="0" t="s">
        <v>9194</v>
      </c>
      <c r="B5892" s="0" t="n">
        <v>30341</v>
      </c>
      <c r="C5892" s="0" t="s">
        <v>9195</v>
      </c>
      <c r="D5892" s="0" t="s">
        <v>127</v>
      </c>
    </row>
    <row r="5893" customFormat="false" ht="12.8" hidden="false" customHeight="false" outlineLevel="0" collapsed="false">
      <c r="A5893" s="0" t="s">
        <v>9196</v>
      </c>
      <c r="B5893" s="0" t="n">
        <v>23779</v>
      </c>
      <c r="C5893" s="0" t="s">
        <v>1285</v>
      </c>
      <c r="D5893" s="0" t="s">
        <v>127</v>
      </c>
    </row>
    <row r="5894" customFormat="false" ht="12.8" hidden="false" customHeight="false" outlineLevel="0" collapsed="false">
      <c r="A5894" s="0" t="s">
        <v>9197</v>
      </c>
      <c r="B5894" s="0" t="n">
        <v>30256</v>
      </c>
      <c r="C5894" s="0" t="s">
        <v>9198</v>
      </c>
      <c r="D5894" s="0" t="s">
        <v>127</v>
      </c>
    </row>
    <row r="5895" customFormat="false" ht="12.8" hidden="false" customHeight="false" outlineLevel="0" collapsed="false">
      <c r="A5895" s="0" t="s">
        <v>9199</v>
      </c>
      <c r="B5895" s="0" t="n">
        <v>23780</v>
      </c>
      <c r="C5895" s="0" t="s">
        <v>9200</v>
      </c>
      <c r="D5895" s="0" t="s">
        <v>127</v>
      </c>
    </row>
    <row r="5896" customFormat="false" ht="12.8" hidden="false" customHeight="false" outlineLevel="0" collapsed="false">
      <c r="A5896" s="0" t="s">
        <v>9201</v>
      </c>
      <c r="B5896" s="0" t="n">
        <v>23781</v>
      </c>
      <c r="C5896" s="0" t="s">
        <v>9202</v>
      </c>
      <c r="D5896" s="0" t="s">
        <v>127</v>
      </c>
    </row>
    <row r="5897" customFormat="false" ht="12.8" hidden="false" customHeight="false" outlineLevel="0" collapsed="false">
      <c r="A5897" s="0" t="s">
        <v>9203</v>
      </c>
      <c r="B5897" s="0" t="n">
        <v>25489</v>
      </c>
      <c r="C5897" s="0" t="s">
        <v>9204</v>
      </c>
      <c r="D5897" s="0" t="s">
        <v>127</v>
      </c>
    </row>
    <row r="5898" customFormat="false" ht="12.8" hidden="false" customHeight="false" outlineLevel="0" collapsed="false">
      <c r="A5898" s="0" t="s">
        <v>9205</v>
      </c>
      <c r="B5898" s="0" t="n">
        <v>24725</v>
      </c>
      <c r="C5898" s="0" t="s">
        <v>266</v>
      </c>
      <c r="D5898" s="0" t="s">
        <v>123</v>
      </c>
    </row>
    <row r="5899" customFormat="false" ht="12.8" hidden="false" customHeight="false" outlineLevel="0" collapsed="false">
      <c r="A5899" s="0" t="s">
        <v>9206</v>
      </c>
      <c r="B5899" s="0" t="n">
        <v>42775</v>
      </c>
      <c r="C5899" s="0" t="s">
        <v>9207</v>
      </c>
      <c r="D5899" s="0" t="s">
        <v>127</v>
      </c>
    </row>
    <row r="5900" customFormat="false" ht="12.8" hidden="false" customHeight="false" outlineLevel="0" collapsed="false">
      <c r="A5900" s="0" t="s">
        <v>9208</v>
      </c>
      <c r="B5900" s="0" t="n">
        <v>25169</v>
      </c>
      <c r="C5900" s="0" t="s">
        <v>3893</v>
      </c>
      <c r="D5900" s="0" t="s">
        <v>127</v>
      </c>
    </row>
    <row r="5901" customFormat="false" ht="12.8" hidden="false" customHeight="false" outlineLevel="0" collapsed="false">
      <c r="A5901" s="0" t="s">
        <v>9209</v>
      </c>
      <c r="B5901" s="0" t="n">
        <v>24191</v>
      </c>
      <c r="C5901" s="0" t="s">
        <v>9210</v>
      </c>
      <c r="D5901" s="0" t="s">
        <v>199</v>
      </c>
    </row>
    <row r="5902" customFormat="false" ht="12.8" hidden="false" customHeight="false" outlineLevel="0" collapsed="false">
      <c r="A5902" s="0" t="s">
        <v>9211</v>
      </c>
      <c r="B5902" s="0" t="n">
        <v>39722</v>
      </c>
      <c r="C5902" s="0" t="s">
        <v>9210</v>
      </c>
      <c r="D5902" s="0" t="s">
        <v>287</v>
      </c>
    </row>
    <row r="5903" customFormat="false" ht="12.8" hidden="false" customHeight="false" outlineLevel="0" collapsed="false">
      <c r="A5903" s="0" t="s">
        <v>9212</v>
      </c>
      <c r="B5903" s="0" t="n">
        <v>2848</v>
      </c>
      <c r="D5903" s="0" t="s">
        <v>123</v>
      </c>
    </row>
    <row r="5904" customFormat="false" ht="12.8" hidden="false" customHeight="false" outlineLevel="0" collapsed="false">
      <c r="A5904" s="0" t="s">
        <v>9213</v>
      </c>
      <c r="B5904" s="0" t="n">
        <v>25415</v>
      </c>
      <c r="C5904" s="0" t="s">
        <v>3127</v>
      </c>
      <c r="D5904" s="0" t="s">
        <v>123</v>
      </c>
    </row>
    <row r="5905" customFormat="false" ht="12.8" hidden="false" customHeight="false" outlineLevel="0" collapsed="false">
      <c r="A5905" s="0" t="s">
        <v>9214</v>
      </c>
      <c r="B5905" s="0" t="n">
        <v>45386</v>
      </c>
      <c r="C5905" s="0" t="s">
        <v>9215</v>
      </c>
      <c r="D5905" s="0" t="s">
        <v>127</v>
      </c>
    </row>
    <row r="5906" customFormat="false" ht="12.8" hidden="false" customHeight="false" outlineLevel="0" collapsed="false">
      <c r="A5906" s="0" t="s">
        <v>9216</v>
      </c>
      <c r="B5906" s="0" t="n">
        <v>25490</v>
      </c>
      <c r="C5906" s="0" t="s">
        <v>819</v>
      </c>
      <c r="D5906" s="0" t="s">
        <v>127</v>
      </c>
    </row>
    <row r="5907" customFormat="false" ht="12.8" hidden="false" customHeight="false" outlineLevel="0" collapsed="false">
      <c r="A5907" s="0" t="s">
        <v>9217</v>
      </c>
      <c r="B5907" s="0" t="n">
        <v>25491</v>
      </c>
      <c r="C5907" s="0" t="s">
        <v>9218</v>
      </c>
      <c r="D5907" s="0" t="s">
        <v>127</v>
      </c>
    </row>
    <row r="5908" customFormat="false" ht="12.8" hidden="false" customHeight="false" outlineLevel="0" collapsed="false">
      <c r="A5908" s="0" t="s">
        <v>9219</v>
      </c>
      <c r="B5908" s="0" t="n">
        <v>41191</v>
      </c>
      <c r="C5908" s="0" t="s">
        <v>9220</v>
      </c>
      <c r="D5908" s="0" t="s">
        <v>127</v>
      </c>
    </row>
    <row r="5909" customFormat="false" ht="12.8" hidden="false" customHeight="false" outlineLevel="0" collapsed="false">
      <c r="A5909" s="0" t="s">
        <v>9221</v>
      </c>
      <c r="B5909" s="0" t="n">
        <v>25492</v>
      </c>
      <c r="C5909" s="0" t="s">
        <v>9222</v>
      </c>
      <c r="D5909" s="0" t="s">
        <v>127</v>
      </c>
    </row>
    <row r="5910" customFormat="false" ht="12.8" hidden="false" customHeight="false" outlineLevel="0" collapsed="false">
      <c r="A5910" s="0" t="s">
        <v>9223</v>
      </c>
      <c r="B5910" s="0" t="n">
        <v>25338</v>
      </c>
      <c r="C5910" s="0" t="s">
        <v>1347</v>
      </c>
      <c r="D5910" s="0" t="s">
        <v>199</v>
      </c>
    </row>
    <row r="5911" customFormat="false" ht="12.8" hidden="false" customHeight="false" outlineLevel="0" collapsed="false">
      <c r="A5911" s="0" t="s">
        <v>9224</v>
      </c>
      <c r="B5911" s="0" t="n">
        <v>9783</v>
      </c>
      <c r="D5911" s="0" t="s">
        <v>287</v>
      </c>
    </row>
    <row r="5912" customFormat="false" ht="12.8" hidden="false" customHeight="false" outlineLevel="0" collapsed="false">
      <c r="A5912" s="0" t="s">
        <v>9225</v>
      </c>
      <c r="B5912" s="0" t="n">
        <v>2873</v>
      </c>
      <c r="C5912" s="0" t="s">
        <v>9226</v>
      </c>
      <c r="D5912" s="0" t="s">
        <v>123</v>
      </c>
    </row>
    <row r="5913" customFormat="false" ht="12.8" hidden="false" customHeight="false" outlineLevel="0" collapsed="false">
      <c r="A5913" s="0" t="s">
        <v>9227</v>
      </c>
      <c r="B5913" s="0" t="n">
        <v>2341</v>
      </c>
      <c r="C5913" s="0" t="s">
        <v>836</v>
      </c>
      <c r="D5913" s="0" t="s">
        <v>123</v>
      </c>
    </row>
    <row r="5914" customFormat="false" ht="12.8" hidden="false" customHeight="false" outlineLevel="0" collapsed="false">
      <c r="A5914" s="0" t="s">
        <v>9228</v>
      </c>
      <c r="B5914" s="0" t="n">
        <v>2342</v>
      </c>
      <c r="C5914" s="0" t="s">
        <v>9229</v>
      </c>
      <c r="D5914" s="0" t="s">
        <v>127</v>
      </c>
    </row>
    <row r="5915" customFormat="false" ht="12.8" hidden="false" customHeight="false" outlineLevel="0" collapsed="false">
      <c r="A5915" s="0" t="s">
        <v>9230</v>
      </c>
      <c r="B5915" s="0" t="n">
        <v>30339</v>
      </c>
      <c r="C5915" s="0" t="s">
        <v>8652</v>
      </c>
      <c r="D5915" s="0" t="s">
        <v>123</v>
      </c>
    </row>
    <row r="5916" customFormat="false" ht="12.8" hidden="false" customHeight="false" outlineLevel="0" collapsed="false">
      <c r="A5916" s="0" t="s">
        <v>9231</v>
      </c>
      <c r="B5916" s="0" t="n">
        <v>39755</v>
      </c>
      <c r="C5916" s="0" t="s">
        <v>9232</v>
      </c>
      <c r="D5916" s="0" t="s">
        <v>199</v>
      </c>
    </row>
    <row r="5917" customFormat="false" ht="12.8" hidden="false" customHeight="false" outlineLevel="0" collapsed="false">
      <c r="A5917" s="0" t="s">
        <v>9233</v>
      </c>
      <c r="B5917" s="0" t="n">
        <v>24726</v>
      </c>
      <c r="C5917" s="0" t="s">
        <v>9234</v>
      </c>
      <c r="D5917" s="0" t="s">
        <v>287</v>
      </c>
    </row>
    <row r="5918" customFormat="false" ht="12.8" hidden="false" customHeight="false" outlineLevel="0" collapsed="false">
      <c r="A5918" s="0" t="s">
        <v>9235</v>
      </c>
      <c r="B5918" s="0" t="n">
        <v>42066</v>
      </c>
      <c r="C5918" s="0" t="s">
        <v>4187</v>
      </c>
      <c r="D5918" s="0" t="s">
        <v>123</v>
      </c>
    </row>
    <row r="5919" customFormat="false" ht="12.8" hidden="false" customHeight="false" outlineLevel="0" collapsed="false">
      <c r="A5919" s="0" t="s">
        <v>9236</v>
      </c>
      <c r="B5919" s="0" t="n">
        <v>42193</v>
      </c>
      <c r="C5919" s="0" t="s">
        <v>9237</v>
      </c>
      <c r="D5919" s="0" t="s">
        <v>127</v>
      </c>
    </row>
    <row r="5920" customFormat="false" ht="12.8" hidden="false" customHeight="false" outlineLevel="0" collapsed="false">
      <c r="A5920" s="0" t="s">
        <v>9238</v>
      </c>
      <c r="B5920" s="0" t="n">
        <v>20488</v>
      </c>
      <c r="C5920" s="0" t="s">
        <v>9239</v>
      </c>
      <c r="D5920" s="0" t="s">
        <v>123</v>
      </c>
    </row>
    <row r="5921" customFormat="false" ht="12.8" hidden="false" customHeight="false" outlineLevel="0" collapsed="false">
      <c r="A5921" s="0" t="s">
        <v>9240</v>
      </c>
      <c r="B5921" s="0" t="n">
        <v>20434</v>
      </c>
      <c r="D5921" s="0" t="s">
        <v>199</v>
      </c>
    </row>
    <row r="5922" customFormat="false" ht="12.8" hidden="false" customHeight="false" outlineLevel="0" collapsed="false">
      <c r="A5922" s="0" t="s">
        <v>9241</v>
      </c>
      <c r="B5922" s="0" t="n">
        <v>23159</v>
      </c>
      <c r="C5922" s="0" t="s">
        <v>9242</v>
      </c>
      <c r="D5922" s="0" t="s">
        <v>287</v>
      </c>
    </row>
    <row r="5923" customFormat="false" ht="12.8" hidden="false" customHeight="false" outlineLevel="0" collapsed="false">
      <c r="A5923" s="0" t="s">
        <v>9243</v>
      </c>
      <c r="B5923" s="0" t="n">
        <v>45284</v>
      </c>
      <c r="C5923" s="0" t="s">
        <v>9244</v>
      </c>
      <c r="D5923" s="0" t="s">
        <v>262</v>
      </c>
    </row>
    <row r="5924" customFormat="false" ht="12.8" hidden="false" customHeight="false" outlineLevel="0" collapsed="false">
      <c r="A5924" s="0" t="s">
        <v>9245</v>
      </c>
      <c r="B5924" s="0" t="n">
        <v>4460</v>
      </c>
      <c r="D5924" s="0" t="s">
        <v>255</v>
      </c>
    </row>
    <row r="5925" customFormat="false" ht="12.8" hidden="false" customHeight="false" outlineLevel="0" collapsed="false">
      <c r="A5925" s="0" t="s">
        <v>9246</v>
      </c>
      <c r="B5925" s="0" t="n">
        <v>39634</v>
      </c>
      <c r="C5925" s="0" t="s">
        <v>239</v>
      </c>
      <c r="D5925" s="0" t="s">
        <v>287</v>
      </c>
    </row>
    <row r="5926" customFormat="false" ht="12.8" hidden="false" customHeight="false" outlineLevel="0" collapsed="false">
      <c r="A5926" s="0" t="s">
        <v>9247</v>
      </c>
      <c r="B5926" s="0" t="n">
        <v>23782</v>
      </c>
      <c r="C5926" s="0" t="s">
        <v>9248</v>
      </c>
      <c r="D5926" s="0" t="s">
        <v>354</v>
      </c>
    </row>
    <row r="5927" customFormat="false" ht="12.8" hidden="false" customHeight="false" outlineLevel="0" collapsed="false">
      <c r="A5927" s="0" t="s">
        <v>9249</v>
      </c>
      <c r="B5927" s="0" t="n">
        <v>4339</v>
      </c>
      <c r="C5927" s="0" t="s">
        <v>7883</v>
      </c>
      <c r="D5927" s="0" t="s">
        <v>123</v>
      </c>
    </row>
    <row r="5928" customFormat="false" ht="12.8" hidden="false" customHeight="false" outlineLevel="0" collapsed="false">
      <c r="A5928" s="0" t="s">
        <v>9250</v>
      </c>
      <c r="B5928" s="0" t="n">
        <v>4340</v>
      </c>
      <c r="C5928" s="0" t="s">
        <v>9251</v>
      </c>
      <c r="D5928" s="0" t="s">
        <v>127</v>
      </c>
    </row>
    <row r="5929" customFormat="false" ht="12.8" hidden="false" customHeight="false" outlineLevel="0" collapsed="false">
      <c r="A5929" s="0" t="s">
        <v>9252</v>
      </c>
      <c r="B5929" s="0" t="n">
        <v>4341</v>
      </c>
      <c r="C5929" s="0" t="s">
        <v>9253</v>
      </c>
      <c r="D5929" s="0" t="s">
        <v>127</v>
      </c>
    </row>
    <row r="5930" customFormat="false" ht="12.8" hidden="false" customHeight="false" outlineLevel="0" collapsed="false">
      <c r="A5930" s="0" t="s">
        <v>9254</v>
      </c>
      <c r="B5930" s="0" t="n">
        <v>22198</v>
      </c>
      <c r="C5930" s="0" t="s">
        <v>7280</v>
      </c>
      <c r="D5930" s="0" t="s">
        <v>123</v>
      </c>
    </row>
    <row r="5931" customFormat="false" ht="12.8" hidden="false" customHeight="false" outlineLevel="0" collapsed="false">
      <c r="A5931" s="0" t="s">
        <v>9255</v>
      </c>
      <c r="B5931" s="0" t="n">
        <v>22199</v>
      </c>
      <c r="C5931" s="0" t="s">
        <v>2069</v>
      </c>
      <c r="D5931" s="0" t="s">
        <v>127</v>
      </c>
    </row>
    <row r="5932" customFormat="false" ht="12.8" hidden="false" customHeight="false" outlineLevel="0" collapsed="false">
      <c r="A5932" s="0" t="s">
        <v>9256</v>
      </c>
      <c r="B5932" s="0" t="n">
        <v>23484</v>
      </c>
      <c r="C5932" s="0" t="s">
        <v>167</v>
      </c>
      <c r="D5932" s="0" t="s">
        <v>127</v>
      </c>
    </row>
    <row r="5933" customFormat="false" ht="12.8" hidden="false" customHeight="false" outlineLevel="0" collapsed="false">
      <c r="A5933" s="0" t="s">
        <v>9257</v>
      </c>
      <c r="B5933" s="0" t="n">
        <v>20416</v>
      </c>
      <c r="C5933" s="0" t="s">
        <v>9258</v>
      </c>
      <c r="D5933" s="0" t="s">
        <v>123</v>
      </c>
    </row>
    <row r="5934" customFormat="false" ht="12.8" hidden="false" customHeight="false" outlineLevel="0" collapsed="false">
      <c r="A5934" s="0" t="s">
        <v>9259</v>
      </c>
      <c r="B5934" s="0" t="n">
        <v>43863</v>
      </c>
      <c r="C5934" s="0" t="s">
        <v>9260</v>
      </c>
      <c r="D5934" s="0" t="s">
        <v>127</v>
      </c>
    </row>
    <row r="5935" customFormat="false" ht="12.8" hidden="false" customHeight="false" outlineLevel="0" collapsed="false">
      <c r="A5935" s="0" t="s">
        <v>9261</v>
      </c>
      <c r="B5935" s="0" t="n">
        <v>22200</v>
      </c>
      <c r="C5935" s="0" t="s">
        <v>675</v>
      </c>
      <c r="D5935" s="0" t="s">
        <v>199</v>
      </c>
    </row>
    <row r="5936" customFormat="false" ht="12.8" hidden="false" customHeight="false" outlineLevel="0" collapsed="false">
      <c r="A5936" s="0" t="s">
        <v>9262</v>
      </c>
      <c r="B5936" s="0" t="n">
        <v>22201</v>
      </c>
      <c r="C5936" s="0" t="s">
        <v>9263</v>
      </c>
      <c r="D5936" s="0" t="s">
        <v>123</v>
      </c>
    </row>
    <row r="5937" customFormat="false" ht="12.8" hidden="false" customHeight="false" outlineLevel="0" collapsed="false">
      <c r="A5937" s="0" t="s">
        <v>9264</v>
      </c>
      <c r="B5937" s="0" t="n">
        <v>22202</v>
      </c>
      <c r="C5937" s="0" t="s">
        <v>684</v>
      </c>
      <c r="D5937" s="0" t="s">
        <v>127</v>
      </c>
    </row>
    <row r="5938" customFormat="false" ht="12.8" hidden="false" customHeight="false" outlineLevel="0" collapsed="false">
      <c r="A5938" s="0" t="s">
        <v>9265</v>
      </c>
      <c r="B5938" s="0" t="n">
        <v>24727</v>
      </c>
      <c r="C5938" s="0" t="s">
        <v>9266</v>
      </c>
      <c r="D5938" s="0" t="s">
        <v>123</v>
      </c>
    </row>
    <row r="5939" customFormat="false" ht="12.8" hidden="false" customHeight="false" outlineLevel="0" collapsed="false">
      <c r="A5939" s="0" t="s">
        <v>9267</v>
      </c>
      <c r="B5939" s="0" t="n">
        <v>25170</v>
      </c>
      <c r="C5939" s="0" t="s">
        <v>1101</v>
      </c>
      <c r="D5939" s="0" t="s">
        <v>127</v>
      </c>
    </row>
    <row r="5940" customFormat="false" ht="12.8" hidden="false" customHeight="false" outlineLevel="0" collapsed="false">
      <c r="A5940" s="0" t="s">
        <v>9268</v>
      </c>
      <c r="B5940" s="0" t="n">
        <v>30340</v>
      </c>
      <c r="C5940" s="0" t="s">
        <v>9269</v>
      </c>
      <c r="D5940" s="0" t="s">
        <v>127</v>
      </c>
    </row>
    <row r="5941" customFormat="false" ht="12.8" hidden="false" customHeight="false" outlineLevel="0" collapsed="false">
      <c r="A5941" s="0" t="s">
        <v>9270</v>
      </c>
      <c r="B5941" s="0" t="n">
        <v>478</v>
      </c>
      <c r="C5941" s="0" t="s">
        <v>5288</v>
      </c>
      <c r="D5941" s="0" t="s">
        <v>123</v>
      </c>
    </row>
    <row r="5942" customFormat="false" ht="12.8" hidden="false" customHeight="false" outlineLevel="0" collapsed="false">
      <c r="A5942" s="0" t="s">
        <v>9271</v>
      </c>
      <c r="B5942" s="0" t="n">
        <v>479</v>
      </c>
      <c r="C5942" s="0" t="s">
        <v>212</v>
      </c>
      <c r="D5942" s="0" t="s">
        <v>127</v>
      </c>
    </row>
    <row r="5943" customFormat="false" ht="12.8" hidden="false" customHeight="false" outlineLevel="0" collapsed="false">
      <c r="A5943" s="0" t="s">
        <v>9272</v>
      </c>
      <c r="B5943" s="0" t="n">
        <v>480</v>
      </c>
      <c r="D5943" s="0" t="s">
        <v>127</v>
      </c>
    </row>
    <row r="5944" customFormat="false" ht="12.8" hidden="false" customHeight="false" outlineLevel="0" collapsed="false">
      <c r="A5944" s="0" t="s">
        <v>38</v>
      </c>
      <c r="B5944" s="0" t="n">
        <v>473</v>
      </c>
      <c r="D5944" s="0" t="s">
        <v>199</v>
      </c>
    </row>
    <row r="5945" customFormat="false" ht="12.8" hidden="false" customHeight="false" outlineLevel="0" collapsed="false">
      <c r="A5945" s="0" t="s">
        <v>9273</v>
      </c>
      <c r="B5945" s="0" t="n">
        <v>22203</v>
      </c>
      <c r="D5945" s="0" t="s">
        <v>378</v>
      </c>
    </row>
    <row r="5946" customFormat="false" ht="12.8" hidden="false" customHeight="false" outlineLevel="0" collapsed="false">
      <c r="A5946" s="0" t="s">
        <v>9274</v>
      </c>
      <c r="B5946" s="0" t="n">
        <v>29206</v>
      </c>
      <c r="C5946" s="0" t="s">
        <v>9275</v>
      </c>
      <c r="D5946" s="0" t="s">
        <v>123</v>
      </c>
    </row>
    <row r="5947" customFormat="false" ht="12.8" hidden="false" customHeight="false" outlineLevel="0" collapsed="false">
      <c r="A5947" s="0" t="s">
        <v>9276</v>
      </c>
      <c r="B5947" s="0" t="n">
        <v>29582</v>
      </c>
      <c r="C5947" s="0" t="s">
        <v>9277</v>
      </c>
      <c r="D5947" s="0" t="s">
        <v>127</v>
      </c>
    </row>
    <row r="5948" customFormat="false" ht="12.8" hidden="false" customHeight="false" outlineLevel="0" collapsed="false">
      <c r="A5948" s="0" t="s">
        <v>9278</v>
      </c>
      <c r="B5948" s="0" t="n">
        <v>26230</v>
      </c>
      <c r="C5948" s="0" t="s">
        <v>9279</v>
      </c>
      <c r="D5948" s="0" t="s">
        <v>199</v>
      </c>
    </row>
    <row r="5949" customFormat="false" ht="12.8" hidden="false" customHeight="false" outlineLevel="0" collapsed="false">
      <c r="A5949" s="0" t="s">
        <v>9280</v>
      </c>
      <c r="B5949" s="0" t="n">
        <v>40507</v>
      </c>
      <c r="C5949" s="0" t="s">
        <v>6500</v>
      </c>
      <c r="D5949" s="0" t="s">
        <v>378</v>
      </c>
    </row>
    <row r="5950" customFormat="false" ht="12.8" hidden="false" customHeight="false" outlineLevel="0" collapsed="false">
      <c r="A5950" s="0" t="s">
        <v>9281</v>
      </c>
      <c r="B5950" s="0" t="n">
        <v>30370</v>
      </c>
      <c r="C5950" s="0" t="s">
        <v>9282</v>
      </c>
      <c r="D5950" s="0" t="s">
        <v>123</v>
      </c>
    </row>
    <row r="5951" customFormat="false" ht="12.8" hidden="false" customHeight="false" outlineLevel="0" collapsed="false">
      <c r="A5951" s="0" t="s">
        <v>9283</v>
      </c>
      <c r="B5951" s="0" t="n">
        <v>30624</v>
      </c>
      <c r="C5951" s="0" t="s">
        <v>9284</v>
      </c>
      <c r="D5951" s="0" t="s">
        <v>127</v>
      </c>
    </row>
    <row r="5952" customFormat="false" ht="12.8" hidden="false" customHeight="false" outlineLevel="0" collapsed="false">
      <c r="A5952" s="0" t="s">
        <v>9285</v>
      </c>
      <c r="B5952" s="0" t="n">
        <v>35581</v>
      </c>
      <c r="D5952" s="0" t="s">
        <v>123</v>
      </c>
    </row>
    <row r="5953" customFormat="false" ht="12.8" hidden="false" customHeight="false" outlineLevel="0" collapsed="false">
      <c r="A5953" s="0" t="s">
        <v>9286</v>
      </c>
      <c r="B5953" s="0" t="n">
        <v>36218</v>
      </c>
      <c r="C5953" s="0" t="s">
        <v>900</v>
      </c>
      <c r="D5953" s="0" t="s">
        <v>127</v>
      </c>
    </row>
    <row r="5954" customFormat="false" ht="12.8" hidden="false" customHeight="false" outlineLevel="0" collapsed="false">
      <c r="A5954" s="0" t="s">
        <v>9287</v>
      </c>
      <c r="B5954" s="0" t="n">
        <v>35547</v>
      </c>
      <c r="C5954" s="0" t="s">
        <v>9288</v>
      </c>
      <c r="D5954" s="0" t="s">
        <v>123</v>
      </c>
    </row>
    <row r="5955" customFormat="false" ht="12.8" hidden="false" customHeight="false" outlineLevel="0" collapsed="false">
      <c r="A5955" s="0" t="s">
        <v>9289</v>
      </c>
      <c r="B5955" s="0" t="n">
        <v>41192</v>
      </c>
      <c r="C5955" s="0" t="s">
        <v>9290</v>
      </c>
      <c r="D5955" s="0" t="s">
        <v>127</v>
      </c>
    </row>
    <row r="5956" customFormat="false" ht="12.8" hidden="false" customHeight="false" outlineLevel="0" collapsed="false">
      <c r="A5956" s="0" t="s">
        <v>9291</v>
      </c>
      <c r="B5956" s="0" t="n">
        <v>41193</v>
      </c>
      <c r="C5956" s="0" t="s">
        <v>9292</v>
      </c>
      <c r="D5956" s="0" t="s">
        <v>127</v>
      </c>
    </row>
    <row r="5957" customFormat="false" ht="12.8" hidden="false" customHeight="false" outlineLevel="0" collapsed="false">
      <c r="A5957" s="0" t="s">
        <v>9293</v>
      </c>
      <c r="B5957" s="0" t="n">
        <v>4372</v>
      </c>
      <c r="C5957" s="0" t="s">
        <v>3958</v>
      </c>
      <c r="D5957" s="0" t="s">
        <v>253</v>
      </c>
    </row>
    <row r="5958" customFormat="false" ht="12.8" hidden="false" customHeight="false" outlineLevel="0" collapsed="false">
      <c r="A5958" s="0" t="s">
        <v>9294</v>
      </c>
      <c r="B5958" s="0" t="n">
        <v>4308</v>
      </c>
      <c r="C5958" s="0" t="s">
        <v>7883</v>
      </c>
      <c r="D5958" s="0" t="s">
        <v>123</v>
      </c>
    </row>
    <row r="5959" customFormat="false" ht="12.8" hidden="false" customHeight="false" outlineLevel="0" collapsed="false">
      <c r="A5959" s="0" t="s">
        <v>9295</v>
      </c>
      <c r="B5959" s="0" t="n">
        <v>4309</v>
      </c>
      <c r="C5959" s="0" t="s">
        <v>9296</v>
      </c>
      <c r="D5959" s="0" t="s">
        <v>127</v>
      </c>
    </row>
    <row r="5960" customFormat="false" ht="12.8" hidden="false" customHeight="false" outlineLevel="0" collapsed="false">
      <c r="A5960" s="0" t="s">
        <v>9297</v>
      </c>
      <c r="B5960" s="0" t="n">
        <v>45387</v>
      </c>
      <c r="C5960" s="0" t="s">
        <v>3225</v>
      </c>
      <c r="D5960" s="0" t="s">
        <v>127</v>
      </c>
    </row>
    <row r="5961" customFormat="false" ht="12.8" hidden="false" customHeight="false" outlineLevel="0" collapsed="false">
      <c r="A5961" s="0" t="s">
        <v>9298</v>
      </c>
      <c r="B5961" s="0" t="n">
        <v>24192</v>
      </c>
      <c r="C5961" s="0" t="s">
        <v>9299</v>
      </c>
      <c r="D5961" s="0" t="s">
        <v>123</v>
      </c>
    </row>
    <row r="5962" customFormat="false" ht="12.8" hidden="false" customHeight="false" outlineLevel="0" collapsed="false">
      <c r="A5962" s="0" t="s">
        <v>9300</v>
      </c>
      <c r="B5962" s="0" t="n">
        <v>29207</v>
      </c>
      <c r="C5962" s="0" t="s">
        <v>8894</v>
      </c>
      <c r="D5962" s="0" t="s">
        <v>127</v>
      </c>
    </row>
    <row r="5963" customFormat="false" ht="12.8" hidden="false" customHeight="false" outlineLevel="0" collapsed="false">
      <c r="A5963" s="0" t="s">
        <v>9301</v>
      </c>
      <c r="B5963" s="0" t="n">
        <v>44506</v>
      </c>
      <c r="C5963" s="0" t="s">
        <v>9302</v>
      </c>
      <c r="D5963" s="0" t="s">
        <v>127</v>
      </c>
    </row>
    <row r="5964" customFormat="false" ht="12.8" hidden="false" customHeight="false" outlineLevel="0" collapsed="false">
      <c r="A5964" s="0" t="s">
        <v>9303</v>
      </c>
      <c r="B5964" s="0" t="n">
        <v>24728</v>
      </c>
      <c r="C5964" s="0" t="s">
        <v>8896</v>
      </c>
      <c r="D5964" s="0" t="s">
        <v>127</v>
      </c>
    </row>
    <row r="5965" customFormat="false" ht="12.8" hidden="false" customHeight="false" outlineLevel="0" collapsed="false">
      <c r="A5965" s="0" t="s">
        <v>9304</v>
      </c>
      <c r="B5965" s="0" t="n">
        <v>24729</v>
      </c>
      <c r="C5965" s="0" t="s">
        <v>1032</v>
      </c>
      <c r="D5965" s="0" t="s">
        <v>127</v>
      </c>
    </row>
    <row r="5966" customFormat="false" ht="12.8" hidden="false" customHeight="false" outlineLevel="0" collapsed="false">
      <c r="A5966" s="0" t="s">
        <v>9305</v>
      </c>
      <c r="B5966" s="0" t="n">
        <v>26225</v>
      </c>
      <c r="C5966" s="0" t="s">
        <v>9306</v>
      </c>
      <c r="D5966" s="0" t="s">
        <v>127</v>
      </c>
    </row>
    <row r="5967" customFormat="false" ht="12.8" hidden="false" customHeight="false" outlineLevel="0" collapsed="false">
      <c r="A5967" s="0" t="s">
        <v>9307</v>
      </c>
      <c r="B5967" s="0" t="n">
        <v>23200</v>
      </c>
      <c r="C5967" s="0" t="s">
        <v>1435</v>
      </c>
      <c r="D5967" s="0" t="s">
        <v>255</v>
      </c>
    </row>
    <row r="5968" customFormat="false" ht="12.8" hidden="false" customHeight="false" outlineLevel="0" collapsed="false">
      <c r="A5968" s="0" t="s">
        <v>9308</v>
      </c>
      <c r="B5968" s="0" t="n">
        <v>655</v>
      </c>
      <c r="C5968" s="0" t="s">
        <v>604</v>
      </c>
      <c r="D5968" s="0" t="s">
        <v>123</v>
      </c>
    </row>
    <row r="5969" customFormat="false" ht="12.8" hidden="false" customHeight="false" outlineLevel="0" collapsed="false">
      <c r="A5969" s="0" t="s">
        <v>9309</v>
      </c>
      <c r="B5969" s="0" t="n">
        <v>2603</v>
      </c>
      <c r="C5969" s="0" t="s">
        <v>3695</v>
      </c>
      <c r="D5969" s="0" t="s">
        <v>127</v>
      </c>
    </row>
    <row r="5970" customFormat="false" ht="12.8" hidden="false" customHeight="false" outlineLevel="0" collapsed="false">
      <c r="A5970" s="0" t="s">
        <v>9310</v>
      </c>
      <c r="B5970" s="0" t="n">
        <v>22204</v>
      </c>
      <c r="C5970" s="0" t="s">
        <v>9311</v>
      </c>
      <c r="D5970" s="0" t="s">
        <v>127</v>
      </c>
    </row>
    <row r="5971" customFormat="false" ht="12.8" hidden="false" customHeight="false" outlineLevel="0" collapsed="false">
      <c r="A5971" s="0" t="s">
        <v>9312</v>
      </c>
      <c r="B5971" s="0" t="n">
        <v>2604</v>
      </c>
      <c r="C5971" s="0" t="s">
        <v>9313</v>
      </c>
      <c r="D5971" s="0" t="s">
        <v>127</v>
      </c>
    </row>
    <row r="5972" customFormat="false" ht="12.8" hidden="false" customHeight="false" outlineLevel="0" collapsed="false">
      <c r="A5972" s="0" t="s">
        <v>9314</v>
      </c>
      <c r="B5972" s="0" t="n">
        <v>22205</v>
      </c>
      <c r="C5972" s="0" t="s">
        <v>9315</v>
      </c>
      <c r="D5972" s="0" t="s">
        <v>127</v>
      </c>
    </row>
    <row r="5973" customFormat="false" ht="12.8" hidden="false" customHeight="false" outlineLevel="0" collapsed="false">
      <c r="A5973" s="0" t="s">
        <v>9316</v>
      </c>
      <c r="B5973" s="0" t="n">
        <v>22206</v>
      </c>
      <c r="C5973" s="0" t="s">
        <v>606</v>
      </c>
      <c r="D5973" s="0" t="s">
        <v>127</v>
      </c>
    </row>
    <row r="5974" customFormat="false" ht="12.8" hidden="false" customHeight="false" outlineLevel="0" collapsed="false">
      <c r="A5974" s="0" t="s">
        <v>9317</v>
      </c>
      <c r="B5974" s="0" t="n">
        <v>2609</v>
      </c>
      <c r="C5974" s="0" t="s">
        <v>9318</v>
      </c>
      <c r="D5974" s="0" t="s">
        <v>127</v>
      </c>
    </row>
    <row r="5975" customFormat="false" ht="12.8" hidden="false" customHeight="false" outlineLevel="0" collapsed="false">
      <c r="A5975" s="0" t="s">
        <v>9319</v>
      </c>
      <c r="B5975" s="0" t="n">
        <v>22207</v>
      </c>
      <c r="C5975" s="0" t="s">
        <v>182</v>
      </c>
      <c r="D5975" s="0" t="s">
        <v>127</v>
      </c>
    </row>
    <row r="5976" customFormat="false" ht="12.8" hidden="false" customHeight="false" outlineLevel="0" collapsed="false">
      <c r="A5976" s="0" t="s">
        <v>9320</v>
      </c>
      <c r="B5976" s="0" t="n">
        <v>27264</v>
      </c>
      <c r="C5976" s="0" t="s">
        <v>7957</v>
      </c>
      <c r="D5976" s="0" t="s">
        <v>127</v>
      </c>
    </row>
    <row r="5977" customFormat="false" ht="12.8" hidden="false" customHeight="false" outlineLevel="0" collapsed="false">
      <c r="A5977" s="0" t="s">
        <v>9321</v>
      </c>
      <c r="B5977" s="0" t="n">
        <v>2610</v>
      </c>
      <c r="C5977" s="0" t="s">
        <v>6189</v>
      </c>
      <c r="D5977" s="0" t="s">
        <v>127</v>
      </c>
    </row>
    <row r="5978" customFormat="false" ht="12.8" hidden="false" customHeight="false" outlineLevel="0" collapsed="false">
      <c r="A5978" s="0" t="s">
        <v>9322</v>
      </c>
      <c r="B5978" s="0" t="n">
        <v>2605</v>
      </c>
      <c r="C5978" s="0" t="s">
        <v>9323</v>
      </c>
      <c r="D5978" s="0" t="s">
        <v>127</v>
      </c>
    </row>
    <row r="5979" customFormat="false" ht="12.8" hidden="false" customHeight="false" outlineLevel="0" collapsed="false">
      <c r="A5979" s="0" t="s">
        <v>9324</v>
      </c>
      <c r="B5979" s="0" t="n">
        <v>2607</v>
      </c>
      <c r="C5979" s="0" t="s">
        <v>606</v>
      </c>
      <c r="D5979" s="0" t="s">
        <v>127</v>
      </c>
    </row>
    <row r="5980" customFormat="false" ht="12.8" hidden="false" customHeight="false" outlineLevel="0" collapsed="false">
      <c r="A5980" s="0" t="s">
        <v>9325</v>
      </c>
      <c r="B5980" s="0" t="n">
        <v>2606</v>
      </c>
      <c r="C5980" s="0" t="s">
        <v>3154</v>
      </c>
      <c r="D5980" s="0" t="s">
        <v>127</v>
      </c>
    </row>
    <row r="5981" customFormat="false" ht="12.8" hidden="false" customHeight="false" outlineLevel="0" collapsed="false">
      <c r="A5981" s="0" t="s">
        <v>9326</v>
      </c>
      <c r="B5981" s="0" t="n">
        <v>2608</v>
      </c>
      <c r="C5981" s="0" t="s">
        <v>9327</v>
      </c>
      <c r="D5981" s="0" t="s">
        <v>127</v>
      </c>
    </row>
    <row r="5982" customFormat="false" ht="12.8" hidden="false" customHeight="false" outlineLevel="0" collapsed="false">
      <c r="A5982" s="0" t="s">
        <v>9328</v>
      </c>
      <c r="B5982" s="0" t="n">
        <v>653</v>
      </c>
      <c r="C5982" s="0" t="s">
        <v>9329</v>
      </c>
      <c r="D5982" s="0" t="s">
        <v>199</v>
      </c>
    </row>
    <row r="5983" customFormat="false" ht="12.8" hidden="false" customHeight="false" outlineLevel="0" collapsed="false">
      <c r="A5983" s="0" t="s">
        <v>9330</v>
      </c>
      <c r="B5983" s="0" t="n">
        <v>22208</v>
      </c>
      <c r="C5983" s="0" t="s">
        <v>9329</v>
      </c>
      <c r="D5983" s="0" t="s">
        <v>287</v>
      </c>
    </row>
    <row r="5984" customFormat="false" ht="12.8" hidden="false" customHeight="false" outlineLevel="0" collapsed="false">
      <c r="A5984" s="0" t="s">
        <v>9331</v>
      </c>
      <c r="B5984" s="0" t="n">
        <v>22209</v>
      </c>
      <c r="C5984" s="0" t="s">
        <v>9329</v>
      </c>
      <c r="D5984" s="0" t="s">
        <v>378</v>
      </c>
    </row>
    <row r="5985" customFormat="false" ht="12.8" hidden="false" customHeight="false" outlineLevel="0" collapsed="false">
      <c r="A5985" s="0" t="s">
        <v>9332</v>
      </c>
      <c r="B5985" s="0" t="n">
        <v>22222</v>
      </c>
      <c r="C5985" s="0" t="s">
        <v>9333</v>
      </c>
      <c r="D5985" s="0" t="s">
        <v>287</v>
      </c>
    </row>
    <row r="5986" customFormat="false" ht="12.8" hidden="false" customHeight="false" outlineLevel="0" collapsed="false">
      <c r="A5986" s="0" t="s">
        <v>9334</v>
      </c>
      <c r="B5986" s="0" t="n">
        <v>22223</v>
      </c>
      <c r="C5986" s="0" t="s">
        <v>9335</v>
      </c>
      <c r="D5986" s="0" t="s">
        <v>123</v>
      </c>
    </row>
    <row r="5987" customFormat="false" ht="12.8" hidden="false" customHeight="false" outlineLevel="0" collapsed="false">
      <c r="A5987" s="0" t="s">
        <v>9336</v>
      </c>
      <c r="B5987" s="0" t="n">
        <v>22224</v>
      </c>
      <c r="C5987" s="0" t="s">
        <v>9337</v>
      </c>
      <c r="D5987" s="0" t="s">
        <v>127</v>
      </c>
    </row>
    <row r="5988" customFormat="false" ht="12.8" hidden="false" customHeight="false" outlineLevel="0" collapsed="false">
      <c r="A5988" s="0" t="s">
        <v>9338</v>
      </c>
      <c r="B5988" s="0" t="n">
        <v>22225</v>
      </c>
      <c r="C5988" s="0" t="s">
        <v>9339</v>
      </c>
      <c r="D5988" s="0" t="s">
        <v>127</v>
      </c>
    </row>
    <row r="5989" customFormat="false" ht="12.8" hidden="false" customHeight="false" outlineLevel="0" collapsed="false">
      <c r="A5989" s="0" t="s">
        <v>9340</v>
      </c>
      <c r="B5989" s="0" t="n">
        <v>22226</v>
      </c>
      <c r="D5989" s="0" t="s">
        <v>127</v>
      </c>
    </row>
    <row r="5990" customFormat="false" ht="12.8" hidden="false" customHeight="false" outlineLevel="0" collapsed="false">
      <c r="A5990" s="0" t="s">
        <v>9341</v>
      </c>
      <c r="B5990" s="0" t="n">
        <v>22227</v>
      </c>
      <c r="D5990" s="0" t="s">
        <v>127</v>
      </c>
    </row>
    <row r="5991" customFormat="false" ht="12.8" hidden="false" customHeight="false" outlineLevel="0" collapsed="false">
      <c r="A5991" s="0" t="s">
        <v>9342</v>
      </c>
      <c r="B5991" s="0" t="n">
        <v>43134</v>
      </c>
      <c r="C5991" s="0" t="s">
        <v>9343</v>
      </c>
      <c r="D5991" s="0" t="s">
        <v>127</v>
      </c>
    </row>
    <row r="5992" customFormat="false" ht="12.8" hidden="false" customHeight="false" outlineLevel="0" collapsed="false">
      <c r="A5992" s="0" t="s">
        <v>9344</v>
      </c>
      <c r="B5992" s="0" t="n">
        <v>43135</v>
      </c>
      <c r="C5992" s="0" t="s">
        <v>9345</v>
      </c>
      <c r="D5992" s="0" t="s">
        <v>127</v>
      </c>
    </row>
    <row r="5993" customFormat="false" ht="12.8" hidden="false" customHeight="false" outlineLevel="0" collapsed="false">
      <c r="A5993" s="0" t="s">
        <v>9346</v>
      </c>
      <c r="B5993" s="0" t="n">
        <v>43136</v>
      </c>
      <c r="C5993" s="0" t="s">
        <v>9343</v>
      </c>
      <c r="D5993" s="0" t="s">
        <v>127</v>
      </c>
    </row>
    <row r="5994" customFormat="false" ht="12.8" hidden="false" customHeight="false" outlineLevel="0" collapsed="false">
      <c r="A5994" s="0" t="s">
        <v>9347</v>
      </c>
      <c r="B5994" s="0" t="n">
        <v>42194</v>
      </c>
      <c r="C5994" s="0" t="s">
        <v>9348</v>
      </c>
      <c r="D5994" s="0" t="s">
        <v>199</v>
      </c>
    </row>
    <row r="5995" customFormat="false" ht="12.8" hidden="false" customHeight="false" outlineLevel="0" collapsed="false">
      <c r="A5995" s="0" t="s">
        <v>9349</v>
      </c>
      <c r="B5995" s="0" t="n">
        <v>31179</v>
      </c>
      <c r="C5995" s="0" t="s">
        <v>1924</v>
      </c>
      <c r="D5995" s="0" t="s">
        <v>123</v>
      </c>
    </row>
    <row r="5996" customFormat="false" ht="12.8" hidden="false" customHeight="false" outlineLevel="0" collapsed="false">
      <c r="A5996" s="0" t="s">
        <v>9350</v>
      </c>
      <c r="B5996" s="0" t="n">
        <v>31242</v>
      </c>
      <c r="C5996" s="0" t="s">
        <v>9351</v>
      </c>
      <c r="D5996" s="0" t="s">
        <v>127</v>
      </c>
    </row>
    <row r="5997" customFormat="false" ht="12.8" hidden="false" customHeight="false" outlineLevel="0" collapsed="false">
      <c r="A5997" s="0" t="s">
        <v>9352</v>
      </c>
      <c r="B5997" s="0" t="n">
        <v>4439</v>
      </c>
      <c r="C5997" s="0" t="s">
        <v>9353</v>
      </c>
      <c r="D5997" s="0" t="s">
        <v>123</v>
      </c>
    </row>
    <row r="5998" customFormat="false" ht="12.8" hidden="false" customHeight="false" outlineLevel="0" collapsed="false">
      <c r="A5998" s="0" t="s">
        <v>9354</v>
      </c>
      <c r="B5998" s="0" t="n">
        <v>4440</v>
      </c>
      <c r="C5998" s="0" t="s">
        <v>9355</v>
      </c>
      <c r="D5998" s="0" t="s">
        <v>127</v>
      </c>
    </row>
    <row r="5999" customFormat="false" ht="12.8" hidden="false" customHeight="false" outlineLevel="0" collapsed="false">
      <c r="A5999" s="0" t="s">
        <v>9356</v>
      </c>
      <c r="B5999" s="0" t="n">
        <v>30342</v>
      </c>
      <c r="C5999" s="0" t="s">
        <v>9357</v>
      </c>
      <c r="D5999" s="0" t="s">
        <v>123</v>
      </c>
    </row>
    <row r="6000" customFormat="false" ht="12.8" hidden="false" customHeight="false" outlineLevel="0" collapsed="false">
      <c r="A6000" s="0" t="s">
        <v>9358</v>
      </c>
      <c r="B6000" s="0" t="n">
        <v>41681</v>
      </c>
      <c r="C6000" s="0" t="s">
        <v>9359</v>
      </c>
      <c r="D6000" s="0" t="s">
        <v>127</v>
      </c>
    </row>
    <row r="6001" customFormat="false" ht="12.8" hidden="false" customHeight="false" outlineLevel="0" collapsed="false">
      <c r="A6001" s="0" t="s">
        <v>9360</v>
      </c>
      <c r="B6001" s="0" t="n">
        <v>30678</v>
      </c>
      <c r="D6001" s="0" t="s">
        <v>262</v>
      </c>
    </row>
    <row r="6002" customFormat="false" ht="12.8" hidden="false" customHeight="false" outlineLevel="0" collapsed="false">
      <c r="A6002" s="0" t="s">
        <v>9361</v>
      </c>
      <c r="B6002" s="0" t="n">
        <v>35109</v>
      </c>
      <c r="C6002" s="0" t="s">
        <v>3223</v>
      </c>
      <c r="D6002" s="0" t="s">
        <v>127</v>
      </c>
    </row>
    <row r="6003" customFormat="false" ht="12.8" hidden="false" customHeight="false" outlineLevel="0" collapsed="false">
      <c r="A6003" s="0" t="s">
        <v>9362</v>
      </c>
      <c r="B6003" s="0" t="n">
        <v>30793</v>
      </c>
      <c r="C6003" s="0" t="s">
        <v>1937</v>
      </c>
      <c r="D6003" s="0" t="s">
        <v>127</v>
      </c>
    </row>
    <row r="6004" customFormat="false" ht="12.8" hidden="false" customHeight="false" outlineLevel="0" collapsed="false">
      <c r="A6004" s="0" t="s">
        <v>9363</v>
      </c>
      <c r="B6004" s="0" t="n">
        <v>29527</v>
      </c>
      <c r="C6004" s="0" t="s">
        <v>9364</v>
      </c>
      <c r="D6004" s="0" t="s">
        <v>123</v>
      </c>
    </row>
    <row r="6005" customFormat="false" ht="12.8" hidden="false" customHeight="false" outlineLevel="0" collapsed="false">
      <c r="A6005" s="0" t="s">
        <v>9365</v>
      </c>
      <c r="B6005" s="0" t="n">
        <v>29707</v>
      </c>
      <c r="C6005" s="0" t="s">
        <v>9366</v>
      </c>
      <c r="D6005" s="0" t="s">
        <v>127</v>
      </c>
    </row>
    <row r="6006" customFormat="false" ht="12.8" hidden="false" customHeight="false" outlineLevel="0" collapsed="false">
      <c r="A6006" s="0" t="s">
        <v>9367</v>
      </c>
      <c r="B6006" s="0" t="n">
        <v>23355</v>
      </c>
      <c r="C6006" s="0" t="s">
        <v>1937</v>
      </c>
      <c r="D6006" s="0" t="s">
        <v>199</v>
      </c>
    </row>
    <row r="6007" customFormat="false" ht="12.8" hidden="false" customHeight="false" outlineLevel="0" collapsed="false">
      <c r="A6007" s="0" t="s">
        <v>9368</v>
      </c>
      <c r="B6007" s="0" t="n">
        <v>2679</v>
      </c>
      <c r="C6007" s="0" t="s">
        <v>9369</v>
      </c>
      <c r="D6007" s="0" t="s">
        <v>123</v>
      </c>
    </row>
    <row r="6008" customFormat="false" ht="12.8" hidden="false" customHeight="false" outlineLevel="0" collapsed="false">
      <c r="A6008" s="0" t="s">
        <v>9370</v>
      </c>
      <c r="B6008" s="0" t="n">
        <v>2680</v>
      </c>
      <c r="C6008" s="0" t="s">
        <v>1224</v>
      </c>
      <c r="D6008" s="0" t="s">
        <v>127</v>
      </c>
    </row>
    <row r="6009" customFormat="false" ht="12.8" hidden="false" customHeight="false" outlineLevel="0" collapsed="false">
      <c r="A6009" s="0" t="s">
        <v>9371</v>
      </c>
      <c r="B6009" s="0" t="n">
        <v>2681</v>
      </c>
      <c r="C6009" s="0" t="s">
        <v>4206</v>
      </c>
      <c r="D6009" s="0" t="s">
        <v>127</v>
      </c>
    </row>
    <row r="6010" customFormat="false" ht="12.8" hidden="false" customHeight="false" outlineLevel="0" collapsed="false">
      <c r="A6010" s="0" t="s">
        <v>9372</v>
      </c>
      <c r="B6010" s="0" t="n">
        <v>2682</v>
      </c>
      <c r="C6010" s="0" t="s">
        <v>4212</v>
      </c>
      <c r="D6010" s="0" t="s">
        <v>127</v>
      </c>
    </row>
    <row r="6011" customFormat="false" ht="12.8" hidden="false" customHeight="false" outlineLevel="0" collapsed="false">
      <c r="A6011" s="0" t="s">
        <v>9373</v>
      </c>
      <c r="B6011" s="0" t="n">
        <v>2683</v>
      </c>
      <c r="C6011" s="0" t="s">
        <v>3154</v>
      </c>
      <c r="D6011" s="0" t="s">
        <v>127</v>
      </c>
    </row>
    <row r="6012" customFormat="false" ht="12.8" hidden="false" customHeight="false" outlineLevel="0" collapsed="false">
      <c r="A6012" s="0" t="s">
        <v>9374</v>
      </c>
      <c r="B6012" s="0" t="n">
        <v>2684</v>
      </c>
      <c r="C6012" s="0" t="s">
        <v>560</v>
      </c>
      <c r="D6012" s="0" t="s">
        <v>127</v>
      </c>
    </row>
    <row r="6013" customFormat="false" ht="12.8" hidden="false" customHeight="false" outlineLevel="0" collapsed="false">
      <c r="A6013" s="0" t="s">
        <v>9375</v>
      </c>
      <c r="B6013" s="0" t="n">
        <v>22228</v>
      </c>
      <c r="C6013" s="0" t="s">
        <v>2772</v>
      </c>
      <c r="D6013" s="0" t="s">
        <v>287</v>
      </c>
    </row>
    <row r="6014" customFormat="false" ht="12.8" hidden="false" customHeight="false" outlineLevel="0" collapsed="false">
      <c r="A6014" s="0" t="s">
        <v>9376</v>
      </c>
      <c r="B6014" s="0" t="n">
        <v>3975</v>
      </c>
      <c r="C6014" s="0" t="s">
        <v>4475</v>
      </c>
      <c r="D6014" s="0" t="s">
        <v>199</v>
      </c>
    </row>
    <row r="6015" customFormat="false" ht="12.8" hidden="false" customHeight="false" outlineLevel="0" collapsed="false">
      <c r="A6015" s="0" t="s">
        <v>9377</v>
      </c>
      <c r="B6015" s="0" t="n">
        <v>24730</v>
      </c>
      <c r="C6015" s="0" t="s">
        <v>4475</v>
      </c>
      <c r="D6015" s="0" t="s">
        <v>378</v>
      </c>
    </row>
    <row r="6016" customFormat="false" ht="12.8" hidden="false" customHeight="false" outlineLevel="0" collapsed="false">
      <c r="A6016" s="0" t="s">
        <v>9378</v>
      </c>
      <c r="B6016" s="0" t="n">
        <v>29283</v>
      </c>
      <c r="C6016" s="0" t="s">
        <v>3051</v>
      </c>
      <c r="D6016" s="0" t="s">
        <v>123</v>
      </c>
    </row>
    <row r="6017" customFormat="false" ht="12.8" hidden="false" customHeight="false" outlineLevel="0" collapsed="false">
      <c r="A6017" s="0" t="s">
        <v>9379</v>
      </c>
      <c r="B6017" s="0" t="n">
        <v>29516</v>
      </c>
      <c r="C6017" s="0" t="s">
        <v>4037</v>
      </c>
      <c r="D6017" s="0" t="s">
        <v>127</v>
      </c>
    </row>
    <row r="6018" customFormat="false" ht="12.8" hidden="false" customHeight="false" outlineLevel="0" collapsed="false">
      <c r="A6018" s="0" t="s">
        <v>9380</v>
      </c>
      <c r="B6018" s="0" t="n">
        <v>30343</v>
      </c>
      <c r="C6018" s="0" t="s">
        <v>9381</v>
      </c>
      <c r="D6018" s="0" t="s">
        <v>127</v>
      </c>
    </row>
    <row r="6019" customFormat="false" ht="12.8" hidden="false" customHeight="false" outlineLevel="0" collapsed="false">
      <c r="A6019" s="0" t="s">
        <v>9382</v>
      </c>
      <c r="B6019" s="0" t="n">
        <v>24193</v>
      </c>
      <c r="C6019" s="0" t="s">
        <v>4041</v>
      </c>
      <c r="D6019" s="0" t="s">
        <v>255</v>
      </c>
    </row>
    <row r="6020" customFormat="false" ht="12.8" hidden="false" customHeight="false" outlineLevel="0" collapsed="false">
      <c r="A6020" s="0" t="s">
        <v>9383</v>
      </c>
      <c r="B6020" s="0" t="n">
        <v>26222</v>
      </c>
      <c r="C6020" s="0" t="s">
        <v>4043</v>
      </c>
      <c r="D6020" s="0" t="s">
        <v>199</v>
      </c>
    </row>
    <row r="6021" customFormat="false" ht="12.8" hidden="false" customHeight="false" outlineLevel="0" collapsed="false">
      <c r="A6021" s="0" t="s">
        <v>9384</v>
      </c>
      <c r="B6021" s="0" t="n">
        <v>40506</v>
      </c>
      <c r="C6021" s="0" t="s">
        <v>9385</v>
      </c>
      <c r="D6021" s="0" t="s">
        <v>287</v>
      </c>
    </row>
    <row r="6022" customFormat="false" ht="12.8" hidden="false" customHeight="false" outlineLevel="0" collapsed="false">
      <c r="A6022" s="0" t="s">
        <v>9386</v>
      </c>
      <c r="B6022" s="0" t="n">
        <v>2900</v>
      </c>
      <c r="D6022" s="0" t="s">
        <v>123</v>
      </c>
    </row>
    <row r="6023" customFormat="false" ht="12.8" hidden="false" customHeight="false" outlineLevel="0" collapsed="false">
      <c r="A6023" s="0" t="s">
        <v>9387</v>
      </c>
      <c r="B6023" s="0" t="n">
        <v>22229</v>
      </c>
      <c r="C6023" s="0" t="s">
        <v>1347</v>
      </c>
      <c r="D6023" s="0" t="s">
        <v>123</v>
      </c>
    </row>
    <row r="6024" customFormat="false" ht="12.8" hidden="false" customHeight="false" outlineLevel="0" collapsed="false">
      <c r="A6024" s="0" t="s">
        <v>9388</v>
      </c>
      <c r="B6024" s="0" t="n">
        <v>22230</v>
      </c>
      <c r="C6024" s="0" t="s">
        <v>9389</v>
      </c>
      <c r="D6024" s="0" t="s">
        <v>127</v>
      </c>
    </row>
    <row r="6025" customFormat="false" ht="12.8" hidden="false" customHeight="false" outlineLevel="0" collapsed="false">
      <c r="A6025" s="0" t="s">
        <v>9390</v>
      </c>
      <c r="B6025" s="0" t="n">
        <v>23783</v>
      </c>
      <c r="C6025" s="0" t="s">
        <v>935</v>
      </c>
      <c r="D6025" s="0" t="s">
        <v>123</v>
      </c>
    </row>
    <row r="6026" customFormat="false" ht="12.8" hidden="false" customHeight="false" outlineLevel="0" collapsed="false">
      <c r="A6026" s="0" t="s">
        <v>9391</v>
      </c>
      <c r="B6026" s="0" t="n">
        <v>24194</v>
      </c>
      <c r="C6026" s="0" t="s">
        <v>9392</v>
      </c>
      <c r="D6026" s="0" t="s">
        <v>127</v>
      </c>
    </row>
    <row r="6027" customFormat="false" ht="12.8" hidden="false" customHeight="false" outlineLevel="0" collapsed="false">
      <c r="A6027" s="0" t="s">
        <v>9393</v>
      </c>
      <c r="B6027" s="0" t="n">
        <v>24195</v>
      </c>
      <c r="C6027" s="0" t="s">
        <v>976</v>
      </c>
      <c r="D6027" s="0" t="s">
        <v>127</v>
      </c>
    </row>
    <row r="6028" customFormat="false" ht="12.8" hidden="false" customHeight="false" outlineLevel="0" collapsed="false">
      <c r="A6028" s="0" t="s">
        <v>9394</v>
      </c>
      <c r="B6028" s="0" t="n">
        <v>31072</v>
      </c>
      <c r="C6028" s="0" t="s">
        <v>9395</v>
      </c>
      <c r="D6028" s="0" t="s">
        <v>127</v>
      </c>
    </row>
    <row r="6029" customFormat="false" ht="12.8" hidden="false" customHeight="false" outlineLevel="0" collapsed="false">
      <c r="A6029" s="0" t="s">
        <v>9396</v>
      </c>
      <c r="B6029" s="0" t="n">
        <v>30346</v>
      </c>
      <c r="C6029" s="0" t="s">
        <v>9397</v>
      </c>
      <c r="D6029" s="0" t="s">
        <v>127</v>
      </c>
    </row>
    <row r="6030" customFormat="false" ht="12.8" hidden="false" customHeight="false" outlineLevel="0" collapsed="false">
      <c r="A6030" s="0" t="s">
        <v>9398</v>
      </c>
      <c r="B6030" s="0" t="n">
        <v>30254</v>
      </c>
      <c r="C6030" s="0" t="s">
        <v>1047</v>
      </c>
      <c r="D6030" s="0" t="s">
        <v>127</v>
      </c>
    </row>
    <row r="6031" customFormat="false" ht="12.8" hidden="false" customHeight="false" outlineLevel="0" collapsed="false">
      <c r="A6031" s="0" t="s">
        <v>9399</v>
      </c>
      <c r="B6031" s="0" t="n">
        <v>24196</v>
      </c>
      <c r="C6031" s="0" t="s">
        <v>6923</v>
      </c>
      <c r="D6031" s="0" t="s">
        <v>127</v>
      </c>
    </row>
    <row r="6032" customFormat="false" ht="12.8" hidden="false" customHeight="false" outlineLevel="0" collapsed="false">
      <c r="A6032" s="0" t="s">
        <v>9400</v>
      </c>
      <c r="B6032" s="0" t="n">
        <v>36836</v>
      </c>
      <c r="C6032" s="0" t="s">
        <v>9401</v>
      </c>
      <c r="D6032" s="0" t="s">
        <v>127</v>
      </c>
    </row>
    <row r="6033" customFormat="false" ht="12.8" hidden="false" customHeight="false" outlineLevel="0" collapsed="false">
      <c r="A6033" s="0" t="s">
        <v>9402</v>
      </c>
      <c r="B6033" s="0" t="n">
        <v>35081</v>
      </c>
      <c r="C6033" s="0" t="s">
        <v>1047</v>
      </c>
      <c r="D6033" s="0" t="s">
        <v>127</v>
      </c>
    </row>
    <row r="6034" customFormat="false" ht="12.8" hidden="false" customHeight="false" outlineLevel="0" collapsed="false">
      <c r="A6034" s="0" t="s">
        <v>9403</v>
      </c>
      <c r="B6034" s="0" t="n">
        <v>24197</v>
      </c>
      <c r="C6034" s="0" t="s">
        <v>9404</v>
      </c>
      <c r="D6034" s="0" t="s">
        <v>127</v>
      </c>
    </row>
    <row r="6035" customFormat="false" ht="12.8" hidden="false" customHeight="false" outlineLevel="0" collapsed="false">
      <c r="A6035" s="0" t="s">
        <v>9405</v>
      </c>
      <c r="B6035" s="0" t="n">
        <v>35082</v>
      </c>
      <c r="C6035" s="0" t="s">
        <v>1531</v>
      </c>
      <c r="D6035" s="0" t="s">
        <v>127</v>
      </c>
    </row>
    <row r="6036" customFormat="false" ht="12.8" hidden="false" customHeight="false" outlineLevel="0" collapsed="false">
      <c r="A6036" s="0" t="s">
        <v>9406</v>
      </c>
      <c r="B6036" s="0" t="n">
        <v>23299</v>
      </c>
      <c r="C6036" s="0" t="s">
        <v>3072</v>
      </c>
      <c r="D6036" s="0" t="s">
        <v>199</v>
      </c>
    </row>
    <row r="6037" customFormat="false" ht="12.8" hidden="false" customHeight="false" outlineLevel="0" collapsed="false">
      <c r="A6037" s="0" t="s">
        <v>9407</v>
      </c>
      <c r="B6037" s="0" t="n">
        <v>23061</v>
      </c>
      <c r="C6037" s="0" t="s">
        <v>9408</v>
      </c>
      <c r="D6037" s="0" t="s">
        <v>354</v>
      </c>
    </row>
    <row r="6038" customFormat="false" ht="12.8" hidden="false" customHeight="false" outlineLevel="0" collapsed="false">
      <c r="A6038" s="0" t="s">
        <v>9409</v>
      </c>
      <c r="B6038" s="0" t="n">
        <v>69</v>
      </c>
      <c r="C6038" s="0" t="s">
        <v>3005</v>
      </c>
      <c r="D6038" s="0" t="s">
        <v>123</v>
      </c>
    </row>
    <row r="6039" customFormat="false" ht="12.8" hidden="false" customHeight="false" outlineLevel="0" collapsed="false">
      <c r="A6039" s="0" t="s">
        <v>9410</v>
      </c>
      <c r="B6039" s="0" t="n">
        <v>70</v>
      </c>
      <c r="C6039" s="0" t="s">
        <v>9411</v>
      </c>
      <c r="D6039" s="0" t="s">
        <v>127</v>
      </c>
    </row>
    <row r="6040" customFormat="false" ht="12.8" hidden="false" customHeight="false" outlineLevel="0" collapsed="false">
      <c r="A6040" s="0" t="s">
        <v>9412</v>
      </c>
      <c r="B6040" s="0" t="n">
        <v>71</v>
      </c>
      <c r="C6040" s="0" t="s">
        <v>9413</v>
      </c>
      <c r="D6040" s="0" t="s">
        <v>127</v>
      </c>
    </row>
    <row r="6041" customFormat="false" ht="12.8" hidden="false" customHeight="false" outlineLevel="0" collapsed="false">
      <c r="A6041" s="0" t="s">
        <v>9414</v>
      </c>
      <c r="B6041" s="0" t="n">
        <v>72</v>
      </c>
      <c r="C6041" s="0" t="s">
        <v>9415</v>
      </c>
      <c r="D6041" s="0" t="s">
        <v>127</v>
      </c>
    </row>
    <row r="6042" customFormat="false" ht="12.8" hidden="false" customHeight="false" outlineLevel="0" collapsed="false">
      <c r="A6042" s="0" t="s">
        <v>9416</v>
      </c>
      <c r="B6042" s="0" t="n">
        <v>73</v>
      </c>
      <c r="C6042" s="0" t="s">
        <v>9417</v>
      </c>
      <c r="D6042" s="0" t="s">
        <v>127</v>
      </c>
    </row>
    <row r="6043" customFormat="false" ht="12.8" hidden="false" customHeight="false" outlineLevel="0" collapsed="false">
      <c r="A6043" s="0" t="s">
        <v>9418</v>
      </c>
      <c r="B6043" s="0" t="n">
        <v>74</v>
      </c>
      <c r="C6043" s="0" t="s">
        <v>9411</v>
      </c>
      <c r="D6043" s="0" t="s">
        <v>127</v>
      </c>
    </row>
    <row r="6044" customFormat="false" ht="12.8" hidden="false" customHeight="false" outlineLevel="0" collapsed="false">
      <c r="A6044" s="0" t="s">
        <v>9419</v>
      </c>
      <c r="B6044" s="0" t="n">
        <v>75</v>
      </c>
      <c r="C6044" s="0" t="s">
        <v>9413</v>
      </c>
      <c r="D6044" s="0" t="s">
        <v>127</v>
      </c>
    </row>
    <row r="6045" customFormat="false" ht="12.8" hidden="false" customHeight="false" outlineLevel="0" collapsed="false">
      <c r="A6045" s="0" t="s">
        <v>9420</v>
      </c>
      <c r="B6045" s="0" t="n">
        <v>76</v>
      </c>
      <c r="C6045" s="0" t="s">
        <v>9421</v>
      </c>
      <c r="D6045" s="0" t="s">
        <v>127</v>
      </c>
    </row>
    <row r="6046" customFormat="false" ht="12.8" hidden="false" customHeight="false" outlineLevel="0" collapsed="false">
      <c r="A6046" s="0" t="s">
        <v>9422</v>
      </c>
      <c r="B6046" s="0" t="n">
        <v>77</v>
      </c>
      <c r="C6046" s="0" t="s">
        <v>9423</v>
      </c>
      <c r="D6046" s="0" t="s">
        <v>127</v>
      </c>
    </row>
    <row r="6047" customFormat="false" ht="12.8" hidden="false" customHeight="false" outlineLevel="0" collapsed="false">
      <c r="A6047" s="0" t="s">
        <v>9424</v>
      </c>
      <c r="B6047" s="0" t="n">
        <v>2259</v>
      </c>
      <c r="C6047" s="0" t="s">
        <v>5630</v>
      </c>
      <c r="D6047" s="0" t="s">
        <v>127</v>
      </c>
    </row>
    <row r="6048" customFormat="false" ht="12.8" hidden="false" customHeight="false" outlineLevel="0" collapsed="false">
      <c r="A6048" s="0" t="s">
        <v>9425</v>
      </c>
      <c r="B6048" s="0" t="n">
        <v>78</v>
      </c>
      <c r="C6048" s="0" t="s">
        <v>9426</v>
      </c>
      <c r="D6048" s="0" t="s">
        <v>127</v>
      </c>
    </row>
    <row r="6049" customFormat="false" ht="12.8" hidden="false" customHeight="false" outlineLevel="0" collapsed="false">
      <c r="A6049" s="0" t="s">
        <v>9427</v>
      </c>
      <c r="B6049" s="0" t="n">
        <v>79</v>
      </c>
      <c r="C6049" s="0" t="s">
        <v>9428</v>
      </c>
      <c r="D6049" s="0" t="s">
        <v>127</v>
      </c>
    </row>
    <row r="6050" customFormat="false" ht="12.8" hidden="false" customHeight="false" outlineLevel="0" collapsed="false">
      <c r="A6050" s="0" t="s">
        <v>9429</v>
      </c>
      <c r="B6050" s="0" t="n">
        <v>80</v>
      </c>
      <c r="C6050" s="0" t="s">
        <v>655</v>
      </c>
      <c r="D6050" s="0" t="s">
        <v>127</v>
      </c>
    </row>
    <row r="6051" customFormat="false" ht="12.8" hidden="false" customHeight="false" outlineLevel="0" collapsed="false">
      <c r="A6051" s="0" t="s">
        <v>9430</v>
      </c>
      <c r="B6051" s="0" t="n">
        <v>81</v>
      </c>
      <c r="C6051" s="0" t="s">
        <v>9411</v>
      </c>
      <c r="D6051" s="0" t="s">
        <v>127</v>
      </c>
    </row>
    <row r="6052" customFormat="false" ht="12.8" hidden="false" customHeight="false" outlineLevel="0" collapsed="false">
      <c r="A6052" s="0" t="s">
        <v>9431</v>
      </c>
      <c r="B6052" s="0" t="n">
        <v>82</v>
      </c>
      <c r="C6052" s="0" t="s">
        <v>9432</v>
      </c>
      <c r="D6052" s="0" t="s">
        <v>127</v>
      </c>
    </row>
    <row r="6053" customFormat="false" ht="12.8" hidden="false" customHeight="false" outlineLevel="0" collapsed="false">
      <c r="A6053" s="0" t="s">
        <v>9433</v>
      </c>
      <c r="B6053" s="0" t="n">
        <v>83</v>
      </c>
      <c r="C6053" s="0" t="s">
        <v>9434</v>
      </c>
      <c r="D6053" s="0" t="s">
        <v>127</v>
      </c>
    </row>
    <row r="6054" customFormat="false" ht="12.8" hidden="false" customHeight="false" outlineLevel="0" collapsed="false">
      <c r="A6054" s="0" t="s">
        <v>9435</v>
      </c>
      <c r="B6054" s="0" t="n">
        <v>2260</v>
      </c>
      <c r="C6054" s="0" t="s">
        <v>9436</v>
      </c>
      <c r="D6054" s="0" t="s">
        <v>127</v>
      </c>
    </row>
    <row r="6055" customFormat="false" ht="12.8" hidden="false" customHeight="false" outlineLevel="0" collapsed="false">
      <c r="A6055" s="0" t="s">
        <v>9437</v>
      </c>
      <c r="B6055" s="0" t="n">
        <v>84</v>
      </c>
      <c r="C6055" s="0" t="s">
        <v>136</v>
      </c>
      <c r="D6055" s="0" t="s">
        <v>127</v>
      </c>
    </row>
    <row r="6056" customFormat="false" ht="12.8" hidden="false" customHeight="false" outlineLevel="0" collapsed="false">
      <c r="A6056" s="0" t="s">
        <v>9438</v>
      </c>
      <c r="B6056" s="0" t="n">
        <v>85</v>
      </c>
      <c r="C6056" s="0" t="s">
        <v>9439</v>
      </c>
      <c r="D6056" s="0" t="s">
        <v>127</v>
      </c>
    </row>
    <row r="6057" customFormat="false" ht="12.8" hidden="false" customHeight="false" outlineLevel="0" collapsed="false">
      <c r="A6057" s="0" t="s">
        <v>9440</v>
      </c>
      <c r="B6057" s="0" t="n">
        <v>33830</v>
      </c>
      <c r="C6057" s="0" t="s">
        <v>4910</v>
      </c>
      <c r="D6057" s="0" t="s">
        <v>127</v>
      </c>
    </row>
    <row r="6058" customFormat="false" ht="12.8" hidden="false" customHeight="false" outlineLevel="0" collapsed="false">
      <c r="A6058" s="0" t="s">
        <v>9441</v>
      </c>
      <c r="B6058" s="0" t="n">
        <v>86</v>
      </c>
      <c r="C6058" s="0" t="s">
        <v>9423</v>
      </c>
      <c r="D6058" s="0" t="s">
        <v>127</v>
      </c>
    </row>
    <row r="6059" customFormat="false" ht="12.8" hidden="false" customHeight="false" outlineLevel="0" collapsed="false">
      <c r="A6059" s="0" t="s">
        <v>9442</v>
      </c>
      <c r="B6059" s="0" t="n">
        <v>87</v>
      </c>
      <c r="C6059" s="0" t="s">
        <v>9426</v>
      </c>
      <c r="D6059" s="0" t="s">
        <v>127</v>
      </c>
    </row>
    <row r="6060" customFormat="false" ht="12.8" hidden="false" customHeight="false" outlineLevel="0" collapsed="false">
      <c r="A6060" s="0" t="s">
        <v>9443</v>
      </c>
      <c r="B6060" s="0" t="n">
        <v>88</v>
      </c>
      <c r="C6060" s="0" t="s">
        <v>9444</v>
      </c>
      <c r="D6060" s="0" t="s">
        <v>127</v>
      </c>
    </row>
    <row r="6061" customFormat="false" ht="12.8" hidden="false" customHeight="false" outlineLevel="0" collapsed="false">
      <c r="A6061" s="0" t="s">
        <v>9445</v>
      </c>
      <c r="B6061" s="0" t="n">
        <v>89</v>
      </c>
      <c r="C6061" s="0" t="s">
        <v>9411</v>
      </c>
      <c r="D6061" s="0" t="s">
        <v>127</v>
      </c>
    </row>
    <row r="6062" customFormat="false" ht="12.8" hidden="false" customHeight="false" outlineLevel="0" collapsed="false">
      <c r="A6062" s="0" t="s">
        <v>9446</v>
      </c>
      <c r="B6062" s="0" t="n">
        <v>90</v>
      </c>
      <c r="C6062" s="0" t="s">
        <v>9411</v>
      </c>
      <c r="D6062" s="0" t="s">
        <v>127</v>
      </c>
    </row>
    <row r="6063" customFormat="false" ht="12.8" hidden="false" customHeight="false" outlineLevel="0" collapsed="false">
      <c r="A6063" s="0" t="s">
        <v>9447</v>
      </c>
      <c r="B6063" s="0" t="n">
        <v>91</v>
      </c>
      <c r="C6063" s="0" t="s">
        <v>9448</v>
      </c>
      <c r="D6063" s="0" t="s">
        <v>127</v>
      </c>
    </row>
    <row r="6064" customFormat="false" ht="12.8" hidden="false" customHeight="false" outlineLevel="0" collapsed="false">
      <c r="A6064" s="0" t="s">
        <v>9449</v>
      </c>
      <c r="B6064" s="0" t="n">
        <v>92</v>
      </c>
      <c r="C6064" s="0" t="s">
        <v>9450</v>
      </c>
      <c r="D6064" s="0" t="s">
        <v>127</v>
      </c>
    </row>
    <row r="6065" customFormat="false" ht="12.8" hidden="false" customHeight="false" outlineLevel="0" collapsed="false">
      <c r="A6065" s="0" t="s">
        <v>9451</v>
      </c>
      <c r="B6065" s="0" t="n">
        <v>93</v>
      </c>
      <c r="C6065" s="0" t="s">
        <v>9417</v>
      </c>
      <c r="D6065" s="0" t="s">
        <v>127</v>
      </c>
    </row>
    <row r="6066" customFormat="false" ht="12.8" hidden="false" customHeight="false" outlineLevel="0" collapsed="false">
      <c r="A6066" s="0" t="s">
        <v>9452</v>
      </c>
      <c r="B6066" s="0" t="n">
        <v>94</v>
      </c>
      <c r="C6066" s="0" t="s">
        <v>9448</v>
      </c>
      <c r="D6066" s="0" t="s">
        <v>127</v>
      </c>
    </row>
    <row r="6067" customFormat="false" ht="12.8" hidden="false" customHeight="false" outlineLevel="0" collapsed="false">
      <c r="A6067" s="0" t="s">
        <v>9453</v>
      </c>
      <c r="B6067" s="0" t="n">
        <v>95</v>
      </c>
      <c r="C6067" s="0" t="s">
        <v>9454</v>
      </c>
      <c r="D6067" s="0" t="s">
        <v>127</v>
      </c>
    </row>
    <row r="6068" customFormat="false" ht="12.8" hidden="false" customHeight="false" outlineLevel="0" collapsed="false">
      <c r="A6068" s="0" t="s">
        <v>9455</v>
      </c>
      <c r="B6068" s="0" t="n">
        <v>96</v>
      </c>
      <c r="C6068" s="0" t="s">
        <v>9456</v>
      </c>
      <c r="D6068" s="0" t="s">
        <v>127</v>
      </c>
    </row>
    <row r="6069" customFormat="false" ht="12.8" hidden="false" customHeight="false" outlineLevel="0" collapsed="false">
      <c r="A6069" s="0" t="s">
        <v>9457</v>
      </c>
      <c r="B6069" s="0" t="n">
        <v>97</v>
      </c>
      <c r="C6069" s="0" t="s">
        <v>9458</v>
      </c>
      <c r="D6069" s="0" t="s">
        <v>127</v>
      </c>
    </row>
    <row r="6070" customFormat="false" ht="12.8" hidden="false" customHeight="false" outlineLevel="0" collapsed="false">
      <c r="A6070" s="0" t="s">
        <v>9459</v>
      </c>
      <c r="B6070" s="0" t="n">
        <v>98</v>
      </c>
      <c r="C6070" s="0" t="s">
        <v>9411</v>
      </c>
      <c r="D6070" s="0" t="s">
        <v>127</v>
      </c>
    </row>
    <row r="6071" customFormat="false" ht="12.8" hidden="false" customHeight="false" outlineLevel="0" collapsed="false">
      <c r="A6071" s="0" t="s">
        <v>9460</v>
      </c>
      <c r="B6071" s="0" t="n">
        <v>99</v>
      </c>
      <c r="C6071" s="0" t="s">
        <v>9461</v>
      </c>
      <c r="D6071" s="0" t="s">
        <v>127</v>
      </c>
    </row>
    <row r="6072" customFormat="false" ht="12.8" hidden="false" customHeight="false" outlineLevel="0" collapsed="false">
      <c r="A6072" s="0" t="s">
        <v>9462</v>
      </c>
      <c r="B6072" s="0" t="n">
        <v>100</v>
      </c>
      <c r="C6072" s="0" t="s">
        <v>9463</v>
      </c>
      <c r="D6072" s="0" t="s">
        <v>127</v>
      </c>
    </row>
    <row r="6073" customFormat="false" ht="12.8" hidden="false" customHeight="false" outlineLevel="0" collapsed="false">
      <c r="A6073" s="0" t="s">
        <v>9464</v>
      </c>
      <c r="B6073" s="0" t="n">
        <v>101</v>
      </c>
      <c r="C6073" s="0" t="s">
        <v>9465</v>
      </c>
      <c r="D6073" s="0" t="s">
        <v>127</v>
      </c>
    </row>
    <row r="6074" customFormat="false" ht="12.8" hidden="false" customHeight="false" outlineLevel="0" collapsed="false">
      <c r="A6074" s="0" t="s">
        <v>9466</v>
      </c>
      <c r="B6074" s="0" t="n">
        <v>102</v>
      </c>
      <c r="C6074" s="0" t="s">
        <v>9467</v>
      </c>
      <c r="D6074" s="0" t="s">
        <v>127</v>
      </c>
    </row>
    <row r="6075" customFormat="false" ht="12.8" hidden="false" customHeight="false" outlineLevel="0" collapsed="false">
      <c r="A6075" s="0" t="s">
        <v>9468</v>
      </c>
      <c r="B6075" s="0" t="n">
        <v>103</v>
      </c>
      <c r="C6075" s="0" t="s">
        <v>9411</v>
      </c>
      <c r="D6075" s="0" t="s">
        <v>127</v>
      </c>
    </row>
    <row r="6076" customFormat="false" ht="12.8" hidden="false" customHeight="false" outlineLevel="0" collapsed="false">
      <c r="A6076" s="0" t="s">
        <v>9469</v>
      </c>
      <c r="B6076" s="0" t="n">
        <v>2258</v>
      </c>
      <c r="C6076" s="0" t="s">
        <v>9470</v>
      </c>
      <c r="D6076" s="0" t="s">
        <v>127</v>
      </c>
    </row>
    <row r="6077" customFormat="false" ht="12.8" hidden="false" customHeight="false" outlineLevel="0" collapsed="false">
      <c r="A6077" s="0" t="s">
        <v>9471</v>
      </c>
      <c r="B6077" s="0" t="n">
        <v>104</v>
      </c>
      <c r="C6077" s="0" t="s">
        <v>9417</v>
      </c>
      <c r="D6077" s="0" t="s">
        <v>127</v>
      </c>
    </row>
    <row r="6078" customFormat="false" ht="12.8" hidden="false" customHeight="false" outlineLevel="0" collapsed="false">
      <c r="A6078" s="0" t="s">
        <v>9472</v>
      </c>
      <c r="B6078" s="0" t="n">
        <v>105</v>
      </c>
      <c r="C6078" s="0" t="s">
        <v>9473</v>
      </c>
      <c r="D6078" s="0" t="s">
        <v>127</v>
      </c>
    </row>
    <row r="6079" customFormat="false" ht="12.8" hidden="false" customHeight="false" outlineLevel="0" collapsed="false">
      <c r="A6079" s="0" t="s">
        <v>9474</v>
      </c>
      <c r="B6079" s="0" t="n">
        <v>106</v>
      </c>
      <c r="C6079" s="0" t="s">
        <v>9475</v>
      </c>
      <c r="D6079" s="0" t="s">
        <v>127</v>
      </c>
    </row>
    <row r="6080" customFormat="false" ht="12.8" hidden="false" customHeight="false" outlineLevel="0" collapsed="false">
      <c r="A6080" s="0" t="s">
        <v>9476</v>
      </c>
      <c r="B6080" s="0" t="n">
        <v>107</v>
      </c>
      <c r="C6080" s="0" t="s">
        <v>9477</v>
      </c>
      <c r="D6080" s="0" t="s">
        <v>127</v>
      </c>
    </row>
    <row r="6081" customFormat="false" ht="12.8" hidden="false" customHeight="false" outlineLevel="0" collapsed="false">
      <c r="A6081" s="0" t="s">
        <v>9478</v>
      </c>
      <c r="B6081" s="0" t="n">
        <v>108</v>
      </c>
      <c r="C6081" s="0" t="s">
        <v>9479</v>
      </c>
      <c r="D6081" s="0" t="s">
        <v>127</v>
      </c>
    </row>
    <row r="6082" customFormat="false" ht="12.8" hidden="false" customHeight="false" outlineLevel="0" collapsed="false">
      <c r="A6082" s="0" t="s">
        <v>9480</v>
      </c>
      <c r="B6082" s="0" t="n">
        <v>109</v>
      </c>
      <c r="C6082" s="0" t="s">
        <v>9477</v>
      </c>
      <c r="D6082" s="0" t="s">
        <v>127</v>
      </c>
    </row>
    <row r="6083" customFormat="false" ht="12.8" hidden="false" customHeight="false" outlineLevel="0" collapsed="false">
      <c r="A6083" s="0" t="s">
        <v>9481</v>
      </c>
      <c r="B6083" s="0" t="n">
        <v>66</v>
      </c>
      <c r="D6083" s="0" t="s">
        <v>199</v>
      </c>
    </row>
    <row r="6084" customFormat="false" ht="12.8" hidden="false" customHeight="false" outlineLevel="0" collapsed="false">
      <c r="A6084" s="0" t="s">
        <v>9482</v>
      </c>
      <c r="B6084" s="0" t="n">
        <v>31815</v>
      </c>
      <c r="C6084" s="0" t="s">
        <v>9483</v>
      </c>
      <c r="D6084" s="0" t="s">
        <v>123</v>
      </c>
    </row>
    <row r="6085" customFormat="false" ht="12.8" hidden="false" customHeight="false" outlineLevel="0" collapsed="false">
      <c r="A6085" s="0" t="s">
        <v>9484</v>
      </c>
      <c r="B6085" s="0" t="n">
        <v>31816</v>
      </c>
      <c r="C6085" s="0" t="s">
        <v>1410</v>
      </c>
      <c r="D6085" s="0" t="s">
        <v>127</v>
      </c>
    </row>
    <row r="6086" customFormat="false" ht="12.8" hidden="false" customHeight="false" outlineLevel="0" collapsed="false">
      <c r="A6086" s="0" t="s">
        <v>9485</v>
      </c>
      <c r="B6086" s="0" t="n">
        <v>30326</v>
      </c>
      <c r="C6086" s="0" t="s">
        <v>3286</v>
      </c>
      <c r="D6086" s="0" t="s">
        <v>123</v>
      </c>
    </row>
    <row r="6087" customFormat="false" ht="12.8" hidden="false" customHeight="false" outlineLevel="0" collapsed="false">
      <c r="A6087" s="0" t="s">
        <v>9486</v>
      </c>
      <c r="B6087" s="0" t="n">
        <v>41195</v>
      </c>
      <c r="C6087" s="0" t="s">
        <v>9487</v>
      </c>
      <c r="D6087" s="0" t="s">
        <v>127</v>
      </c>
    </row>
    <row r="6088" customFormat="false" ht="12.8" hidden="false" customHeight="false" outlineLevel="0" collapsed="false">
      <c r="A6088" s="0" t="s">
        <v>9488</v>
      </c>
      <c r="B6088" s="0" t="n">
        <v>30680</v>
      </c>
      <c r="C6088" s="0" t="s">
        <v>9489</v>
      </c>
      <c r="D6088" s="0" t="s">
        <v>127</v>
      </c>
    </row>
    <row r="6089" customFormat="false" ht="12.8" hidden="false" customHeight="false" outlineLevel="0" collapsed="false">
      <c r="A6089" s="0" t="s">
        <v>9490</v>
      </c>
      <c r="B6089" s="0" t="n">
        <v>39697</v>
      </c>
      <c r="C6089" s="0" t="s">
        <v>4003</v>
      </c>
      <c r="D6089" s="0" t="s">
        <v>127</v>
      </c>
    </row>
    <row r="6090" customFormat="false" ht="12.8" hidden="false" customHeight="false" outlineLevel="0" collapsed="false">
      <c r="A6090" s="0" t="s">
        <v>9491</v>
      </c>
      <c r="B6090" s="0" t="n">
        <v>2892</v>
      </c>
      <c r="C6090" s="0" t="s">
        <v>6570</v>
      </c>
      <c r="D6090" s="0" t="s">
        <v>123</v>
      </c>
    </row>
    <row r="6091" customFormat="false" ht="12.8" hidden="false" customHeight="false" outlineLevel="0" collapsed="false">
      <c r="A6091" s="0" t="s">
        <v>9492</v>
      </c>
      <c r="B6091" s="0" t="n">
        <v>697</v>
      </c>
      <c r="C6091" s="0" t="s">
        <v>795</v>
      </c>
      <c r="D6091" s="0" t="s">
        <v>123</v>
      </c>
    </row>
    <row r="6092" customFormat="false" ht="12.8" hidden="false" customHeight="false" outlineLevel="0" collapsed="false">
      <c r="A6092" s="0" t="s">
        <v>9493</v>
      </c>
      <c r="B6092" s="0" t="n">
        <v>2659</v>
      </c>
      <c r="C6092" s="0" t="s">
        <v>795</v>
      </c>
      <c r="D6092" s="0" t="s">
        <v>127</v>
      </c>
    </row>
    <row r="6093" customFormat="false" ht="12.8" hidden="false" customHeight="false" outlineLevel="0" collapsed="false">
      <c r="A6093" s="0" t="s">
        <v>9494</v>
      </c>
      <c r="B6093" s="0" t="n">
        <v>2660</v>
      </c>
      <c r="C6093" s="0" t="s">
        <v>9495</v>
      </c>
      <c r="D6093" s="0" t="s">
        <v>127</v>
      </c>
    </row>
    <row r="6094" customFormat="false" ht="12.8" hidden="false" customHeight="false" outlineLevel="0" collapsed="false">
      <c r="A6094" s="0" t="s">
        <v>9496</v>
      </c>
      <c r="B6094" s="0" t="n">
        <v>22231</v>
      </c>
      <c r="C6094" s="0" t="s">
        <v>4956</v>
      </c>
      <c r="D6094" s="0" t="s">
        <v>127</v>
      </c>
    </row>
    <row r="6095" customFormat="false" ht="12.8" hidden="false" customHeight="false" outlineLevel="0" collapsed="false">
      <c r="A6095" s="0" t="s">
        <v>9497</v>
      </c>
      <c r="B6095" s="0" t="n">
        <v>25916</v>
      </c>
      <c r="D6095" s="0" t="s">
        <v>127</v>
      </c>
    </row>
    <row r="6096" customFormat="false" ht="12.8" hidden="false" customHeight="false" outlineLevel="0" collapsed="false">
      <c r="A6096" s="0" t="s">
        <v>9498</v>
      </c>
      <c r="B6096" s="0" t="n">
        <v>2661</v>
      </c>
      <c r="C6096" s="0" t="s">
        <v>795</v>
      </c>
      <c r="D6096" s="0" t="s">
        <v>127</v>
      </c>
    </row>
    <row r="6097" customFormat="false" ht="12.8" hidden="false" customHeight="false" outlineLevel="0" collapsed="false">
      <c r="A6097" s="0" t="s">
        <v>9499</v>
      </c>
      <c r="B6097" s="0" t="n">
        <v>25552</v>
      </c>
      <c r="C6097" s="0" t="s">
        <v>606</v>
      </c>
      <c r="D6097" s="0" t="s">
        <v>127</v>
      </c>
    </row>
    <row r="6098" customFormat="false" ht="12.8" hidden="false" customHeight="false" outlineLevel="0" collapsed="false">
      <c r="A6098" s="0" t="s">
        <v>9500</v>
      </c>
      <c r="B6098" s="0" t="n">
        <v>696</v>
      </c>
      <c r="D6098" s="0" t="s">
        <v>199</v>
      </c>
    </row>
    <row r="6099" customFormat="false" ht="12.8" hidden="false" customHeight="false" outlineLevel="0" collapsed="false">
      <c r="A6099" s="0" t="s">
        <v>9501</v>
      </c>
      <c r="B6099" s="0" t="n">
        <v>20390</v>
      </c>
      <c r="D6099" s="0" t="s">
        <v>287</v>
      </c>
    </row>
    <row r="6100" customFormat="false" ht="12.8" hidden="false" customHeight="false" outlineLevel="0" collapsed="false">
      <c r="A6100" s="0" t="s">
        <v>9502</v>
      </c>
      <c r="B6100" s="0" t="n">
        <v>22232</v>
      </c>
      <c r="D6100" s="0" t="s">
        <v>378</v>
      </c>
    </row>
    <row r="6101" customFormat="false" ht="12.8" hidden="false" customHeight="false" outlineLevel="0" collapsed="false">
      <c r="A6101" s="0" t="s">
        <v>9503</v>
      </c>
      <c r="B6101" s="0" t="n">
        <v>38760</v>
      </c>
      <c r="C6101" s="0" t="s">
        <v>616</v>
      </c>
      <c r="D6101" s="0" t="s">
        <v>199</v>
      </c>
    </row>
    <row r="6102" customFormat="false" ht="12.8" hidden="false" customHeight="false" outlineLevel="0" collapsed="false">
      <c r="A6102" s="0" t="s">
        <v>9504</v>
      </c>
      <c r="B6102" s="0" t="n">
        <v>29573</v>
      </c>
      <c r="C6102" s="0" t="s">
        <v>4516</v>
      </c>
      <c r="D6102" s="0" t="s">
        <v>123</v>
      </c>
    </row>
    <row r="6103" customFormat="false" ht="12.8" hidden="false" customHeight="false" outlineLevel="0" collapsed="false">
      <c r="A6103" s="0" t="s">
        <v>9505</v>
      </c>
      <c r="B6103" s="0" t="n">
        <v>29697</v>
      </c>
      <c r="C6103" s="0" t="s">
        <v>212</v>
      </c>
      <c r="D6103" s="0" t="s">
        <v>127</v>
      </c>
    </row>
    <row r="6104" customFormat="false" ht="12.8" hidden="false" customHeight="false" outlineLevel="0" collapsed="false">
      <c r="A6104" s="0" t="s">
        <v>9506</v>
      </c>
      <c r="B6104" s="0" t="n">
        <v>29310</v>
      </c>
      <c r="C6104" s="0" t="s">
        <v>935</v>
      </c>
      <c r="D6104" s="0" t="s">
        <v>199</v>
      </c>
    </row>
    <row r="6105" customFormat="false" ht="12.8" hidden="false" customHeight="false" outlineLevel="0" collapsed="false">
      <c r="A6105" s="0" t="s">
        <v>9507</v>
      </c>
      <c r="B6105" s="0" t="n">
        <v>26219</v>
      </c>
      <c r="C6105" s="0" t="s">
        <v>145</v>
      </c>
      <c r="D6105" s="0" t="s">
        <v>123</v>
      </c>
    </row>
    <row r="6106" customFormat="false" ht="12.8" hidden="false" customHeight="false" outlineLevel="0" collapsed="false">
      <c r="A6106" s="0" t="s">
        <v>9508</v>
      </c>
      <c r="B6106" s="0" t="n">
        <v>31071</v>
      </c>
      <c r="C6106" s="0" t="s">
        <v>9509</v>
      </c>
      <c r="D6106" s="0" t="s">
        <v>127</v>
      </c>
    </row>
    <row r="6107" customFormat="false" ht="12.8" hidden="false" customHeight="false" outlineLevel="0" collapsed="false">
      <c r="A6107" s="0" t="s">
        <v>9510</v>
      </c>
      <c r="B6107" s="0" t="n">
        <v>38748</v>
      </c>
      <c r="C6107" s="0" t="s">
        <v>9511</v>
      </c>
      <c r="D6107" s="0" t="s">
        <v>127</v>
      </c>
    </row>
    <row r="6108" customFormat="false" ht="12.8" hidden="false" customHeight="false" outlineLevel="0" collapsed="false">
      <c r="A6108" s="0" t="s">
        <v>9512</v>
      </c>
      <c r="B6108" s="0" t="n">
        <v>29243</v>
      </c>
      <c r="C6108" s="0" t="s">
        <v>1494</v>
      </c>
      <c r="D6108" s="0" t="s">
        <v>127</v>
      </c>
    </row>
    <row r="6109" customFormat="false" ht="12.8" hidden="false" customHeight="false" outlineLevel="0" collapsed="false">
      <c r="A6109" s="0" t="s">
        <v>9513</v>
      </c>
      <c r="B6109" s="0" t="n">
        <v>35084</v>
      </c>
      <c r="C6109" s="0" t="s">
        <v>9397</v>
      </c>
      <c r="D6109" s="0" t="s">
        <v>127</v>
      </c>
    </row>
    <row r="6110" customFormat="false" ht="12.8" hidden="false" customHeight="false" outlineLevel="0" collapsed="false">
      <c r="A6110" s="0" t="s">
        <v>9514</v>
      </c>
      <c r="B6110" s="0" t="n">
        <v>23300</v>
      </c>
      <c r="C6110" s="0" t="s">
        <v>1130</v>
      </c>
      <c r="D6110" s="0" t="s">
        <v>199</v>
      </c>
    </row>
    <row r="6111" customFormat="false" ht="12.8" hidden="false" customHeight="false" outlineLevel="0" collapsed="false">
      <c r="A6111" s="0" t="s">
        <v>9515</v>
      </c>
      <c r="B6111" s="0" t="n">
        <v>39573</v>
      </c>
      <c r="C6111" s="0" t="s">
        <v>1130</v>
      </c>
      <c r="D6111" s="0" t="s">
        <v>287</v>
      </c>
    </row>
    <row r="6112" customFormat="false" ht="12.8" hidden="false" customHeight="false" outlineLevel="0" collapsed="false">
      <c r="A6112" s="0" t="s">
        <v>9516</v>
      </c>
      <c r="B6112" s="0" t="n">
        <v>39513</v>
      </c>
      <c r="C6112" s="0" t="s">
        <v>1130</v>
      </c>
      <c r="D6112" s="0" t="s">
        <v>378</v>
      </c>
    </row>
    <row r="6113" customFormat="false" ht="12.8" hidden="false" customHeight="false" outlineLevel="0" collapsed="false">
      <c r="A6113" s="0" t="s">
        <v>9517</v>
      </c>
      <c r="B6113" s="0" t="n">
        <v>35024</v>
      </c>
      <c r="C6113" s="0" t="s">
        <v>4355</v>
      </c>
      <c r="D6113" s="0" t="s">
        <v>123</v>
      </c>
    </row>
    <row r="6114" customFormat="false" ht="12.8" hidden="false" customHeight="false" outlineLevel="0" collapsed="false">
      <c r="A6114" s="0" t="s">
        <v>9518</v>
      </c>
      <c r="B6114" s="0" t="n">
        <v>44014</v>
      </c>
      <c r="C6114" s="0" t="s">
        <v>9519</v>
      </c>
      <c r="D6114" s="0" t="s">
        <v>123</v>
      </c>
    </row>
    <row r="6115" customFormat="false" ht="12.8" hidden="false" customHeight="false" outlineLevel="0" collapsed="false">
      <c r="A6115" s="0" t="s">
        <v>9520</v>
      </c>
      <c r="B6115" s="0" t="n">
        <v>44244</v>
      </c>
      <c r="C6115" s="0" t="s">
        <v>1032</v>
      </c>
      <c r="D6115" s="0" t="s">
        <v>127</v>
      </c>
    </row>
    <row r="6116" customFormat="false" ht="12.8" hidden="false" customHeight="false" outlineLevel="0" collapsed="false">
      <c r="A6116" s="0" t="s">
        <v>9521</v>
      </c>
      <c r="B6116" s="0" t="n">
        <v>4605</v>
      </c>
      <c r="C6116" s="0" t="s">
        <v>9522</v>
      </c>
      <c r="D6116" s="0" t="s">
        <v>123</v>
      </c>
    </row>
    <row r="6117" customFormat="false" ht="12.8" hidden="false" customHeight="false" outlineLevel="0" collapsed="false">
      <c r="A6117" s="0" t="s">
        <v>9523</v>
      </c>
      <c r="B6117" s="0" t="n">
        <v>4606</v>
      </c>
      <c r="C6117" s="0" t="s">
        <v>9355</v>
      </c>
      <c r="D6117" s="0" t="s">
        <v>127</v>
      </c>
    </row>
    <row r="6118" customFormat="false" ht="12.8" hidden="false" customHeight="false" outlineLevel="0" collapsed="false">
      <c r="A6118" s="0" t="s">
        <v>9524</v>
      </c>
      <c r="B6118" s="0" t="n">
        <v>4604</v>
      </c>
      <c r="C6118" s="0" t="s">
        <v>2025</v>
      </c>
      <c r="D6118" s="0" t="s">
        <v>199</v>
      </c>
    </row>
    <row r="6119" customFormat="false" ht="12.8" hidden="false" customHeight="false" outlineLevel="0" collapsed="false">
      <c r="A6119" s="0" t="s">
        <v>9525</v>
      </c>
      <c r="B6119" s="0" t="n">
        <v>34029</v>
      </c>
      <c r="C6119" s="0" t="s">
        <v>3200</v>
      </c>
      <c r="D6119" s="0" t="s">
        <v>123</v>
      </c>
    </row>
    <row r="6120" customFormat="false" ht="12.8" hidden="false" customHeight="false" outlineLevel="0" collapsed="false">
      <c r="A6120" s="0" t="s">
        <v>9526</v>
      </c>
      <c r="B6120" s="0" t="n">
        <v>34171</v>
      </c>
      <c r="C6120" s="0" t="s">
        <v>5481</v>
      </c>
      <c r="D6120" s="0" t="s">
        <v>127</v>
      </c>
    </row>
    <row r="6121" customFormat="false" ht="12.8" hidden="false" customHeight="false" outlineLevel="0" collapsed="false">
      <c r="A6121" s="0" t="s">
        <v>9527</v>
      </c>
      <c r="B6121" s="0" t="n">
        <v>29689</v>
      </c>
      <c r="C6121" s="0" t="s">
        <v>675</v>
      </c>
      <c r="D6121" s="0" t="s">
        <v>199</v>
      </c>
    </row>
    <row r="6122" customFormat="false" ht="12.8" hidden="false" customHeight="false" outlineLevel="0" collapsed="false">
      <c r="A6122" s="0" t="s">
        <v>9528</v>
      </c>
      <c r="B6122" s="0" t="n">
        <v>29555</v>
      </c>
      <c r="C6122" s="0" t="s">
        <v>675</v>
      </c>
      <c r="D6122" s="0" t="s">
        <v>378</v>
      </c>
    </row>
    <row r="6123" customFormat="false" ht="12.8" hidden="false" customHeight="false" outlineLevel="0" collapsed="false">
      <c r="A6123" s="0" t="s">
        <v>9529</v>
      </c>
      <c r="B6123" s="0" t="n">
        <v>30371</v>
      </c>
      <c r="C6123" s="0" t="s">
        <v>1336</v>
      </c>
      <c r="D6123" s="0" t="s">
        <v>123</v>
      </c>
    </row>
    <row r="6124" customFormat="false" ht="12.8" hidden="false" customHeight="false" outlineLevel="0" collapsed="false">
      <c r="A6124" s="0" t="s">
        <v>9530</v>
      </c>
      <c r="B6124" s="0" t="n">
        <v>40505</v>
      </c>
      <c r="C6124" s="0" t="s">
        <v>819</v>
      </c>
      <c r="D6124" s="0" t="s">
        <v>127</v>
      </c>
    </row>
    <row r="6125" customFormat="false" ht="12.8" hidden="false" customHeight="false" outlineLevel="0" collapsed="false">
      <c r="A6125" s="0" t="s">
        <v>9531</v>
      </c>
      <c r="B6125" s="0" t="n">
        <v>31375</v>
      </c>
      <c r="C6125" s="0" t="s">
        <v>819</v>
      </c>
      <c r="D6125" s="0" t="s">
        <v>127</v>
      </c>
    </row>
    <row r="6126" customFormat="false" ht="12.8" hidden="false" customHeight="false" outlineLevel="0" collapsed="false">
      <c r="A6126" s="0" t="s">
        <v>9532</v>
      </c>
      <c r="B6126" s="0" t="n">
        <v>29627</v>
      </c>
      <c r="C6126" s="0" t="s">
        <v>9533</v>
      </c>
      <c r="D6126" s="0" t="s">
        <v>127</v>
      </c>
    </row>
    <row r="6127" customFormat="false" ht="12.8" hidden="false" customHeight="false" outlineLevel="0" collapsed="false">
      <c r="A6127" s="0" t="s">
        <v>9534</v>
      </c>
      <c r="B6127" s="0" t="n">
        <v>45746</v>
      </c>
      <c r="C6127" s="0" t="s">
        <v>9535</v>
      </c>
      <c r="D6127" s="0" t="s">
        <v>127</v>
      </c>
    </row>
    <row r="6128" customFormat="false" ht="12.8" hidden="false" customHeight="false" outlineLevel="0" collapsed="false">
      <c r="A6128" s="0" t="s">
        <v>9536</v>
      </c>
      <c r="B6128" s="0" t="n">
        <v>35302</v>
      </c>
      <c r="C6128" s="0" t="s">
        <v>866</v>
      </c>
      <c r="D6128" s="0" t="s">
        <v>127</v>
      </c>
    </row>
    <row r="6129" customFormat="false" ht="12.8" hidden="false" customHeight="false" outlineLevel="0" collapsed="false">
      <c r="A6129" s="0" t="s">
        <v>9537</v>
      </c>
      <c r="B6129" s="0" t="n">
        <v>22233</v>
      </c>
      <c r="C6129" s="0" t="s">
        <v>9538</v>
      </c>
      <c r="D6129" s="0" t="s">
        <v>123</v>
      </c>
    </row>
    <row r="6130" customFormat="false" ht="12.8" hidden="false" customHeight="false" outlineLevel="0" collapsed="false">
      <c r="A6130" s="0" t="s">
        <v>9539</v>
      </c>
      <c r="B6130" s="0" t="n">
        <v>35303</v>
      </c>
      <c r="C6130" s="0" t="s">
        <v>9540</v>
      </c>
      <c r="D6130" s="0" t="s">
        <v>127</v>
      </c>
    </row>
    <row r="6131" customFormat="false" ht="12.8" hidden="false" customHeight="false" outlineLevel="0" collapsed="false">
      <c r="A6131" s="0" t="s">
        <v>9541</v>
      </c>
      <c r="B6131" s="0" t="n">
        <v>22234</v>
      </c>
      <c r="C6131" s="0" t="s">
        <v>9542</v>
      </c>
      <c r="D6131" s="0" t="s">
        <v>127</v>
      </c>
    </row>
    <row r="6132" customFormat="false" ht="12.8" hidden="false" customHeight="false" outlineLevel="0" collapsed="false">
      <c r="A6132" s="0" t="s">
        <v>9543</v>
      </c>
      <c r="B6132" s="0" t="n">
        <v>42777</v>
      </c>
      <c r="C6132" s="0" t="s">
        <v>9544</v>
      </c>
      <c r="D6132" s="0" t="s">
        <v>127</v>
      </c>
    </row>
    <row r="6133" customFormat="false" ht="12.8" hidden="false" customHeight="false" outlineLevel="0" collapsed="false">
      <c r="A6133" s="0" t="s">
        <v>9545</v>
      </c>
      <c r="B6133" s="0" t="n">
        <v>30048</v>
      </c>
      <c r="C6133" s="0" t="s">
        <v>9546</v>
      </c>
      <c r="D6133" s="0" t="s">
        <v>127</v>
      </c>
    </row>
    <row r="6134" customFormat="false" ht="12.8" hidden="false" customHeight="false" outlineLevel="0" collapsed="false">
      <c r="A6134" s="0" t="s">
        <v>9547</v>
      </c>
      <c r="B6134" s="0" t="n">
        <v>29352</v>
      </c>
      <c r="C6134" s="0" t="s">
        <v>163</v>
      </c>
      <c r="D6134" s="0" t="s">
        <v>127</v>
      </c>
    </row>
    <row r="6135" customFormat="false" ht="12.8" hidden="false" customHeight="false" outlineLevel="0" collapsed="false">
      <c r="A6135" s="0" t="s">
        <v>9548</v>
      </c>
      <c r="B6135" s="0" t="n">
        <v>29287</v>
      </c>
      <c r="C6135" s="0" t="s">
        <v>5313</v>
      </c>
      <c r="D6135" s="0" t="s">
        <v>123</v>
      </c>
    </row>
    <row r="6136" customFormat="false" ht="12.8" hidden="false" customHeight="false" outlineLevel="0" collapsed="false">
      <c r="A6136" s="0" t="s">
        <v>9549</v>
      </c>
      <c r="B6136" s="0" t="n">
        <v>29628</v>
      </c>
      <c r="C6136" s="0" t="s">
        <v>9550</v>
      </c>
      <c r="D6136" s="0" t="s">
        <v>127</v>
      </c>
    </row>
    <row r="6137" customFormat="false" ht="12.8" hidden="false" customHeight="false" outlineLevel="0" collapsed="false">
      <c r="A6137" s="0" t="s">
        <v>9551</v>
      </c>
      <c r="B6137" s="0" t="n">
        <v>42069</v>
      </c>
      <c r="C6137" s="0" t="s">
        <v>9552</v>
      </c>
      <c r="D6137" s="0" t="s">
        <v>123</v>
      </c>
    </row>
    <row r="6138" customFormat="false" ht="12.8" hidden="false" customHeight="false" outlineLevel="0" collapsed="false">
      <c r="A6138" s="0" t="s">
        <v>9553</v>
      </c>
      <c r="B6138" s="0" t="n">
        <v>42195</v>
      </c>
      <c r="C6138" s="0" t="s">
        <v>136</v>
      </c>
      <c r="D6138" s="0" t="s">
        <v>127</v>
      </c>
    </row>
    <row r="6139" customFormat="false" ht="12.8" hidden="false" customHeight="false" outlineLevel="0" collapsed="false">
      <c r="A6139" s="0" t="s">
        <v>9554</v>
      </c>
      <c r="B6139" s="0" t="n">
        <v>22235</v>
      </c>
      <c r="C6139" s="0" t="s">
        <v>492</v>
      </c>
      <c r="D6139" s="0" t="s">
        <v>199</v>
      </c>
    </row>
    <row r="6140" customFormat="false" ht="12.8" hidden="false" customHeight="false" outlineLevel="0" collapsed="false">
      <c r="A6140" s="0" t="s">
        <v>9555</v>
      </c>
      <c r="B6140" s="0" t="n">
        <v>3208</v>
      </c>
      <c r="C6140" s="0" t="s">
        <v>9556</v>
      </c>
      <c r="D6140" s="0" t="s">
        <v>199</v>
      </c>
    </row>
    <row r="6141" customFormat="false" ht="12.8" hidden="false" customHeight="false" outlineLevel="0" collapsed="false">
      <c r="A6141" s="0" t="s">
        <v>9557</v>
      </c>
      <c r="B6141" s="0" t="n">
        <v>598</v>
      </c>
      <c r="D6141" s="0" t="s">
        <v>199</v>
      </c>
    </row>
    <row r="6142" customFormat="false" ht="12.8" hidden="false" customHeight="false" outlineLevel="0" collapsed="false">
      <c r="A6142" s="0" t="s">
        <v>9558</v>
      </c>
      <c r="B6142" s="0" t="n">
        <v>599</v>
      </c>
      <c r="C6142" s="0" t="s">
        <v>604</v>
      </c>
      <c r="D6142" s="0" t="s">
        <v>123</v>
      </c>
    </row>
    <row r="6143" customFormat="false" ht="12.8" hidden="false" customHeight="false" outlineLevel="0" collapsed="false">
      <c r="A6143" s="0" t="s">
        <v>9559</v>
      </c>
      <c r="B6143" s="0" t="n">
        <v>276</v>
      </c>
      <c r="C6143" s="0" t="s">
        <v>1507</v>
      </c>
      <c r="D6143" s="0" t="s">
        <v>199</v>
      </c>
    </row>
    <row r="6144" customFormat="false" ht="12.8" hidden="false" customHeight="false" outlineLevel="0" collapsed="false">
      <c r="A6144" s="0" t="s">
        <v>9560</v>
      </c>
      <c r="B6144" s="0" t="n">
        <v>3163</v>
      </c>
      <c r="D6144" s="0" t="s">
        <v>287</v>
      </c>
    </row>
    <row r="6145" customFormat="false" ht="12.8" hidden="false" customHeight="false" outlineLevel="0" collapsed="false">
      <c r="A6145" s="0" t="s">
        <v>9561</v>
      </c>
      <c r="B6145" s="0" t="n">
        <v>3162</v>
      </c>
      <c r="D6145" s="0" t="s">
        <v>354</v>
      </c>
    </row>
    <row r="6146" customFormat="false" ht="12.8" hidden="false" customHeight="false" outlineLevel="0" collapsed="false">
      <c r="A6146" s="0" t="s">
        <v>9562</v>
      </c>
      <c r="B6146" s="0" t="n">
        <v>20391</v>
      </c>
      <c r="C6146" s="0" t="s">
        <v>9563</v>
      </c>
      <c r="D6146" s="0" t="s">
        <v>378</v>
      </c>
    </row>
    <row r="6147" customFormat="false" ht="12.8" hidden="false" customHeight="false" outlineLevel="0" collapsed="false">
      <c r="A6147" s="0" t="s">
        <v>9564</v>
      </c>
      <c r="B6147" s="0" t="n">
        <v>280</v>
      </c>
      <c r="C6147" s="0" t="s">
        <v>9180</v>
      </c>
      <c r="D6147" s="0" t="s">
        <v>123</v>
      </c>
    </row>
    <row r="6148" customFormat="false" ht="12.8" hidden="false" customHeight="false" outlineLevel="0" collapsed="false">
      <c r="A6148" s="0" t="s">
        <v>9565</v>
      </c>
      <c r="B6148" s="0" t="n">
        <v>43859</v>
      </c>
      <c r="C6148" s="0" t="s">
        <v>306</v>
      </c>
      <c r="D6148" s="0" t="s">
        <v>127</v>
      </c>
    </row>
    <row r="6149" customFormat="false" ht="12.8" hidden="false" customHeight="false" outlineLevel="0" collapsed="false">
      <c r="A6149" s="0" t="s">
        <v>9566</v>
      </c>
      <c r="B6149" s="0" t="n">
        <v>34250</v>
      </c>
      <c r="C6149" s="0" t="s">
        <v>306</v>
      </c>
      <c r="D6149" s="0" t="s">
        <v>127</v>
      </c>
    </row>
    <row r="6150" customFormat="false" ht="12.8" hidden="false" customHeight="false" outlineLevel="0" collapsed="false">
      <c r="A6150" s="0" t="s">
        <v>9567</v>
      </c>
      <c r="B6150" s="0" t="n">
        <v>38863</v>
      </c>
      <c r="C6150" s="0" t="s">
        <v>306</v>
      </c>
      <c r="D6150" s="0" t="s">
        <v>127</v>
      </c>
    </row>
    <row r="6151" customFormat="false" ht="12.8" hidden="false" customHeight="false" outlineLevel="0" collapsed="false">
      <c r="A6151" s="0" t="s">
        <v>9568</v>
      </c>
      <c r="B6151" s="0" t="n">
        <v>34236</v>
      </c>
      <c r="C6151" s="0" t="s">
        <v>9569</v>
      </c>
      <c r="D6151" s="0" t="s">
        <v>127</v>
      </c>
    </row>
    <row r="6152" customFormat="false" ht="12.8" hidden="false" customHeight="false" outlineLevel="0" collapsed="false">
      <c r="A6152" s="0" t="s">
        <v>9570</v>
      </c>
      <c r="B6152" s="0" t="n">
        <v>37506</v>
      </c>
      <c r="C6152" s="0" t="s">
        <v>306</v>
      </c>
      <c r="D6152" s="0" t="s">
        <v>127</v>
      </c>
    </row>
    <row r="6153" customFormat="false" ht="12.8" hidden="false" customHeight="false" outlineLevel="0" collapsed="false">
      <c r="A6153" s="0" t="s">
        <v>9571</v>
      </c>
      <c r="B6153" s="0" t="n">
        <v>3161</v>
      </c>
      <c r="C6153" s="0" t="s">
        <v>4335</v>
      </c>
      <c r="D6153" s="0" t="s">
        <v>127</v>
      </c>
    </row>
    <row r="6154" customFormat="false" ht="12.8" hidden="false" customHeight="false" outlineLevel="0" collapsed="false">
      <c r="A6154" s="0" t="s">
        <v>9572</v>
      </c>
      <c r="B6154" s="0" t="n">
        <v>38862</v>
      </c>
      <c r="C6154" s="0" t="s">
        <v>2508</v>
      </c>
      <c r="D6154" s="0" t="s">
        <v>127</v>
      </c>
    </row>
    <row r="6155" customFormat="false" ht="12.8" hidden="false" customHeight="false" outlineLevel="0" collapsed="false">
      <c r="A6155" s="0" t="s">
        <v>9573</v>
      </c>
      <c r="B6155" s="0" t="n">
        <v>33840</v>
      </c>
      <c r="C6155" s="0" t="s">
        <v>306</v>
      </c>
      <c r="D6155" s="0" t="s">
        <v>127</v>
      </c>
    </row>
    <row r="6156" customFormat="false" ht="12.8" hidden="false" customHeight="false" outlineLevel="0" collapsed="false">
      <c r="A6156" s="0" t="s">
        <v>9574</v>
      </c>
      <c r="B6156" s="0" t="n">
        <v>37857</v>
      </c>
      <c r="C6156" s="0" t="s">
        <v>306</v>
      </c>
      <c r="D6156" s="0" t="s">
        <v>127</v>
      </c>
    </row>
    <row r="6157" customFormat="false" ht="12.8" hidden="false" customHeight="false" outlineLevel="0" collapsed="false">
      <c r="A6157" s="0" t="s">
        <v>9575</v>
      </c>
      <c r="B6157" s="0" t="n">
        <v>31207</v>
      </c>
      <c r="C6157" s="0" t="s">
        <v>9576</v>
      </c>
      <c r="D6157" s="0" t="s">
        <v>127</v>
      </c>
    </row>
    <row r="6158" customFormat="false" ht="12.8" hidden="false" customHeight="false" outlineLevel="0" collapsed="false">
      <c r="A6158" s="0" t="s">
        <v>9577</v>
      </c>
      <c r="B6158" s="0" t="n">
        <v>37512</v>
      </c>
      <c r="C6158" s="0" t="s">
        <v>306</v>
      </c>
      <c r="D6158" s="0" t="s">
        <v>127</v>
      </c>
    </row>
    <row r="6159" customFormat="false" ht="12.8" hidden="false" customHeight="false" outlineLevel="0" collapsed="false">
      <c r="A6159" s="0" t="s">
        <v>9578</v>
      </c>
      <c r="B6159" s="0" t="n">
        <v>2932</v>
      </c>
      <c r="D6159" s="0" t="s">
        <v>123</v>
      </c>
    </row>
    <row r="6160" customFormat="false" ht="12.8" hidden="false" customHeight="false" outlineLevel="0" collapsed="false">
      <c r="A6160" s="0" t="s">
        <v>61</v>
      </c>
      <c r="B6160" s="0" t="n">
        <v>623</v>
      </c>
      <c r="C6160" s="0" t="s">
        <v>7809</v>
      </c>
      <c r="D6160" s="0" t="s">
        <v>123</v>
      </c>
    </row>
    <row r="6161" customFormat="false" ht="12.8" hidden="false" customHeight="false" outlineLevel="0" collapsed="false">
      <c r="A6161" s="0" t="s">
        <v>9579</v>
      </c>
      <c r="B6161" s="0" t="n">
        <v>2564</v>
      </c>
      <c r="C6161" s="0" t="s">
        <v>9580</v>
      </c>
      <c r="D6161" s="0" t="s">
        <v>127</v>
      </c>
    </row>
    <row r="6162" customFormat="false" ht="12.8" hidden="false" customHeight="false" outlineLevel="0" collapsed="false">
      <c r="A6162" s="0" t="s">
        <v>9581</v>
      </c>
      <c r="B6162" s="0" t="n">
        <v>31211</v>
      </c>
      <c r="C6162" s="0" t="s">
        <v>7809</v>
      </c>
      <c r="D6162" s="0" t="s">
        <v>127</v>
      </c>
    </row>
    <row r="6163" customFormat="false" ht="12.8" hidden="false" customHeight="false" outlineLevel="0" collapsed="false">
      <c r="A6163" s="0" t="s">
        <v>9582</v>
      </c>
      <c r="B6163" s="0" t="n">
        <v>2565</v>
      </c>
      <c r="C6163" s="0" t="s">
        <v>9583</v>
      </c>
      <c r="D6163" s="0" t="s">
        <v>127</v>
      </c>
    </row>
    <row r="6164" customFormat="false" ht="12.8" hidden="false" customHeight="false" outlineLevel="0" collapsed="false">
      <c r="A6164" s="0" t="s">
        <v>9584</v>
      </c>
      <c r="B6164" s="0" t="n">
        <v>2566</v>
      </c>
      <c r="C6164" s="0" t="s">
        <v>9585</v>
      </c>
      <c r="D6164" s="0" t="s">
        <v>127</v>
      </c>
    </row>
    <row r="6165" customFormat="false" ht="12.8" hidden="false" customHeight="false" outlineLevel="0" collapsed="false">
      <c r="A6165" s="0" t="s">
        <v>9586</v>
      </c>
      <c r="B6165" s="0" t="n">
        <v>2568</v>
      </c>
      <c r="C6165" s="0" t="s">
        <v>9580</v>
      </c>
      <c r="D6165" s="0" t="s">
        <v>127</v>
      </c>
    </row>
    <row r="6166" customFormat="false" ht="12.8" hidden="false" customHeight="false" outlineLevel="0" collapsed="false">
      <c r="A6166" s="0" t="s">
        <v>9587</v>
      </c>
      <c r="B6166" s="0" t="n">
        <v>2569</v>
      </c>
      <c r="C6166" s="0" t="s">
        <v>9588</v>
      </c>
      <c r="D6166" s="0" t="s">
        <v>127</v>
      </c>
    </row>
    <row r="6167" customFormat="false" ht="12.8" hidden="false" customHeight="false" outlineLevel="0" collapsed="false">
      <c r="A6167" s="0" t="s">
        <v>9589</v>
      </c>
      <c r="B6167" s="0" t="n">
        <v>2567</v>
      </c>
      <c r="C6167" s="0" t="s">
        <v>9590</v>
      </c>
      <c r="D6167" s="0" t="s">
        <v>127</v>
      </c>
    </row>
    <row r="6168" customFormat="false" ht="12.8" hidden="false" customHeight="false" outlineLevel="0" collapsed="false">
      <c r="A6168" s="0" t="s">
        <v>9591</v>
      </c>
      <c r="B6168" s="0" t="n">
        <v>23103</v>
      </c>
      <c r="C6168" s="0" t="s">
        <v>7802</v>
      </c>
      <c r="D6168" s="0" t="s">
        <v>287</v>
      </c>
    </row>
    <row r="6169" customFormat="false" ht="12.8" hidden="false" customHeight="false" outlineLevel="0" collapsed="false">
      <c r="A6169" s="0" t="s">
        <v>9592</v>
      </c>
      <c r="B6169" s="0" t="n">
        <v>23104</v>
      </c>
      <c r="C6169" s="0" t="s">
        <v>9593</v>
      </c>
      <c r="D6169" s="0" t="s">
        <v>123</v>
      </c>
    </row>
    <row r="6170" customFormat="false" ht="12.8" hidden="false" customHeight="false" outlineLevel="0" collapsed="false">
      <c r="A6170" s="0" t="s">
        <v>9594</v>
      </c>
      <c r="B6170" s="0" t="n">
        <v>949</v>
      </c>
      <c r="C6170" s="0" t="s">
        <v>9595</v>
      </c>
      <c r="D6170" s="0" t="s">
        <v>123</v>
      </c>
    </row>
    <row r="6171" customFormat="false" ht="12.8" hidden="false" customHeight="false" outlineLevel="0" collapsed="false">
      <c r="A6171" s="0" t="s">
        <v>9596</v>
      </c>
      <c r="B6171" s="0" t="n">
        <v>2992</v>
      </c>
      <c r="D6171" s="0" t="s">
        <v>127</v>
      </c>
    </row>
    <row r="6172" customFormat="false" ht="12.8" hidden="false" customHeight="false" outlineLevel="0" collapsed="false">
      <c r="A6172" s="0" t="s">
        <v>9597</v>
      </c>
      <c r="B6172" s="0" t="n">
        <v>2991</v>
      </c>
      <c r="C6172" s="0" t="s">
        <v>9595</v>
      </c>
      <c r="D6172" s="0" t="s">
        <v>127</v>
      </c>
    </row>
    <row r="6173" customFormat="false" ht="12.8" hidden="false" customHeight="false" outlineLevel="0" collapsed="false">
      <c r="A6173" s="0" t="s">
        <v>9598</v>
      </c>
      <c r="B6173" s="0" t="n">
        <v>2990</v>
      </c>
      <c r="C6173" s="0" t="s">
        <v>5763</v>
      </c>
      <c r="D6173" s="0" t="s">
        <v>127</v>
      </c>
    </row>
    <row r="6174" customFormat="false" ht="12.8" hidden="false" customHeight="false" outlineLevel="0" collapsed="false">
      <c r="A6174" s="0" t="s">
        <v>9599</v>
      </c>
      <c r="B6174" s="0" t="n">
        <v>2989</v>
      </c>
      <c r="C6174" s="0" t="s">
        <v>9600</v>
      </c>
      <c r="D6174" s="0" t="s">
        <v>127</v>
      </c>
    </row>
    <row r="6175" customFormat="false" ht="12.8" hidden="false" customHeight="false" outlineLevel="0" collapsed="false">
      <c r="A6175" s="0" t="s">
        <v>9601</v>
      </c>
      <c r="B6175" s="0" t="n">
        <v>20440</v>
      </c>
      <c r="C6175" s="0" t="s">
        <v>9602</v>
      </c>
      <c r="D6175" s="0" t="s">
        <v>123</v>
      </c>
    </row>
    <row r="6176" customFormat="false" ht="12.8" hidden="false" customHeight="false" outlineLevel="0" collapsed="false">
      <c r="A6176" s="0" t="s">
        <v>9603</v>
      </c>
      <c r="B6176" s="0" t="n">
        <v>32601</v>
      </c>
      <c r="C6176" s="0" t="s">
        <v>9604</v>
      </c>
      <c r="D6176" s="0" t="s">
        <v>127</v>
      </c>
    </row>
    <row r="6177" customFormat="false" ht="12.8" hidden="false" customHeight="false" outlineLevel="0" collapsed="false">
      <c r="A6177" s="0" t="s">
        <v>9605</v>
      </c>
      <c r="B6177" s="0" t="n">
        <v>4494</v>
      </c>
      <c r="C6177" s="0" t="s">
        <v>9606</v>
      </c>
      <c r="D6177" s="0" t="s">
        <v>255</v>
      </c>
    </row>
    <row r="6178" customFormat="false" ht="12.8" hidden="false" customHeight="false" outlineLevel="0" collapsed="false">
      <c r="A6178" s="0" t="s">
        <v>9607</v>
      </c>
      <c r="B6178" s="0" t="n">
        <v>23202</v>
      </c>
      <c r="C6178" s="0" t="s">
        <v>239</v>
      </c>
      <c r="D6178" s="0" t="s">
        <v>123</v>
      </c>
    </row>
    <row r="6179" customFormat="false" ht="12.8" hidden="false" customHeight="false" outlineLevel="0" collapsed="false">
      <c r="A6179" s="0" t="s">
        <v>9608</v>
      </c>
      <c r="B6179" s="0" t="n">
        <v>23213</v>
      </c>
      <c r="C6179" s="0" t="s">
        <v>239</v>
      </c>
      <c r="D6179" s="0" t="s">
        <v>127</v>
      </c>
    </row>
    <row r="6180" customFormat="false" ht="12.8" hidden="false" customHeight="false" outlineLevel="0" collapsed="false">
      <c r="A6180" s="0" t="s">
        <v>9609</v>
      </c>
      <c r="B6180" s="0" t="n">
        <v>42914</v>
      </c>
      <c r="C6180" s="0" t="s">
        <v>9610</v>
      </c>
      <c r="D6180" s="0" t="s">
        <v>123</v>
      </c>
    </row>
    <row r="6181" customFormat="false" ht="12.8" hidden="false" customHeight="false" outlineLevel="0" collapsed="false">
      <c r="A6181" s="0" t="s">
        <v>9611</v>
      </c>
      <c r="B6181" s="0" t="n">
        <v>41807</v>
      </c>
      <c r="C6181" s="0" t="s">
        <v>248</v>
      </c>
      <c r="D6181" s="0" t="s">
        <v>127</v>
      </c>
    </row>
    <row r="6182" customFormat="false" ht="12.8" hidden="false" customHeight="false" outlineLevel="0" collapsed="false">
      <c r="A6182" s="0" t="s">
        <v>9612</v>
      </c>
      <c r="B6182" s="0" t="n">
        <v>768</v>
      </c>
      <c r="C6182" s="0" t="s">
        <v>1808</v>
      </c>
      <c r="D6182" s="0" t="s">
        <v>123</v>
      </c>
    </row>
    <row r="6183" customFormat="false" ht="12.8" hidden="false" customHeight="false" outlineLevel="0" collapsed="false">
      <c r="A6183" s="0" t="s">
        <v>9613</v>
      </c>
      <c r="B6183" s="0" t="n">
        <v>848</v>
      </c>
      <c r="C6183" s="0" t="s">
        <v>730</v>
      </c>
      <c r="D6183" s="0" t="s">
        <v>123</v>
      </c>
    </row>
    <row r="6184" customFormat="false" ht="12.8" hidden="false" customHeight="false" outlineLevel="0" collapsed="false">
      <c r="A6184" s="0" t="s">
        <v>9614</v>
      </c>
      <c r="B6184" s="0" t="n">
        <v>2813</v>
      </c>
      <c r="C6184" s="0" t="s">
        <v>9615</v>
      </c>
      <c r="D6184" s="0" t="s">
        <v>123</v>
      </c>
    </row>
    <row r="6185" customFormat="false" ht="12.8" hidden="false" customHeight="false" outlineLevel="0" collapsed="false">
      <c r="A6185" s="0" t="s">
        <v>9616</v>
      </c>
      <c r="B6185" s="0" t="n">
        <v>736</v>
      </c>
      <c r="C6185" s="0" t="s">
        <v>9602</v>
      </c>
      <c r="D6185" s="0" t="s">
        <v>123</v>
      </c>
    </row>
    <row r="6186" customFormat="false" ht="12.8" hidden="false" customHeight="false" outlineLevel="0" collapsed="false">
      <c r="A6186" s="0" t="s">
        <v>9617</v>
      </c>
      <c r="B6186" s="0" t="n">
        <v>2735</v>
      </c>
      <c r="C6186" s="0" t="s">
        <v>9618</v>
      </c>
      <c r="D6186" s="0" t="s">
        <v>127</v>
      </c>
    </row>
    <row r="6187" customFormat="false" ht="12.8" hidden="false" customHeight="false" outlineLevel="0" collapsed="false">
      <c r="A6187" s="0" t="s">
        <v>9619</v>
      </c>
      <c r="B6187" s="0" t="n">
        <v>29781</v>
      </c>
      <c r="C6187" s="0" t="s">
        <v>935</v>
      </c>
      <c r="D6187" s="0" t="s">
        <v>123</v>
      </c>
    </row>
    <row r="6188" customFormat="false" ht="12.8" hidden="false" customHeight="false" outlineLevel="0" collapsed="false">
      <c r="A6188" s="0" t="s">
        <v>9620</v>
      </c>
      <c r="B6188" s="0" t="n">
        <v>29880</v>
      </c>
      <c r="C6188" s="0" t="s">
        <v>9621</v>
      </c>
      <c r="D6188" s="0" t="s">
        <v>127</v>
      </c>
    </row>
    <row r="6189" customFormat="false" ht="12.8" hidden="false" customHeight="false" outlineLevel="0" collapsed="false">
      <c r="A6189" s="0" t="s">
        <v>9622</v>
      </c>
      <c r="B6189" s="0" t="n">
        <v>29725</v>
      </c>
      <c r="C6189" s="0" t="s">
        <v>539</v>
      </c>
      <c r="D6189" s="0" t="s">
        <v>199</v>
      </c>
    </row>
    <row r="6190" customFormat="false" ht="12.8" hidden="false" customHeight="false" outlineLevel="0" collapsed="false">
      <c r="A6190" s="0" t="s">
        <v>9623</v>
      </c>
      <c r="B6190" s="0" t="n">
        <v>39510</v>
      </c>
      <c r="C6190" s="0" t="s">
        <v>9624</v>
      </c>
      <c r="D6190" s="0" t="s">
        <v>228</v>
      </c>
    </row>
    <row r="6191" customFormat="false" ht="12.8" hidden="false" customHeight="false" outlineLevel="0" collapsed="false">
      <c r="A6191" s="0" t="s">
        <v>9625</v>
      </c>
      <c r="B6191" s="0" t="n">
        <v>40504</v>
      </c>
      <c r="C6191" s="0" t="s">
        <v>539</v>
      </c>
      <c r="D6191" s="0" t="s">
        <v>378</v>
      </c>
    </row>
    <row r="6192" customFormat="false" ht="12.8" hidden="false" customHeight="false" outlineLevel="0" collapsed="false">
      <c r="A6192" s="0" t="s">
        <v>9626</v>
      </c>
      <c r="B6192" s="0" t="n">
        <v>577</v>
      </c>
      <c r="C6192" s="0" t="s">
        <v>2206</v>
      </c>
      <c r="D6192" s="0" t="s">
        <v>123</v>
      </c>
    </row>
    <row r="6193" customFormat="false" ht="12.8" hidden="false" customHeight="false" outlineLevel="0" collapsed="false">
      <c r="A6193" s="0" t="s">
        <v>9627</v>
      </c>
      <c r="B6193" s="0" t="n">
        <v>578</v>
      </c>
      <c r="C6193" s="0" t="s">
        <v>9628</v>
      </c>
      <c r="D6193" s="0" t="s">
        <v>127</v>
      </c>
    </row>
    <row r="6194" customFormat="false" ht="12.8" hidden="false" customHeight="false" outlineLevel="0" collapsed="false">
      <c r="A6194" s="0" t="s">
        <v>9629</v>
      </c>
      <c r="B6194" s="0" t="n">
        <v>26217</v>
      </c>
      <c r="C6194" s="0" t="s">
        <v>9630</v>
      </c>
      <c r="D6194" s="0" t="s">
        <v>255</v>
      </c>
    </row>
    <row r="6195" customFormat="false" ht="12.8" hidden="false" customHeight="false" outlineLevel="0" collapsed="false">
      <c r="A6195" s="0" t="s">
        <v>9631</v>
      </c>
      <c r="B6195" s="0" t="n">
        <v>22236</v>
      </c>
      <c r="C6195" s="0" t="s">
        <v>492</v>
      </c>
      <c r="D6195" s="0" t="s">
        <v>378</v>
      </c>
    </row>
    <row r="6196" customFormat="false" ht="12.8" hidden="false" customHeight="false" outlineLevel="0" collapsed="false">
      <c r="A6196" s="0" t="s">
        <v>9632</v>
      </c>
      <c r="B6196" s="0" t="n">
        <v>32538</v>
      </c>
      <c r="C6196" s="0" t="s">
        <v>3572</v>
      </c>
      <c r="D6196" s="0" t="s">
        <v>123</v>
      </c>
    </row>
    <row r="6197" customFormat="false" ht="12.8" hidden="false" customHeight="false" outlineLevel="0" collapsed="false">
      <c r="A6197" s="0" t="s">
        <v>58</v>
      </c>
      <c r="B6197" s="0" t="n">
        <v>757</v>
      </c>
      <c r="C6197" s="0" t="s">
        <v>8580</v>
      </c>
      <c r="D6197" s="0" t="s">
        <v>199</v>
      </c>
    </row>
    <row r="6198" customFormat="false" ht="12.8" hidden="false" customHeight="false" outlineLevel="0" collapsed="false">
      <c r="A6198" s="0" t="s">
        <v>9633</v>
      </c>
      <c r="B6198" s="0" t="n">
        <v>20393</v>
      </c>
      <c r="D6198" s="0" t="s">
        <v>354</v>
      </c>
    </row>
    <row r="6199" customFormat="false" ht="12.8" hidden="false" customHeight="false" outlineLevel="0" collapsed="false">
      <c r="A6199" s="0" t="s">
        <v>9634</v>
      </c>
      <c r="B6199" s="0" t="n">
        <v>22237</v>
      </c>
      <c r="C6199" s="0" t="s">
        <v>9635</v>
      </c>
      <c r="D6199" s="0" t="s">
        <v>199</v>
      </c>
    </row>
    <row r="6200" customFormat="false" ht="12.8" hidden="false" customHeight="false" outlineLevel="0" collapsed="false">
      <c r="A6200" s="0" t="s">
        <v>9636</v>
      </c>
      <c r="B6200" s="0" t="n">
        <v>22238</v>
      </c>
      <c r="C6200" s="0" t="s">
        <v>9637</v>
      </c>
      <c r="D6200" s="0" t="s">
        <v>123</v>
      </c>
    </row>
    <row r="6201" customFormat="false" ht="12.8" hidden="false" customHeight="false" outlineLevel="0" collapsed="false">
      <c r="A6201" s="0" t="s">
        <v>9638</v>
      </c>
      <c r="B6201" s="0" t="n">
        <v>22239</v>
      </c>
      <c r="C6201" s="0" t="s">
        <v>9639</v>
      </c>
      <c r="D6201" s="0" t="s">
        <v>127</v>
      </c>
    </row>
    <row r="6202" customFormat="false" ht="12.8" hidden="false" customHeight="false" outlineLevel="0" collapsed="false">
      <c r="A6202" s="0" t="s">
        <v>9640</v>
      </c>
      <c r="B6202" s="0" t="n">
        <v>22240</v>
      </c>
      <c r="C6202" s="0" t="s">
        <v>9635</v>
      </c>
      <c r="D6202" s="0" t="s">
        <v>378</v>
      </c>
    </row>
    <row r="6203" customFormat="false" ht="12.8" hidden="false" customHeight="false" outlineLevel="0" collapsed="false">
      <c r="A6203" s="0" t="s">
        <v>9641</v>
      </c>
      <c r="B6203" s="0" t="n">
        <v>31805</v>
      </c>
      <c r="C6203" s="0" t="s">
        <v>819</v>
      </c>
      <c r="D6203" s="0" t="s">
        <v>127</v>
      </c>
    </row>
    <row r="6204" customFormat="false" ht="12.8" hidden="false" customHeight="false" outlineLevel="0" collapsed="false">
      <c r="A6204" s="0" t="s">
        <v>9642</v>
      </c>
      <c r="B6204" s="0" t="n">
        <v>43485</v>
      </c>
      <c r="C6204" s="0" t="s">
        <v>1396</v>
      </c>
      <c r="D6204" s="0" t="s">
        <v>123</v>
      </c>
    </row>
    <row r="6205" customFormat="false" ht="12.8" hidden="false" customHeight="false" outlineLevel="0" collapsed="false">
      <c r="A6205" s="0" t="s">
        <v>9643</v>
      </c>
      <c r="B6205" s="0" t="n">
        <v>685</v>
      </c>
      <c r="C6205" s="0" t="s">
        <v>9644</v>
      </c>
      <c r="D6205" s="0" t="s">
        <v>123</v>
      </c>
    </row>
    <row r="6206" customFormat="false" ht="12.8" hidden="false" customHeight="false" outlineLevel="0" collapsed="false">
      <c r="A6206" s="0" t="s">
        <v>9645</v>
      </c>
      <c r="B6206" s="0" t="n">
        <v>42397</v>
      </c>
      <c r="C6206" s="0" t="s">
        <v>9646</v>
      </c>
      <c r="D6206" s="0" t="s">
        <v>123</v>
      </c>
    </row>
    <row r="6207" customFormat="false" ht="12.8" hidden="false" customHeight="false" outlineLevel="0" collapsed="false">
      <c r="A6207" s="0" t="s">
        <v>9647</v>
      </c>
      <c r="B6207" s="0" t="n">
        <v>24200</v>
      </c>
      <c r="D6207" s="0" t="s">
        <v>199</v>
      </c>
    </row>
    <row r="6208" customFormat="false" ht="12.8" hidden="false" customHeight="false" outlineLevel="0" collapsed="false">
      <c r="A6208" s="0" t="s">
        <v>9648</v>
      </c>
      <c r="B6208" s="0" t="n">
        <v>24731</v>
      </c>
      <c r="C6208" s="0" t="s">
        <v>9649</v>
      </c>
      <c r="D6208" s="0" t="s">
        <v>123</v>
      </c>
    </row>
    <row r="6209" customFormat="false" ht="12.8" hidden="false" customHeight="false" outlineLevel="0" collapsed="false">
      <c r="A6209" s="0" t="s">
        <v>9650</v>
      </c>
      <c r="B6209" s="0" t="n">
        <v>40899</v>
      </c>
      <c r="C6209" s="0" t="s">
        <v>9651</v>
      </c>
      <c r="D6209" s="0" t="s">
        <v>123</v>
      </c>
    </row>
    <row r="6210" customFormat="false" ht="12.8" hidden="false" customHeight="false" outlineLevel="0" collapsed="false">
      <c r="A6210" s="0" t="s">
        <v>9652</v>
      </c>
      <c r="B6210" s="0" t="n">
        <v>40895</v>
      </c>
      <c r="C6210" s="0" t="s">
        <v>9653</v>
      </c>
      <c r="D6210" s="0" t="s">
        <v>907</v>
      </c>
    </row>
    <row r="6211" customFormat="false" ht="12.8" hidden="false" customHeight="false" outlineLevel="0" collapsed="false">
      <c r="A6211" s="0" t="s">
        <v>9654</v>
      </c>
      <c r="B6211" s="0" t="n">
        <v>40896</v>
      </c>
      <c r="C6211" s="0" t="s">
        <v>9655</v>
      </c>
      <c r="D6211" s="0" t="s">
        <v>255</v>
      </c>
    </row>
    <row r="6212" customFormat="false" ht="12.8" hidden="false" customHeight="false" outlineLevel="0" collapsed="false">
      <c r="A6212" s="0" t="s">
        <v>9656</v>
      </c>
      <c r="B6212" s="0" t="n">
        <v>40898</v>
      </c>
      <c r="C6212" s="0" t="s">
        <v>9657</v>
      </c>
      <c r="D6212" s="0" t="s">
        <v>199</v>
      </c>
    </row>
    <row r="6213" customFormat="false" ht="12.8" hidden="false" customHeight="false" outlineLevel="0" collapsed="false">
      <c r="A6213" s="0" t="s">
        <v>9658</v>
      </c>
      <c r="B6213" s="0" t="n">
        <v>40503</v>
      </c>
      <c r="C6213" s="0" t="s">
        <v>9659</v>
      </c>
      <c r="D6213" s="0" t="s">
        <v>2031</v>
      </c>
    </row>
    <row r="6214" customFormat="false" ht="12.8" hidden="false" customHeight="false" outlineLevel="0" collapsed="false">
      <c r="A6214" s="0" t="s">
        <v>9660</v>
      </c>
      <c r="B6214" s="0" t="n">
        <v>40897</v>
      </c>
      <c r="C6214" s="0" t="s">
        <v>9657</v>
      </c>
      <c r="D6214" s="0" t="s">
        <v>378</v>
      </c>
    </row>
    <row r="6215" customFormat="false" ht="12.8" hidden="false" customHeight="false" outlineLevel="0" collapsed="false">
      <c r="A6215" s="0" t="s">
        <v>9661</v>
      </c>
      <c r="B6215" s="0" t="n">
        <v>25171</v>
      </c>
      <c r="C6215" s="0" t="s">
        <v>5790</v>
      </c>
      <c r="D6215" s="0" t="s">
        <v>123</v>
      </c>
    </row>
    <row r="6216" customFormat="false" ht="12.8" hidden="false" customHeight="false" outlineLevel="0" collapsed="false">
      <c r="A6216" s="0" t="s">
        <v>9662</v>
      </c>
      <c r="B6216" s="0" t="n">
        <v>35207</v>
      </c>
      <c r="C6216" s="0" t="s">
        <v>3279</v>
      </c>
      <c r="D6216" s="0" t="s">
        <v>127</v>
      </c>
    </row>
    <row r="6217" customFormat="false" ht="12.8" hidden="false" customHeight="false" outlineLevel="0" collapsed="false">
      <c r="A6217" s="0" t="s">
        <v>9663</v>
      </c>
      <c r="B6217" s="0" t="n">
        <v>25339</v>
      </c>
      <c r="D6217" s="0" t="s">
        <v>127</v>
      </c>
    </row>
    <row r="6218" customFormat="false" ht="12.8" hidden="false" customHeight="false" outlineLevel="0" collapsed="false">
      <c r="A6218" s="0" t="s">
        <v>9664</v>
      </c>
      <c r="B6218" s="0" t="n">
        <v>42070</v>
      </c>
      <c r="C6218" s="0" t="s">
        <v>9665</v>
      </c>
      <c r="D6218" s="0" t="s">
        <v>127</v>
      </c>
    </row>
    <row r="6219" customFormat="false" ht="12.8" hidden="false" customHeight="false" outlineLevel="0" collapsed="false">
      <c r="A6219" s="0" t="s">
        <v>9666</v>
      </c>
      <c r="B6219" s="0" t="n">
        <v>4017</v>
      </c>
      <c r="C6219" s="0" t="s">
        <v>5613</v>
      </c>
      <c r="D6219" s="0" t="s">
        <v>123</v>
      </c>
    </row>
    <row r="6220" customFormat="false" ht="12.8" hidden="false" customHeight="false" outlineLevel="0" collapsed="false">
      <c r="A6220" s="0" t="s">
        <v>9667</v>
      </c>
      <c r="B6220" s="0" t="n">
        <v>4022</v>
      </c>
      <c r="C6220" s="0" t="s">
        <v>2088</v>
      </c>
      <c r="D6220" s="0" t="s">
        <v>127</v>
      </c>
    </row>
    <row r="6221" customFormat="false" ht="12.8" hidden="false" customHeight="false" outlineLevel="0" collapsed="false">
      <c r="A6221" s="0" t="s">
        <v>9668</v>
      </c>
      <c r="B6221" s="0" t="n">
        <v>30349</v>
      </c>
      <c r="C6221" s="0" t="s">
        <v>9669</v>
      </c>
      <c r="D6221" s="0" t="s">
        <v>127</v>
      </c>
    </row>
    <row r="6222" customFormat="false" ht="12.8" hidden="false" customHeight="false" outlineLevel="0" collapsed="false">
      <c r="A6222" s="0" t="s">
        <v>9670</v>
      </c>
      <c r="B6222" s="0" t="n">
        <v>4023</v>
      </c>
      <c r="C6222" s="0" t="s">
        <v>1398</v>
      </c>
      <c r="D6222" s="0" t="s">
        <v>127</v>
      </c>
    </row>
    <row r="6223" customFormat="false" ht="12.8" hidden="false" customHeight="false" outlineLevel="0" collapsed="false">
      <c r="A6223" s="0" t="s">
        <v>9671</v>
      </c>
      <c r="B6223" s="0" t="n">
        <v>4018</v>
      </c>
      <c r="C6223" s="0" t="s">
        <v>136</v>
      </c>
      <c r="D6223" s="0" t="s">
        <v>127</v>
      </c>
    </row>
    <row r="6224" customFormat="false" ht="12.8" hidden="false" customHeight="false" outlineLevel="0" collapsed="false">
      <c r="A6224" s="0" t="s">
        <v>9672</v>
      </c>
      <c r="B6224" s="0" t="n">
        <v>4019</v>
      </c>
      <c r="C6224" s="0" t="s">
        <v>3695</v>
      </c>
      <c r="D6224" s="0" t="s">
        <v>127</v>
      </c>
    </row>
    <row r="6225" customFormat="false" ht="12.8" hidden="false" customHeight="false" outlineLevel="0" collapsed="false">
      <c r="A6225" s="0" t="s">
        <v>9673</v>
      </c>
      <c r="B6225" s="0" t="n">
        <v>30354</v>
      </c>
      <c r="C6225" s="0" t="s">
        <v>2791</v>
      </c>
      <c r="D6225" s="0" t="s">
        <v>127</v>
      </c>
    </row>
    <row r="6226" customFormat="false" ht="12.8" hidden="false" customHeight="false" outlineLevel="0" collapsed="false">
      <c r="A6226" s="0" t="s">
        <v>9674</v>
      </c>
      <c r="B6226" s="0" t="n">
        <v>22962</v>
      </c>
      <c r="C6226" s="0" t="s">
        <v>2088</v>
      </c>
      <c r="D6226" s="0" t="s">
        <v>127</v>
      </c>
    </row>
    <row r="6227" customFormat="false" ht="12.8" hidden="false" customHeight="false" outlineLevel="0" collapsed="false">
      <c r="A6227" s="0" t="s">
        <v>9675</v>
      </c>
      <c r="B6227" s="0" t="n">
        <v>25493</v>
      </c>
      <c r="C6227" s="0" t="s">
        <v>9676</v>
      </c>
      <c r="D6227" s="0" t="s">
        <v>127</v>
      </c>
    </row>
    <row r="6228" customFormat="false" ht="12.8" hidden="false" customHeight="false" outlineLevel="0" collapsed="false">
      <c r="A6228" s="0" t="s">
        <v>9677</v>
      </c>
      <c r="B6228" s="0" t="n">
        <v>4021</v>
      </c>
      <c r="C6228" s="0" t="s">
        <v>9678</v>
      </c>
      <c r="D6228" s="0" t="s">
        <v>127</v>
      </c>
    </row>
    <row r="6229" customFormat="false" ht="12.8" hidden="false" customHeight="false" outlineLevel="0" collapsed="false">
      <c r="A6229" s="0" t="s">
        <v>9679</v>
      </c>
      <c r="B6229" s="0" t="n">
        <v>4020</v>
      </c>
      <c r="C6229" s="0" t="s">
        <v>2158</v>
      </c>
      <c r="D6229" s="0" t="s">
        <v>127</v>
      </c>
    </row>
    <row r="6230" customFormat="false" ht="12.8" hidden="false" customHeight="false" outlineLevel="0" collapsed="false">
      <c r="A6230" s="0" t="s">
        <v>9680</v>
      </c>
      <c r="B6230" s="0" t="n">
        <v>4024</v>
      </c>
      <c r="C6230" s="0" t="s">
        <v>8612</v>
      </c>
      <c r="D6230" s="0" t="s">
        <v>127</v>
      </c>
    </row>
    <row r="6231" customFormat="false" ht="12.8" hidden="false" customHeight="false" outlineLevel="0" collapsed="false">
      <c r="A6231" s="0" t="s">
        <v>9681</v>
      </c>
      <c r="B6231" s="0" t="n">
        <v>22963</v>
      </c>
      <c r="C6231" s="0" t="s">
        <v>9682</v>
      </c>
      <c r="D6231" s="0" t="s">
        <v>127</v>
      </c>
    </row>
    <row r="6232" customFormat="false" ht="12.8" hidden="false" customHeight="false" outlineLevel="0" collapsed="false">
      <c r="A6232" s="0" t="s">
        <v>9683</v>
      </c>
      <c r="B6232" s="0" t="n">
        <v>24732</v>
      </c>
      <c r="C6232" s="0" t="s">
        <v>9684</v>
      </c>
      <c r="D6232" s="0" t="s">
        <v>123</v>
      </c>
    </row>
    <row r="6233" customFormat="false" ht="12.8" hidden="false" customHeight="false" outlineLevel="0" collapsed="false">
      <c r="A6233" s="0" t="s">
        <v>9685</v>
      </c>
      <c r="B6233" s="0" t="n">
        <v>40502</v>
      </c>
      <c r="C6233" s="0" t="s">
        <v>136</v>
      </c>
      <c r="D6233" s="0" t="s">
        <v>127</v>
      </c>
    </row>
    <row r="6234" customFormat="false" ht="12.8" hidden="false" customHeight="false" outlineLevel="0" collapsed="false">
      <c r="A6234" s="0" t="s">
        <v>9686</v>
      </c>
      <c r="B6234" s="0" t="n">
        <v>40501</v>
      </c>
      <c r="C6234" s="0" t="s">
        <v>2014</v>
      </c>
      <c r="D6234" s="0" t="s">
        <v>127</v>
      </c>
    </row>
    <row r="6235" customFormat="false" ht="12.8" hidden="false" customHeight="false" outlineLevel="0" collapsed="false">
      <c r="A6235" s="0" t="s">
        <v>9687</v>
      </c>
      <c r="B6235" s="0" t="n">
        <v>25172</v>
      </c>
      <c r="C6235" s="0" t="s">
        <v>2810</v>
      </c>
      <c r="D6235" s="0" t="s">
        <v>127</v>
      </c>
    </row>
    <row r="6236" customFormat="false" ht="12.8" hidden="false" customHeight="false" outlineLevel="0" collapsed="false">
      <c r="A6236" s="0" t="s">
        <v>9688</v>
      </c>
      <c r="B6236" s="0" t="n">
        <v>22241</v>
      </c>
      <c r="C6236" s="0" t="s">
        <v>682</v>
      </c>
      <c r="D6236" s="0" t="s">
        <v>123</v>
      </c>
    </row>
    <row r="6237" customFormat="false" ht="12.8" hidden="false" customHeight="false" outlineLevel="0" collapsed="false">
      <c r="A6237" s="0" t="s">
        <v>9689</v>
      </c>
      <c r="B6237" s="0" t="n">
        <v>22242</v>
      </c>
      <c r="C6237" s="0" t="s">
        <v>684</v>
      </c>
      <c r="D6237" s="0" t="s">
        <v>127</v>
      </c>
    </row>
    <row r="6238" customFormat="false" ht="12.8" hidden="false" customHeight="false" outlineLevel="0" collapsed="false">
      <c r="A6238" s="0" t="s">
        <v>9690</v>
      </c>
      <c r="B6238" s="0" t="n">
        <v>19271</v>
      </c>
      <c r="C6238" s="0" t="s">
        <v>9691</v>
      </c>
      <c r="D6238" s="0" t="s">
        <v>123</v>
      </c>
    </row>
    <row r="6239" customFormat="false" ht="12.8" hidden="false" customHeight="false" outlineLevel="0" collapsed="false">
      <c r="A6239" s="0" t="s">
        <v>9692</v>
      </c>
      <c r="B6239" s="0" t="n">
        <v>30568</v>
      </c>
      <c r="C6239" s="0" t="s">
        <v>9693</v>
      </c>
      <c r="D6239" s="0" t="s">
        <v>123</v>
      </c>
    </row>
    <row r="6240" customFormat="false" ht="12.8" hidden="false" customHeight="false" outlineLevel="0" collapsed="false">
      <c r="A6240" s="0" t="s">
        <v>9694</v>
      </c>
      <c r="B6240" s="0" t="n">
        <v>30753</v>
      </c>
      <c r="C6240" s="0" t="s">
        <v>9695</v>
      </c>
      <c r="D6240" s="0" t="s">
        <v>127</v>
      </c>
    </row>
    <row r="6241" customFormat="false" ht="12.8" hidden="false" customHeight="false" outlineLevel="0" collapsed="false">
      <c r="A6241" s="0" t="s">
        <v>9696</v>
      </c>
      <c r="B6241" s="0" t="n">
        <v>30752</v>
      </c>
      <c r="C6241" s="0" t="s">
        <v>9697</v>
      </c>
      <c r="D6241" s="0" t="s">
        <v>127</v>
      </c>
    </row>
    <row r="6242" customFormat="false" ht="12.8" hidden="false" customHeight="false" outlineLevel="0" collapsed="false">
      <c r="A6242" s="0" t="s">
        <v>9698</v>
      </c>
      <c r="B6242" s="0" t="n">
        <v>752</v>
      </c>
      <c r="C6242" s="0" t="s">
        <v>9699</v>
      </c>
      <c r="D6242" s="0" t="s">
        <v>123</v>
      </c>
    </row>
    <row r="6243" customFormat="false" ht="12.8" hidden="false" customHeight="false" outlineLevel="0" collapsed="false">
      <c r="A6243" s="0" t="s">
        <v>9700</v>
      </c>
      <c r="B6243" s="0" t="n">
        <v>2752</v>
      </c>
      <c r="C6243" s="0" t="s">
        <v>9701</v>
      </c>
      <c r="D6243" s="0" t="s">
        <v>127</v>
      </c>
    </row>
    <row r="6244" customFormat="false" ht="12.8" hidden="false" customHeight="false" outlineLevel="0" collapsed="false">
      <c r="A6244" s="0" t="s">
        <v>9702</v>
      </c>
      <c r="B6244" s="0" t="n">
        <v>2753</v>
      </c>
      <c r="C6244" s="0" t="s">
        <v>9699</v>
      </c>
      <c r="D6244" s="0" t="s">
        <v>127</v>
      </c>
    </row>
    <row r="6245" customFormat="false" ht="12.8" hidden="false" customHeight="false" outlineLevel="0" collapsed="false">
      <c r="A6245" s="0" t="s">
        <v>9703</v>
      </c>
      <c r="B6245" s="0" t="n">
        <v>2749</v>
      </c>
      <c r="C6245" s="0" t="s">
        <v>5270</v>
      </c>
      <c r="D6245" s="0" t="s">
        <v>127</v>
      </c>
    </row>
    <row r="6246" customFormat="false" ht="12.8" hidden="false" customHeight="false" outlineLevel="0" collapsed="false">
      <c r="A6246" s="0" t="s">
        <v>9704</v>
      </c>
      <c r="B6246" s="0" t="n">
        <v>31761</v>
      </c>
      <c r="C6246" s="0" t="s">
        <v>9705</v>
      </c>
      <c r="D6246" s="0" t="s">
        <v>127</v>
      </c>
    </row>
    <row r="6247" customFormat="false" ht="12.8" hidden="false" customHeight="false" outlineLevel="0" collapsed="false">
      <c r="A6247" s="0" t="s">
        <v>9706</v>
      </c>
      <c r="B6247" s="0" t="n">
        <v>2751</v>
      </c>
      <c r="C6247" s="0" t="s">
        <v>9707</v>
      </c>
      <c r="D6247" s="0" t="s">
        <v>127</v>
      </c>
    </row>
    <row r="6248" customFormat="false" ht="12.8" hidden="false" customHeight="false" outlineLevel="0" collapsed="false">
      <c r="A6248" s="0" t="s">
        <v>9708</v>
      </c>
      <c r="B6248" s="0" t="n">
        <v>2750</v>
      </c>
      <c r="C6248" s="0" t="s">
        <v>9709</v>
      </c>
      <c r="D6248" s="0" t="s">
        <v>127</v>
      </c>
    </row>
    <row r="6249" customFormat="false" ht="12.8" hidden="false" customHeight="false" outlineLevel="0" collapsed="false">
      <c r="A6249" s="0" t="s">
        <v>9710</v>
      </c>
      <c r="B6249" s="0" t="n">
        <v>19203</v>
      </c>
      <c r="D6249" s="0" t="s">
        <v>123</v>
      </c>
    </row>
    <row r="6250" customFormat="false" ht="12.8" hidden="false" customHeight="false" outlineLevel="0" collapsed="false">
      <c r="A6250" s="0" t="s">
        <v>9711</v>
      </c>
      <c r="B6250" s="0" t="n">
        <v>4530</v>
      </c>
      <c r="C6250" s="0" t="s">
        <v>9011</v>
      </c>
      <c r="D6250" s="0" t="s">
        <v>123</v>
      </c>
    </row>
    <row r="6251" customFormat="false" ht="12.8" hidden="false" customHeight="false" outlineLevel="0" collapsed="false">
      <c r="A6251" s="0" t="s">
        <v>9712</v>
      </c>
      <c r="B6251" s="0" t="n">
        <v>4531</v>
      </c>
      <c r="C6251" s="0" t="s">
        <v>9713</v>
      </c>
      <c r="D6251" s="0" t="s">
        <v>127</v>
      </c>
    </row>
    <row r="6252" customFormat="false" ht="12.8" hidden="false" customHeight="false" outlineLevel="0" collapsed="false">
      <c r="A6252" s="0" t="s">
        <v>9714</v>
      </c>
      <c r="B6252" s="0" t="n">
        <v>22243</v>
      </c>
      <c r="C6252" s="0" t="s">
        <v>9715</v>
      </c>
      <c r="D6252" s="0" t="s">
        <v>123</v>
      </c>
    </row>
    <row r="6253" customFormat="false" ht="12.8" hidden="false" customHeight="false" outlineLevel="0" collapsed="false">
      <c r="A6253" s="0" t="s">
        <v>9716</v>
      </c>
      <c r="B6253" s="0" t="n">
        <v>22244</v>
      </c>
      <c r="C6253" s="0" t="s">
        <v>3166</v>
      </c>
      <c r="D6253" s="0" t="s">
        <v>127</v>
      </c>
    </row>
    <row r="6254" customFormat="false" ht="12.8" hidden="false" customHeight="false" outlineLevel="0" collapsed="false">
      <c r="A6254" s="0" t="s">
        <v>9717</v>
      </c>
      <c r="B6254" s="0" t="n">
        <v>35054</v>
      </c>
      <c r="C6254" s="0" t="s">
        <v>3317</v>
      </c>
      <c r="D6254" s="0" t="s">
        <v>123</v>
      </c>
    </row>
    <row r="6255" customFormat="false" ht="12.8" hidden="false" customHeight="false" outlineLevel="0" collapsed="false">
      <c r="A6255" s="0" t="s">
        <v>9718</v>
      </c>
      <c r="B6255" s="0" t="n">
        <v>35725</v>
      </c>
      <c r="C6255" s="0" t="s">
        <v>9719</v>
      </c>
      <c r="D6255" s="0" t="s">
        <v>127</v>
      </c>
    </row>
    <row r="6256" customFormat="false" ht="12.8" hidden="false" customHeight="false" outlineLevel="0" collapsed="false">
      <c r="A6256" s="0" t="s">
        <v>9720</v>
      </c>
      <c r="B6256" s="0" t="n">
        <v>22245</v>
      </c>
      <c r="D6256" s="0" t="s">
        <v>123</v>
      </c>
    </row>
    <row r="6257" customFormat="false" ht="12.8" hidden="false" customHeight="false" outlineLevel="0" collapsed="false">
      <c r="A6257" s="0" t="s">
        <v>9721</v>
      </c>
      <c r="B6257" s="0" t="n">
        <v>22246</v>
      </c>
      <c r="C6257" s="0" t="s">
        <v>9722</v>
      </c>
      <c r="D6257" s="0" t="s">
        <v>127</v>
      </c>
    </row>
    <row r="6258" customFormat="false" ht="12.8" hidden="false" customHeight="false" outlineLevel="0" collapsed="false">
      <c r="A6258" s="0" t="s">
        <v>9723</v>
      </c>
      <c r="B6258" s="0" t="n">
        <v>2944</v>
      </c>
      <c r="C6258" s="0" t="s">
        <v>5422</v>
      </c>
      <c r="D6258" s="0" t="s">
        <v>123</v>
      </c>
    </row>
    <row r="6259" customFormat="false" ht="12.8" hidden="false" customHeight="false" outlineLevel="0" collapsed="false">
      <c r="A6259" s="0" t="s">
        <v>9724</v>
      </c>
      <c r="B6259" s="0" t="n">
        <v>23786</v>
      </c>
      <c r="C6259" s="0" t="s">
        <v>9725</v>
      </c>
      <c r="D6259" s="0" t="s">
        <v>123</v>
      </c>
    </row>
    <row r="6260" customFormat="false" ht="12.8" hidden="false" customHeight="false" outlineLevel="0" collapsed="false">
      <c r="A6260" s="0" t="s">
        <v>9726</v>
      </c>
      <c r="B6260" s="0" t="n">
        <v>26215</v>
      </c>
      <c r="C6260" s="0" t="s">
        <v>9727</v>
      </c>
      <c r="D6260" s="0" t="s">
        <v>127</v>
      </c>
    </row>
    <row r="6261" customFormat="false" ht="12.8" hidden="false" customHeight="false" outlineLevel="0" collapsed="false">
      <c r="A6261" s="0" t="s">
        <v>9728</v>
      </c>
      <c r="B6261" s="0" t="n">
        <v>24201</v>
      </c>
      <c r="C6261" s="0" t="s">
        <v>9729</v>
      </c>
      <c r="D6261" s="0" t="s">
        <v>127</v>
      </c>
    </row>
    <row r="6262" customFormat="false" ht="12.8" hidden="false" customHeight="false" outlineLevel="0" collapsed="false">
      <c r="A6262" s="0" t="s">
        <v>9730</v>
      </c>
      <c r="B6262" s="0" t="n">
        <v>41581</v>
      </c>
      <c r="C6262" s="0" t="s">
        <v>9731</v>
      </c>
      <c r="D6262" s="0" t="s">
        <v>123</v>
      </c>
    </row>
    <row r="6263" customFormat="false" ht="12.8" hidden="false" customHeight="false" outlineLevel="0" collapsed="false">
      <c r="A6263" s="0" t="s">
        <v>9732</v>
      </c>
      <c r="B6263" s="0" t="n">
        <v>41682</v>
      </c>
      <c r="C6263" s="0" t="s">
        <v>9733</v>
      </c>
      <c r="D6263" s="0" t="s">
        <v>127</v>
      </c>
    </row>
    <row r="6264" customFormat="false" ht="12.8" hidden="false" customHeight="false" outlineLevel="0" collapsed="false">
      <c r="A6264" s="0" t="s">
        <v>9734</v>
      </c>
      <c r="B6264" s="0" t="n">
        <v>289</v>
      </c>
      <c r="C6264" s="0" t="s">
        <v>3693</v>
      </c>
      <c r="D6264" s="0" t="s">
        <v>123</v>
      </c>
    </row>
    <row r="6265" customFormat="false" ht="12.8" hidden="false" customHeight="false" outlineLevel="0" collapsed="false">
      <c r="A6265" s="0" t="s">
        <v>9735</v>
      </c>
      <c r="B6265" s="0" t="n">
        <v>290</v>
      </c>
      <c r="C6265" s="0" t="s">
        <v>9736</v>
      </c>
      <c r="D6265" s="0" t="s">
        <v>127</v>
      </c>
    </row>
    <row r="6266" customFormat="false" ht="12.8" hidden="false" customHeight="false" outlineLevel="0" collapsed="false">
      <c r="A6266" s="0" t="s">
        <v>9737</v>
      </c>
      <c r="B6266" s="0" t="n">
        <v>291</v>
      </c>
      <c r="C6266" s="0" t="s">
        <v>9736</v>
      </c>
      <c r="D6266" s="0" t="s">
        <v>127</v>
      </c>
    </row>
    <row r="6267" customFormat="false" ht="12.8" hidden="false" customHeight="false" outlineLevel="0" collapsed="false">
      <c r="A6267" s="0" t="s">
        <v>9738</v>
      </c>
      <c r="B6267" s="0" t="n">
        <v>988</v>
      </c>
      <c r="C6267" s="0" t="s">
        <v>9739</v>
      </c>
      <c r="D6267" s="0" t="s">
        <v>199</v>
      </c>
    </row>
    <row r="6268" customFormat="false" ht="12.8" hidden="false" customHeight="false" outlineLevel="0" collapsed="false">
      <c r="A6268" s="0" t="s">
        <v>9740</v>
      </c>
      <c r="B6268" s="0" t="n">
        <v>989</v>
      </c>
      <c r="D6268" s="0" t="s">
        <v>123</v>
      </c>
    </row>
    <row r="6269" customFormat="false" ht="12.8" hidden="false" customHeight="false" outlineLevel="0" collapsed="false">
      <c r="A6269" s="0" t="s">
        <v>9741</v>
      </c>
      <c r="B6269" s="0" t="n">
        <v>990</v>
      </c>
      <c r="C6269" s="0" t="s">
        <v>9742</v>
      </c>
      <c r="D6269" s="0" t="s">
        <v>127</v>
      </c>
    </row>
    <row r="6270" customFormat="false" ht="12.8" hidden="false" customHeight="false" outlineLevel="0" collapsed="false">
      <c r="A6270" s="0" t="s">
        <v>9743</v>
      </c>
      <c r="B6270" s="0" t="n">
        <v>4219</v>
      </c>
      <c r="C6270" s="0" t="s">
        <v>9744</v>
      </c>
      <c r="D6270" s="0" t="s">
        <v>123</v>
      </c>
    </row>
    <row r="6271" customFormat="false" ht="12.8" hidden="false" customHeight="false" outlineLevel="0" collapsed="false">
      <c r="A6271" s="0" t="s">
        <v>9745</v>
      </c>
      <c r="B6271" s="0" t="n">
        <v>4220</v>
      </c>
      <c r="C6271" s="0" t="s">
        <v>136</v>
      </c>
      <c r="D6271" s="0" t="s">
        <v>127</v>
      </c>
    </row>
    <row r="6272" customFormat="false" ht="12.8" hidden="false" customHeight="false" outlineLevel="0" collapsed="false">
      <c r="A6272" s="0" t="s">
        <v>9746</v>
      </c>
      <c r="B6272" s="0" t="n">
        <v>43486</v>
      </c>
      <c r="C6272" s="0" t="s">
        <v>9747</v>
      </c>
      <c r="D6272" s="0" t="s">
        <v>123</v>
      </c>
    </row>
    <row r="6273" customFormat="false" ht="12.8" hidden="false" customHeight="false" outlineLevel="0" collapsed="false">
      <c r="A6273" s="0" t="s">
        <v>9748</v>
      </c>
      <c r="B6273" s="0" t="n">
        <v>24736</v>
      </c>
      <c r="C6273" s="0" t="s">
        <v>9749</v>
      </c>
      <c r="D6273" s="0" t="s">
        <v>123</v>
      </c>
    </row>
    <row r="6274" customFormat="false" ht="12.8" hidden="false" customHeight="false" outlineLevel="0" collapsed="false">
      <c r="A6274" s="0" t="s">
        <v>9750</v>
      </c>
      <c r="B6274" s="0" t="n">
        <v>25176</v>
      </c>
      <c r="C6274" s="0" t="s">
        <v>9749</v>
      </c>
      <c r="D6274" s="0" t="s">
        <v>127</v>
      </c>
    </row>
    <row r="6275" customFormat="false" ht="12.8" hidden="false" customHeight="false" outlineLevel="0" collapsed="false">
      <c r="A6275" s="0" t="s">
        <v>9751</v>
      </c>
      <c r="B6275" s="0" t="n">
        <v>43929</v>
      </c>
      <c r="C6275" s="0" t="s">
        <v>1271</v>
      </c>
      <c r="D6275" s="0" t="s">
        <v>123</v>
      </c>
    </row>
    <row r="6276" customFormat="false" ht="12.8" hidden="false" customHeight="false" outlineLevel="0" collapsed="false">
      <c r="A6276" s="0" t="s">
        <v>9752</v>
      </c>
      <c r="B6276" s="0" t="n">
        <v>22247</v>
      </c>
      <c r="C6276" s="0" t="s">
        <v>9753</v>
      </c>
      <c r="D6276" s="0" t="s">
        <v>123</v>
      </c>
    </row>
    <row r="6277" customFormat="false" ht="12.8" hidden="false" customHeight="false" outlineLevel="0" collapsed="false">
      <c r="A6277" s="0" t="s">
        <v>9754</v>
      </c>
      <c r="B6277" s="0" t="n">
        <v>22248</v>
      </c>
      <c r="C6277" s="0" t="s">
        <v>3799</v>
      </c>
      <c r="D6277" s="0" t="s">
        <v>127</v>
      </c>
    </row>
    <row r="6278" customFormat="false" ht="12.8" hidden="false" customHeight="false" outlineLevel="0" collapsed="false">
      <c r="A6278" s="0" t="s">
        <v>9755</v>
      </c>
      <c r="B6278" s="0" t="n">
        <v>22249</v>
      </c>
      <c r="C6278" s="0" t="s">
        <v>3799</v>
      </c>
      <c r="D6278" s="0" t="s">
        <v>127</v>
      </c>
    </row>
    <row r="6279" customFormat="false" ht="12.8" hidden="false" customHeight="false" outlineLevel="0" collapsed="false">
      <c r="A6279" s="0" t="s">
        <v>9756</v>
      </c>
      <c r="B6279" s="0" t="n">
        <v>4110</v>
      </c>
      <c r="C6279" s="0" t="s">
        <v>3366</v>
      </c>
      <c r="D6279" s="0" t="s">
        <v>123</v>
      </c>
    </row>
    <row r="6280" customFormat="false" ht="12.8" hidden="false" customHeight="false" outlineLevel="0" collapsed="false">
      <c r="A6280" s="0" t="s">
        <v>9757</v>
      </c>
      <c r="B6280" s="0" t="n">
        <v>44507</v>
      </c>
      <c r="C6280" s="0" t="s">
        <v>9758</v>
      </c>
      <c r="D6280" s="0" t="s">
        <v>127</v>
      </c>
    </row>
    <row r="6281" customFormat="false" ht="12.8" hidden="false" customHeight="false" outlineLevel="0" collapsed="false">
      <c r="A6281" s="0" t="s">
        <v>9759</v>
      </c>
      <c r="B6281" s="0" t="n">
        <v>34030</v>
      </c>
      <c r="C6281" s="0" t="s">
        <v>9760</v>
      </c>
      <c r="D6281" s="0" t="s">
        <v>127</v>
      </c>
    </row>
    <row r="6282" customFormat="false" ht="12.8" hidden="false" customHeight="false" outlineLevel="0" collapsed="false">
      <c r="A6282" s="0" t="s">
        <v>9761</v>
      </c>
      <c r="B6282" s="0" t="n">
        <v>4111</v>
      </c>
      <c r="C6282" s="0" t="s">
        <v>136</v>
      </c>
      <c r="D6282" s="0" t="s">
        <v>127</v>
      </c>
    </row>
    <row r="6283" customFormat="false" ht="12.8" hidden="false" customHeight="false" outlineLevel="0" collapsed="false">
      <c r="A6283" s="0" t="s">
        <v>9762</v>
      </c>
      <c r="B6283" s="0" t="n">
        <v>34031</v>
      </c>
      <c r="C6283" s="0" t="s">
        <v>136</v>
      </c>
      <c r="D6283" s="0" t="s">
        <v>127</v>
      </c>
    </row>
    <row r="6284" customFormat="false" ht="12.8" hidden="false" customHeight="false" outlineLevel="0" collapsed="false">
      <c r="A6284" s="0" t="s">
        <v>9763</v>
      </c>
      <c r="B6284" s="0" t="n">
        <v>24737</v>
      </c>
      <c r="C6284" s="0" t="s">
        <v>866</v>
      </c>
      <c r="D6284" s="0" t="s">
        <v>127</v>
      </c>
    </row>
    <row r="6285" customFormat="false" ht="12.8" hidden="false" customHeight="false" outlineLevel="0" collapsed="false">
      <c r="A6285" s="0" t="s">
        <v>9764</v>
      </c>
      <c r="B6285" s="0" t="n">
        <v>4109</v>
      </c>
      <c r="C6285" s="0" t="s">
        <v>2025</v>
      </c>
      <c r="D6285" s="0" t="s">
        <v>199</v>
      </c>
    </row>
    <row r="6286" customFormat="false" ht="12.8" hidden="false" customHeight="false" outlineLevel="0" collapsed="false">
      <c r="A6286" s="0" t="s">
        <v>9765</v>
      </c>
      <c r="B6286" s="0" t="n">
        <v>23787</v>
      </c>
      <c r="C6286" s="0" t="s">
        <v>9766</v>
      </c>
      <c r="D6286" s="0" t="s">
        <v>255</v>
      </c>
    </row>
    <row r="6287" customFormat="false" ht="12.8" hidden="false" customHeight="false" outlineLevel="0" collapsed="false">
      <c r="A6287" s="0" t="s">
        <v>9767</v>
      </c>
      <c r="B6287" s="0" t="n">
        <v>22250</v>
      </c>
      <c r="C6287" s="0" t="s">
        <v>5028</v>
      </c>
      <c r="D6287" s="0" t="s">
        <v>287</v>
      </c>
    </row>
    <row r="6288" customFormat="false" ht="12.8" hidden="false" customHeight="false" outlineLevel="0" collapsed="false">
      <c r="A6288" s="0" t="s">
        <v>9768</v>
      </c>
      <c r="B6288" s="0" t="n">
        <v>22251</v>
      </c>
      <c r="C6288" s="0" t="s">
        <v>5028</v>
      </c>
      <c r="D6288" s="0" t="s">
        <v>378</v>
      </c>
    </row>
    <row r="6289" customFormat="false" ht="12.8" hidden="false" customHeight="false" outlineLevel="0" collapsed="false">
      <c r="A6289" s="0" t="s">
        <v>9769</v>
      </c>
      <c r="B6289" s="0" t="n">
        <v>4415</v>
      </c>
      <c r="C6289" s="0" t="s">
        <v>9770</v>
      </c>
      <c r="D6289" s="0" t="s">
        <v>123</v>
      </c>
    </row>
    <row r="6290" customFormat="false" ht="12.8" hidden="false" customHeight="false" outlineLevel="0" collapsed="false">
      <c r="A6290" s="0" t="s">
        <v>9771</v>
      </c>
      <c r="B6290" s="0" t="n">
        <v>4416</v>
      </c>
      <c r="C6290" s="0" t="s">
        <v>4486</v>
      </c>
      <c r="D6290" s="0" t="s">
        <v>127</v>
      </c>
    </row>
    <row r="6291" customFormat="false" ht="12.8" hidden="false" customHeight="false" outlineLevel="0" collapsed="false">
      <c r="A6291" s="0" t="s">
        <v>9772</v>
      </c>
      <c r="B6291" s="0" t="n">
        <v>39802</v>
      </c>
      <c r="C6291" s="0" t="s">
        <v>2194</v>
      </c>
      <c r="D6291" s="0" t="s">
        <v>123</v>
      </c>
    </row>
    <row r="6292" customFormat="false" ht="12.8" hidden="false" customHeight="false" outlineLevel="0" collapsed="false">
      <c r="A6292" s="0" t="s">
        <v>9773</v>
      </c>
      <c r="B6292" s="0" t="n">
        <v>36056</v>
      </c>
      <c r="C6292" s="0" t="s">
        <v>9774</v>
      </c>
      <c r="D6292" s="0" t="s">
        <v>127</v>
      </c>
    </row>
    <row r="6293" customFormat="false" ht="12.8" hidden="false" customHeight="false" outlineLevel="0" collapsed="false">
      <c r="A6293" s="0" t="s">
        <v>9775</v>
      </c>
      <c r="B6293" s="0" t="n">
        <v>4539</v>
      </c>
      <c r="C6293" s="0" t="s">
        <v>645</v>
      </c>
      <c r="D6293" s="0" t="s">
        <v>255</v>
      </c>
    </row>
    <row r="6294" customFormat="false" ht="12.8" hidden="false" customHeight="false" outlineLevel="0" collapsed="false">
      <c r="A6294" s="0" t="s">
        <v>9776</v>
      </c>
      <c r="B6294" s="0" t="n">
        <v>31143</v>
      </c>
      <c r="C6294" s="0" t="s">
        <v>9777</v>
      </c>
      <c r="D6294" s="0" t="s">
        <v>123</v>
      </c>
    </row>
    <row r="6295" customFormat="false" ht="12.8" hidden="false" customHeight="false" outlineLevel="0" collapsed="false">
      <c r="A6295" s="0" t="s">
        <v>9778</v>
      </c>
      <c r="B6295" s="0" t="n">
        <v>31800</v>
      </c>
      <c r="C6295" s="0" t="s">
        <v>819</v>
      </c>
      <c r="D6295" s="0" t="s">
        <v>127</v>
      </c>
    </row>
    <row r="6296" customFormat="false" ht="12.8" hidden="false" customHeight="false" outlineLevel="0" collapsed="false">
      <c r="A6296" s="0" t="s">
        <v>9779</v>
      </c>
      <c r="B6296" s="0" t="n">
        <v>31801</v>
      </c>
      <c r="C6296" s="0" t="s">
        <v>136</v>
      </c>
      <c r="D6296" s="0" t="s">
        <v>127</v>
      </c>
    </row>
    <row r="6297" customFormat="false" ht="12.8" hidden="false" customHeight="false" outlineLevel="0" collapsed="false">
      <c r="A6297" s="0" t="s">
        <v>9780</v>
      </c>
      <c r="B6297" s="0" t="n">
        <v>43930</v>
      </c>
      <c r="C6297" s="0" t="s">
        <v>136</v>
      </c>
      <c r="D6297" s="0" t="s">
        <v>127</v>
      </c>
    </row>
    <row r="6298" customFormat="false" ht="12.8" hidden="false" customHeight="false" outlineLevel="0" collapsed="false">
      <c r="A6298" s="0" t="s">
        <v>9781</v>
      </c>
      <c r="B6298" s="0" t="n">
        <v>41197</v>
      </c>
      <c r="C6298" s="0" t="s">
        <v>878</v>
      </c>
      <c r="D6298" s="0" t="s">
        <v>123</v>
      </c>
    </row>
    <row r="6299" customFormat="false" ht="12.8" hidden="false" customHeight="false" outlineLevel="0" collapsed="false">
      <c r="A6299" s="0" t="s">
        <v>9782</v>
      </c>
      <c r="B6299" s="0" t="n">
        <v>41582</v>
      </c>
      <c r="C6299" s="0" t="s">
        <v>569</v>
      </c>
      <c r="D6299" s="0" t="s">
        <v>127</v>
      </c>
    </row>
    <row r="6300" customFormat="false" ht="12.8" hidden="false" customHeight="false" outlineLevel="0" collapsed="false">
      <c r="A6300" s="0" t="s">
        <v>9783</v>
      </c>
      <c r="B6300" s="0" t="n">
        <v>41583</v>
      </c>
      <c r="C6300" s="0" t="s">
        <v>207</v>
      </c>
      <c r="D6300" s="0" t="s">
        <v>127</v>
      </c>
    </row>
    <row r="6301" customFormat="false" ht="12.8" hidden="false" customHeight="false" outlineLevel="0" collapsed="false">
      <c r="A6301" s="0" t="s">
        <v>9784</v>
      </c>
      <c r="B6301" s="0" t="n">
        <v>39519</v>
      </c>
      <c r="C6301" s="0" t="s">
        <v>9785</v>
      </c>
      <c r="D6301" s="0" t="s">
        <v>199</v>
      </c>
    </row>
    <row r="6302" customFormat="false" ht="12.8" hidden="false" customHeight="false" outlineLevel="0" collapsed="false">
      <c r="A6302" s="0" t="s">
        <v>9786</v>
      </c>
      <c r="B6302" s="0" t="n">
        <v>42974</v>
      </c>
      <c r="C6302" s="0" t="s">
        <v>9787</v>
      </c>
      <c r="D6302" s="0" t="s">
        <v>123</v>
      </c>
    </row>
    <row r="6303" customFormat="false" ht="12.8" hidden="false" customHeight="false" outlineLevel="0" collapsed="false">
      <c r="A6303" s="0" t="s">
        <v>9788</v>
      </c>
      <c r="B6303" s="0" t="n">
        <v>30373</v>
      </c>
      <c r="C6303" s="0" t="s">
        <v>9789</v>
      </c>
      <c r="D6303" s="0" t="s">
        <v>123</v>
      </c>
    </row>
    <row r="6304" customFormat="false" ht="12.8" hidden="false" customHeight="false" outlineLevel="0" collapsed="false">
      <c r="A6304" s="0" t="s">
        <v>9790</v>
      </c>
      <c r="B6304" s="0" t="n">
        <v>30619</v>
      </c>
      <c r="C6304" s="0" t="s">
        <v>8963</v>
      </c>
      <c r="D6304" s="0" t="s">
        <v>127</v>
      </c>
    </row>
    <row r="6305" customFormat="false" ht="12.8" hidden="false" customHeight="false" outlineLevel="0" collapsed="false">
      <c r="A6305" s="0" t="s">
        <v>9791</v>
      </c>
      <c r="B6305" s="0" t="n">
        <v>4594</v>
      </c>
      <c r="C6305" s="0" t="s">
        <v>9792</v>
      </c>
      <c r="D6305" s="0" t="s">
        <v>199</v>
      </c>
    </row>
    <row r="6306" customFormat="false" ht="12.8" hidden="false" customHeight="false" outlineLevel="0" collapsed="false">
      <c r="A6306" s="0" t="s">
        <v>9793</v>
      </c>
      <c r="B6306" s="0" t="n">
        <v>4081</v>
      </c>
      <c r="C6306" s="0" t="s">
        <v>9794</v>
      </c>
      <c r="D6306" s="0" t="s">
        <v>123</v>
      </c>
    </row>
    <row r="6307" customFormat="false" ht="12.8" hidden="false" customHeight="false" outlineLevel="0" collapsed="false">
      <c r="A6307" s="0" t="s">
        <v>9795</v>
      </c>
      <c r="B6307" s="0" t="n">
        <v>4082</v>
      </c>
      <c r="C6307" s="0" t="s">
        <v>9796</v>
      </c>
      <c r="D6307" s="0" t="s">
        <v>127</v>
      </c>
    </row>
    <row r="6308" customFormat="false" ht="12.8" hidden="false" customHeight="false" outlineLevel="0" collapsed="false">
      <c r="A6308" s="0" t="s">
        <v>9797</v>
      </c>
      <c r="B6308" s="0" t="n">
        <v>43074</v>
      </c>
      <c r="C6308" s="0" t="s">
        <v>9798</v>
      </c>
      <c r="D6308" s="0" t="s">
        <v>199</v>
      </c>
    </row>
    <row r="6309" customFormat="false" ht="12.8" hidden="false" customHeight="false" outlineLevel="0" collapsed="false">
      <c r="A6309" s="0" t="s">
        <v>9799</v>
      </c>
      <c r="B6309" s="0" t="n">
        <v>43487</v>
      </c>
      <c r="C6309" s="0" t="s">
        <v>9800</v>
      </c>
      <c r="D6309" s="0" t="s">
        <v>123</v>
      </c>
    </row>
    <row r="6310" customFormat="false" ht="12.8" hidden="false" customHeight="false" outlineLevel="0" collapsed="false">
      <c r="A6310" s="0" t="s">
        <v>9801</v>
      </c>
      <c r="B6310" s="0" t="n">
        <v>3809</v>
      </c>
      <c r="C6310" s="0" t="s">
        <v>8713</v>
      </c>
      <c r="D6310" s="0" t="s">
        <v>199</v>
      </c>
    </row>
    <row r="6311" customFormat="false" ht="12.8" hidden="false" customHeight="false" outlineLevel="0" collapsed="false">
      <c r="A6311" s="0" t="s">
        <v>9802</v>
      </c>
      <c r="B6311" s="0" t="n">
        <v>19211</v>
      </c>
      <c r="D6311" s="0" t="s">
        <v>123</v>
      </c>
    </row>
    <row r="6312" customFormat="false" ht="12.8" hidden="false" customHeight="false" outlineLevel="0" collapsed="false">
      <c r="A6312" s="0" t="s">
        <v>9803</v>
      </c>
      <c r="B6312" s="0" t="n">
        <v>43488</v>
      </c>
      <c r="C6312" s="0" t="s">
        <v>1702</v>
      </c>
      <c r="D6312" s="0" t="s">
        <v>123</v>
      </c>
    </row>
    <row r="6313" customFormat="false" ht="12.8" hidden="false" customHeight="false" outlineLevel="0" collapsed="false">
      <c r="A6313" s="0" t="s">
        <v>9804</v>
      </c>
      <c r="B6313" s="0" t="n">
        <v>3105</v>
      </c>
      <c r="C6313" s="0" t="s">
        <v>9805</v>
      </c>
      <c r="D6313" s="0" t="s">
        <v>199</v>
      </c>
    </row>
    <row r="6314" customFormat="false" ht="12.8" hidden="false" customHeight="false" outlineLevel="0" collapsed="false">
      <c r="A6314" s="0" t="s">
        <v>9806</v>
      </c>
      <c r="B6314" s="0" t="n">
        <v>5186</v>
      </c>
      <c r="C6314" s="0" t="s">
        <v>9807</v>
      </c>
      <c r="D6314" s="0" t="s">
        <v>123</v>
      </c>
    </row>
    <row r="6315" customFormat="false" ht="12.8" hidden="false" customHeight="false" outlineLevel="0" collapsed="false">
      <c r="A6315" s="0" t="s">
        <v>9808</v>
      </c>
      <c r="B6315" s="0" t="n">
        <v>9774</v>
      </c>
      <c r="C6315" s="0" t="s">
        <v>9809</v>
      </c>
      <c r="D6315" s="0" t="s">
        <v>127</v>
      </c>
    </row>
    <row r="6316" customFormat="false" ht="12.8" hidden="false" customHeight="false" outlineLevel="0" collapsed="false">
      <c r="A6316" s="0" t="s">
        <v>9810</v>
      </c>
      <c r="B6316" s="0" t="n">
        <v>29412</v>
      </c>
      <c r="C6316" s="0" t="s">
        <v>9811</v>
      </c>
      <c r="D6316" s="0" t="s">
        <v>123</v>
      </c>
    </row>
    <row r="6317" customFormat="false" ht="12.8" hidden="false" customHeight="false" outlineLevel="0" collapsed="false">
      <c r="A6317" s="0" t="s">
        <v>9812</v>
      </c>
      <c r="B6317" s="0" t="n">
        <v>29564</v>
      </c>
      <c r="C6317" s="0" t="s">
        <v>9813</v>
      </c>
      <c r="D6317" s="0" t="s">
        <v>127</v>
      </c>
    </row>
    <row r="6318" customFormat="false" ht="12.8" hidden="false" customHeight="false" outlineLevel="0" collapsed="false">
      <c r="A6318" s="0" t="s">
        <v>9814</v>
      </c>
      <c r="B6318" s="0" t="n">
        <v>42197</v>
      </c>
      <c r="C6318" s="0" t="s">
        <v>9815</v>
      </c>
      <c r="D6318" s="0" t="s">
        <v>907</v>
      </c>
    </row>
    <row r="6319" customFormat="false" ht="12.8" hidden="false" customHeight="false" outlineLevel="0" collapsed="false">
      <c r="A6319" s="0" t="s">
        <v>9816</v>
      </c>
      <c r="B6319" s="0" t="n">
        <v>23457</v>
      </c>
      <c r="C6319" s="0" t="s">
        <v>3121</v>
      </c>
      <c r="D6319" s="0" t="s">
        <v>123</v>
      </c>
    </row>
    <row r="6320" customFormat="false" ht="12.8" hidden="false" customHeight="false" outlineLevel="0" collapsed="false">
      <c r="A6320" s="0" t="s">
        <v>9817</v>
      </c>
      <c r="B6320" s="0" t="n">
        <v>23788</v>
      </c>
      <c r="C6320" s="0" t="s">
        <v>3121</v>
      </c>
      <c r="D6320" s="0" t="s">
        <v>127</v>
      </c>
    </row>
    <row r="6321" customFormat="false" ht="12.8" hidden="false" customHeight="false" outlineLevel="0" collapsed="false">
      <c r="A6321" s="0" t="s">
        <v>9818</v>
      </c>
      <c r="B6321" s="0" t="n">
        <v>31372</v>
      </c>
      <c r="C6321" s="0" t="s">
        <v>1410</v>
      </c>
      <c r="D6321" s="0" t="s">
        <v>127</v>
      </c>
    </row>
    <row r="6322" customFormat="false" ht="12.8" hidden="false" customHeight="false" outlineLevel="0" collapsed="false">
      <c r="A6322" s="0" t="s">
        <v>9819</v>
      </c>
      <c r="B6322" s="0" t="n">
        <v>42198</v>
      </c>
      <c r="C6322" s="0" t="s">
        <v>3121</v>
      </c>
      <c r="D6322" s="0" t="s">
        <v>127</v>
      </c>
    </row>
    <row r="6323" customFormat="false" ht="12.8" hidden="false" customHeight="false" outlineLevel="0" collapsed="false">
      <c r="A6323" s="0" t="s">
        <v>9820</v>
      </c>
      <c r="B6323" s="0" t="n">
        <v>40499</v>
      </c>
      <c r="C6323" s="0" t="s">
        <v>2808</v>
      </c>
      <c r="D6323" s="0" t="s">
        <v>123</v>
      </c>
    </row>
    <row r="6324" customFormat="false" ht="12.8" hidden="false" customHeight="false" outlineLevel="0" collapsed="false">
      <c r="A6324" s="0" t="s">
        <v>9821</v>
      </c>
      <c r="B6324" s="0" t="n">
        <v>40879</v>
      </c>
      <c r="C6324" s="0" t="s">
        <v>1341</v>
      </c>
      <c r="D6324" s="0" t="s">
        <v>127</v>
      </c>
    </row>
    <row r="6325" customFormat="false" ht="12.8" hidden="false" customHeight="false" outlineLevel="0" collapsed="false">
      <c r="A6325" s="0" t="s">
        <v>9822</v>
      </c>
      <c r="B6325" s="0" t="n">
        <v>22252</v>
      </c>
      <c r="C6325" s="0" t="s">
        <v>1705</v>
      </c>
      <c r="D6325" s="0" t="s">
        <v>199</v>
      </c>
    </row>
    <row r="6326" customFormat="false" ht="12.8" hidden="false" customHeight="false" outlineLevel="0" collapsed="false">
      <c r="A6326" s="0" t="s">
        <v>9823</v>
      </c>
      <c r="B6326" s="0" t="n">
        <v>22253</v>
      </c>
      <c r="C6326" s="0" t="s">
        <v>1705</v>
      </c>
      <c r="D6326" s="0" t="s">
        <v>287</v>
      </c>
    </row>
    <row r="6327" customFormat="false" ht="12.8" hidden="false" customHeight="false" outlineLevel="0" collapsed="false">
      <c r="A6327" s="0" t="s">
        <v>9824</v>
      </c>
      <c r="B6327" s="0" t="n">
        <v>22254</v>
      </c>
      <c r="C6327" s="0" t="s">
        <v>2025</v>
      </c>
      <c r="D6327" s="0" t="s">
        <v>354</v>
      </c>
    </row>
    <row r="6328" customFormat="false" ht="12.8" hidden="false" customHeight="false" outlineLevel="0" collapsed="false">
      <c r="A6328" s="0" t="s">
        <v>9825</v>
      </c>
      <c r="B6328" s="0" t="n">
        <v>22255</v>
      </c>
      <c r="C6328" s="0" t="s">
        <v>2025</v>
      </c>
      <c r="D6328" s="0" t="s">
        <v>378</v>
      </c>
    </row>
    <row r="6329" customFormat="false" ht="12.8" hidden="false" customHeight="false" outlineLevel="0" collapsed="false">
      <c r="A6329" s="0" t="s">
        <v>9826</v>
      </c>
      <c r="B6329" s="0" t="n">
        <v>4482</v>
      </c>
      <c r="C6329" s="0" t="s">
        <v>3202</v>
      </c>
      <c r="D6329" s="0" t="s">
        <v>123</v>
      </c>
    </row>
    <row r="6330" customFormat="false" ht="12.8" hidden="false" customHeight="false" outlineLevel="0" collapsed="false">
      <c r="A6330" s="0" t="s">
        <v>9827</v>
      </c>
      <c r="B6330" s="0" t="n">
        <v>4483</v>
      </c>
      <c r="C6330" s="0" t="s">
        <v>9828</v>
      </c>
      <c r="D6330" s="0" t="s">
        <v>127</v>
      </c>
    </row>
    <row r="6331" customFormat="false" ht="12.8" hidden="false" customHeight="false" outlineLevel="0" collapsed="false">
      <c r="A6331" s="0" t="s">
        <v>9829</v>
      </c>
      <c r="B6331" s="0" t="n">
        <v>4474</v>
      </c>
      <c r="C6331" s="0" t="s">
        <v>9830</v>
      </c>
      <c r="D6331" s="0" t="s">
        <v>199</v>
      </c>
    </row>
    <row r="6332" customFormat="false" ht="12.8" hidden="false" customHeight="false" outlineLevel="0" collapsed="false">
      <c r="A6332" s="0" t="s">
        <v>9831</v>
      </c>
      <c r="B6332" s="0" t="n">
        <v>25340</v>
      </c>
      <c r="C6332" s="0" t="s">
        <v>9832</v>
      </c>
      <c r="D6332" s="0" t="s">
        <v>123</v>
      </c>
    </row>
    <row r="6333" customFormat="false" ht="12.8" hidden="false" customHeight="false" outlineLevel="0" collapsed="false">
      <c r="A6333" s="0" t="s">
        <v>9833</v>
      </c>
      <c r="B6333" s="0" t="n">
        <v>25416</v>
      </c>
      <c r="C6333" s="0" t="s">
        <v>9834</v>
      </c>
      <c r="D6333" s="0" t="s">
        <v>127</v>
      </c>
    </row>
    <row r="6334" customFormat="false" ht="12.8" hidden="false" customHeight="false" outlineLevel="0" collapsed="false">
      <c r="A6334" s="0" t="s">
        <v>9835</v>
      </c>
      <c r="B6334" s="0" t="n">
        <v>25180</v>
      </c>
      <c r="C6334" s="0" t="s">
        <v>2874</v>
      </c>
      <c r="D6334" s="0" t="s">
        <v>199</v>
      </c>
    </row>
    <row r="6335" customFormat="false" ht="12.8" hidden="false" customHeight="false" outlineLevel="0" collapsed="false">
      <c r="A6335" s="0" t="s">
        <v>9836</v>
      </c>
      <c r="B6335" s="0" t="n">
        <v>22256</v>
      </c>
      <c r="C6335" s="0" t="s">
        <v>9837</v>
      </c>
      <c r="D6335" s="0" t="s">
        <v>123</v>
      </c>
    </row>
    <row r="6336" customFormat="false" ht="12.8" hidden="false" customHeight="false" outlineLevel="0" collapsed="false">
      <c r="A6336" s="0" t="s">
        <v>9838</v>
      </c>
      <c r="B6336" s="0" t="n">
        <v>22257</v>
      </c>
      <c r="C6336" s="0" t="s">
        <v>9839</v>
      </c>
      <c r="D6336" s="0" t="s">
        <v>127</v>
      </c>
    </row>
    <row r="6337" customFormat="false" ht="12.8" hidden="false" customHeight="false" outlineLevel="0" collapsed="false">
      <c r="A6337" s="0" t="s">
        <v>9840</v>
      </c>
      <c r="B6337" s="0" t="n">
        <v>3731</v>
      </c>
      <c r="C6337" s="0" t="s">
        <v>7646</v>
      </c>
      <c r="D6337" s="0" t="s">
        <v>123</v>
      </c>
    </row>
    <row r="6338" customFormat="false" ht="12.8" hidden="false" customHeight="false" outlineLevel="0" collapsed="false">
      <c r="A6338" s="0" t="s">
        <v>9841</v>
      </c>
      <c r="B6338" s="0" t="n">
        <v>3730</v>
      </c>
      <c r="C6338" s="0" t="s">
        <v>9842</v>
      </c>
      <c r="D6338" s="0" t="s">
        <v>199</v>
      </c>
    </row>
    <row r="6339" customFormat="false" ht="12.8" hidden="false" customHeight="false" outlineLevel="0" collapsed="false">
      <c r="A6339" s="0" t="s">
        <v>9843</v>
      </c>
      <c r="B6339" s="0" t="n">
        <v>25417</v>
      </c>
      <c r="C6339" s="0" t="s">
        <v>9844</v>
      </c>
      <c r="D6339" s="0" t="s">
        <v>123</v>
      </c>
    </row>
    <row r="6340" customFormat="false" ht="12.8" hidden="false" customHeight="false" outlineLevel="0" collapsed="false">
      <c r="A6340" s="0" t="s">
        <v>9845</v>
      </c>
      <c r="B6340" s="0" t="n">
        <v>25494</v>
      </c>
      <c r="C6340" s="0" t="s">
        <v>5607</v>
      </c>
      <c r="D6340" s="0" t="s">
        <v>127</v>
      </c>
    </row>
    <row r="6341" customFormat="false" ht="12.8" hidden="false" customHeight="false" outlineLevel="0" collapsed="false">
      <c r="A6341" s="0" t="s">
        <v>9846</v>
      </c>
      <c r="B6341" s="0" t="n">
        <v>25341</v>
      </c>
      <c r="C6341" s="0" t="s">
        <v>2163</v>
      </c>
      <c r="D6341" s="0" t="s">
        <v>199</v>
      </c>
    </row>
    <row r="6342" customFormat="false" ht="12.8" hidden="false" customHeight="false" outlineLevel="0" collapsed="false">
      <c r="A6342" s="0" t="s">
        <v>9847</v>
      </c>
      <c r="B6342" s="0" t="n">
        <v>23458</v>
      </c>
      <c r="C6342" s="0" t="s">
        <v>9848</v>
      </c>
      <c r="D6342" s="0" t="s">
        <v>123</v>
      </c>
    </row>
    <row r="6343" customFormat="false" ht="12.8" hidden="false" customHeight="false" outlineLevel="0" collapsed="false">
      <c r="A6343" s="0" t="s">
        <v>9849</v>
      </c>
      <c r="B6343" s="0" t="n">
        <v>23789</v>
      </c>
      <c r="C6343" s="0" t="s">
        <v>136</v>
      </c>
      <c r="D6343" s="0" t="s">
        <v>127</v>
      </c>
    </row>
    <row r="6344" customFormat="false" ht="12.8" hidden="false" customHeight="false" outlineLevel="0" collapsed="false">
      <c r="A6344" s="0" t="s">
        <v>9850</v>
      </c>
      <c r="B6344" s="0" t="n">
        <v>22258</v>
      </c>
      <c r="C6344" s="0" t="s">
        <v>3478</v>
      </c>
      <c r="D6344" s="0" t="s">
        <v>199</v>
      </c>
    </row>
    <row r="6345" customFormat="false" ht="12.8" hidden="false" customHeight="false" outlineLevel="0" collapsed="false">
      <c r="A6345" s="0" t="s">
        <v>9851</v>
      </c>
      <c r="B6345" s="0" t="n">
        <v>22259</v>
      </c>
      <c r="D6345" s="0" t="s">
        <v>287</v>
      </c>
    </row>
    <row r="6346" customFormat="false" ht="12.8" hidden="false" customHeight="false" outlineLevel="0" collapsed="false">
      <c r="A6346" s="0" t="s">
        <v>9852</v>
      </c>
      <c r="B6346" s="0" t="n">
        <v>22260</v>
      </c>
      <c r="C6346" s="0" t="s">
        <v>9853</v>
      </c>
      <c r="D6346" s="0" t="s">
        <v>123</v>
      </c>
    </row>
    <row r="6347" customFormat="false" ht="12.8" hidden="false" customHeight="false" outlineLevel="0" collapsed="false">
      <c r="A6347" s="0" t="s">
        <v>9854</v>
      </c>
      <c r="B6347" s="0" t="n">
        <v>45388</v>
      </c>
      <c r="C6347" s="0" t="s">
        <v>9855</v>
      </c>
      <c r="D6347" s="0" t="s">
        <v>127</v>
      </c>
    </row>
    <row r="6348" customFormat="false" ht="12.8" hidden="false" customHeight="false" outlineLevel="0" collapsed="false">
      <c r="A6348" s="0" t="s">
        <v>9856</v>
      </c>
      <c r="B6348" s="0" t="n">
        <v>22261</v>
      </c>
      <c r="C6348" s="0" t="s">
        <v>9857</v>
      </c>
      <c r="D6348" s="0" t="s">
        <v>127</v>
      </c>
    </row>
    <row r="6349" customFormat="false" ht="12.8" hidden="false" customHeight="false" outlineLevel="0" collapsed="false">
      <c r="A6349" s="0" t="s">
        <v>9858</v>
      </c>
      <c r="B6349" s="0" t="n">
        <v>22262</v>
      </c>
      <c r="C6349" s="0" t="s">
        <v>9859</v>
      </c>
      <c r="D6349" s="0" t="s">
        <v>255</v>
      </c>
    </row>
    <row r="6350" customFormat="false" ht="12.8" hidden="false" customHeight="false" outlineLevel="0" collapsed="false">
      <c r="A6350" s="0" t="s">
        <v>9860</v>
      </c>
      <c r="B6350" s="0" t="n">
        <v>22263</v>
      </c>
      <c r="C6350" s="0" t="s">
        <v>1979</v>
      </c>
      <c r="D6350" s="0" t="s">
        <v>378</v>
      </c>
    </row>
    <row r="6351" customFormat="false" ht="12.8" hidden="false" customHeight="false" outlineLevel="0" collapsed="false">
      <c r="A6351" s="0" t="s">
        <v>9861</v>
      </c>
      <c r="B6351" s="0" t="n">
        <v>23459</v>
      </c>
      <c r="C6351" s="0" t="s">
        <v>9853</v>
      </c>
      <c r="D6351" s="0" t="s">
        <v>123</v>
      </c>
    </row>
    <row r="6352" customFormat="false" ht="12.8" hidden="false" customHeight="false" outlineLevel="0" collapsed="false">
      <c r="A6352" s="0" t="s">
        <v>9862</v>
      </c>
      <c r="B6352" s="0" t="n">
        <v>23790</v>
      </c>
      <c r="C6352" s="0" t="s">
        <v>212</v>
      </c>
      <c r="D6352" s="0" t="s">
        <v>127</v>
      </c>
    </row>
    <row r="6353" customFormat="false" ht="12.8" hidden="false" customHeight="false" outlineLevel="0" collapsed="false">
      <c r="A6353" s="0" t="s">
        <v>9863</v>
      </c>
      <c r="B6353" s="0" t="n">
        <v>35419</v>
      </c>
      <c r="C6353" s="0" t="s">
        <v>9864</v>
      </c>
      <c r="D6353" s="0" t="s">
        <v>123</v>
      </c>
    </row>
    <row r="6354" customFormat="false" ht="12.8" hidden="false" customHeight="false" outlineLevel="0" collapsed="false">
      <c r="A6354" s="0" t="s">
        <v>9865</v>
      </c>
      <c r="B6354" s="0" t="n">
        <v>36217</v>
      </c>
      <c r="C6354" s="0" t="s">
        <v>7731</v>
      </c>
      <c r="D6354" s="0" t="s">
        <v>127</v>
      </c>
    </row>
    <row r="6355" customFormat="false" ht="12.8" hidden="false" customHeight="false" outlineLevel="0" collapsed="false">
      <c r="A6355" s="0" t="s">
        <v>9866</v>
      </c>
      <c r="B6355" s="0" t="n">
        <v>34988</v>
      </c>
      <c r="C6355" s="0" t="s">
        <v>6218</v>
      </c>
      <c r="D6355" s="0" t="s">
        <v>287</v>
      </c>
    </row>
    <row r="6356" customFormat="false" ht="12.8" hidden="false" customHeight="false" outlineLevel="0" collapsed="false">
      <c r="A6356" s="0" t="s">
        <v>9867</v>
      </c>
      <c r="B6356" s="0" t="n">
        <v>29217</v>
      </c>
      <c r="C6356" s="0" t="s">
        <v>9868</v>
      </c>
      <c r="D6356" s="0" t="s">
        <v>123</v>
      </c>
    </row>
    <row r="6357" customFormat="false" ht="12.8" hidden="false" customHeight="false" outlineLevel="0" collapsed="false">
      <c r="A6357" s="0" t="s">
        <v>9869</v>
      </c>
      <c r="B6357" s="0" t="n">
        <v>29603</v>
      </c>
      <c r="C6357" s="0" t="s">
        <v>9870</v>
      </c>
      <c r="D6357" s="0" t="s">
        <v>127</v>
      </c>
    </row>
    <row r="6358" customFormat="false" ht="12.8" hidden="false" customHeight="false" outlineLevel="0" collapsed="false">
      <c r="A6358" s="0" t="s">
        <v>9871</v>
      </c>
      <c r="B6358" s="0" t="n">
        <v>26214</v>
      </c>
      <c r="C6358" s="0" t="s">
        <v>9872</v>
      </c>
      <c r="D6358" s="0" t="s">
        <v>199</v>
      </c>
    </row>
    <row r="6359" customFormat="false" ht="12.8" hidden="false" customHeight="false" outlineLevel="0" collapsed="false">
      <c r="A6359" s="0" t="s">
        <v>9873</v>
      </c>
      <c r="B6359" s="0" t="n">
        <v>20709</v>
      </c>
      <c r="C6359" s="0" t="s">
        <v>9874</v>
      </c>
      <c r="D6359" s="0" t="s">
        <v>255</v>
      </c>
    </row>
    <row r="6360" customFormat="false" ht="12.8" hidden="false" customHeight="false" outlineLevel="0" collapsed="false">
      <c r="A6360" s="0" t="s">
        <v>9875</v>
      </c>
      <c r="B6360" s="0" t="n">
        <v>937</v>
      </c>
      <c r="C6360" s="0" t="s">
        <v>5664</v>
      </c>
      <c r="D6360" s="0" t="s">
        <v>199</v>
      </c>
    </row>
    <row r="6361" customFormat="false" ht="12.8" hidden="false" customHeight="false" outlineLevel="0" collapsed="false">
      <c r="A6361" s="0" t="s">
        <v>9876</v>
      </c>
      <c r="B6361" s="0" t="n">
        <v>19230</v>
      </c>
      <c r="C6361" s="0" t="s">
        <v>9877</v>
      </c>
      <c r="D6361" s="0" t="s">
        <v>123</v>
      </c>
    </row>
    <row r="6362" customFormat="false" ht="12.8" hidden="false" customHeight="false" outlineLevel="0" collapsed="false">
      <c r="A6362" s="0" t="s">
        <v>9878</v>
      </c>
      <c r="B6362" s="0" t="n">
        <v>19380</v>
      </c>
      <c r="C6362" s="0" t="s">
        <v>9879</v>
      </c>
      <c r="D6362" s="0" t="s">
        <v>127</v>
      </c>
    </row>
    <row r="6363" customFormat="false" ht="12.8" hidden="false" customHeight="false" outlineLevel="0" collapsed="false">
      <c r="A6363" s="0" t="s">
        <v>9880</v>
      </c>
      <c r="B6363" s="0" t="n">
        <v>19381</v>
      </c>
      <c r="C6363" s="0" t="s">
        <v>9881</v>
      </c>
      <c r="D6363" s="0" t="s">
        <v>127</v>
      </c>
    </row>
    <row r="6364" customFormat="false" ht="12.8" hidden="false" customHeight="false" outlineLevel="0" collapsed="false">
      <c r="A6364" s="0" t="s">
        <v>9882</v>
      </c>
      <c r="B6364" s="0" t="n">
        <v>19382</v>
      </c>
      <c r="C6364" s="0" t="s">
        <v>3627</v>
      </c>
      <c r="D6364" s="0" t="s">
        <v>127</v>
      </c>
    </row>
    <row r="6365" customFormat="false" ht="12.8" hidden="false" customHeight="false" outlineLevel="0" collapsed="false">
      <c r="A6365" s="0" t="s">
        <v>9883</v>
      </c>
      <c r="B6365" s="0" t="n">
        <v>19383</v>
      </c>
      <c r="C6365" s="0" t="s">
        <v>5007</v>
      </c>
      <c r="D6365" s="0" t="s">
        <v>127</v>
      </c>
    </row>
    <row r="6366" customFormat="false" ht="12.8" hidden="false" customHeight="false" outlineLevel="0" collapsed="false">
      <c r="A6366" s="0" t="s">
        <v>9884</v>
      </c>
      <c r="B6366" s="0" t="n">
        <v>19384</v>
      </c>
      <c r="C6366" s="0" t="s">
        <v>9885</v>
      </c>
      <c r="D6366" s="0" t="s">
        <v>127</v>
      </c>
    </row>
    <row r="6367" customFormat="false" ht="12.8" hidden="false" customHeight="false" outlineLevel="0" collapsed="false">
      <c r="A6367" s="0" t="s">
        <v>9886</v>
      </c>
      <c r="B6367" s="0" t="n">
        <v>19385</v>
      </c>
      <c r="C6367" s="0" t="s">
        <v>131</v>
      </c>
      <c r="D6367" s="0" t="s">
        <v>127</v>
      </c>
    </row>
    <row r="6368" customFormat="false" ht="12.8" hidden="false" customHeight="false" outlineLevel="0" collapsed="false">
      <c r="A6368" s="0" t="s">
        <v>9887</v>
      </c>
      <c r="B6368" s="0" t="n">
        <v>19386</v>
      </c>
      <c r="C6368" s="0" t="s">
        <v>9888</v>
      </c>
      <c r="D6368" s="0" t="s">
        <v>127</v>
      </c>
    </row>
    <row r="6369" customFormat="false" ht="12.8" hidden="false" customHeight="false" outlineLevel="0" collapsed="false">
      <c r="A6369" s="0" t="s">
        <v>9889</v>
      </c>
      <c r="B6369" s="0" t="n">
        <v>45389</v>
      </c>
      <c r="C6369" s="0" t="s">
        <v>9890</v>
      </c>
      <c r="D6369" s="0" t="s">
        <v>123</v>
      </c>
    </row>
    <row r="6370" customFormat="false" ht="12.8" hidden="false" customHeight="false" outlineLevel="0" collapsed="false">
      <c r="A6370" s="0" t="s">
        <v>9891</v>
      </c>
      <c r="B6370" s="0" t="n">
        <v>45491</v>
      </c>
      <c r="C6370" s="0" t="s">
        <v>4128</v>
      </c>
      <c r="D6370" s="0" t="s">
        <v>127</v>
      </c>
    </row>
    <row r="6371" customFormat="false" ht="12.8" hidden="false" customHeight="false" outlineLevel="0" collapsed="false">
      <c r="A6371" s="0" t="s">
        <v>9892</v>
      </c>
      <c r="B6371" s="0" t="n">
        <v>39484</v>
      </c>
      <c r="C6371" s="0" t="s">
        <v>4128</v>
      </c>
      <c r="D6371" s="0" t="s">
        <v>287</v>
      </c>
    </row>
    <row r="6372" customFormat="false" ht="12.8" hidden="false" customHeight="false" outlineLevel="0" collapsed="false">
      <c r="A6372" s="0" t="s">
        <v>9893</v>
      </c>
      <c r="B6372" s="0" t="n">
        <v>34097</v>
      </c>
      <c r="C6372" s="0" t="s">
        <v>1963</v>
      </c>
      <c r="D6372" s="0" t="s">
        <v>123</v>
      </c>
    </row>
    <row r="6373" customFormat="false" ht="12.8" hidden="false" customHeight="false" outlineLevel="0" collapsed="false">
      <c r="A6373" s="0" t="s">
        <v>9894</v>
      </c>
      <c r="B6373" s="0" t="n">
        <v>20352</v>
      </c>
      <c r="C6373" s="0" t="s">
        <v>7692</v>
      </c>
      <c r="D6373" s="0" t="s">
        <v>255</v>
      </c>
    </row>
    <row r="6374" customFormat="false" ht="12.8" hidden="false" customHeight="false" outlineLevel="0" collapsed="false">
      <c r="A6374" s="0" t="s">
        <v>9895</v>
      </c>
      <c r="B6374" s="0" t="n">
        <v>934</v>
      </c>
      <c r="C6374" s="0" t="s">
        <v>7867</v>
      </c>
      <c r="D6374" s="0" t="s">
        <v>199</v>
      </c>
    </row>
    <row r="6375" customFormat="false" ht="12.8" hidden="false" customHeight="false" outlineLevel="0" collapsed="false">
      <c r="A6375" s="0" t="s">
        <v>9896</v>
      </c>
      <c r="B6375" s="0" t="n">
        <v>20021</v>
      </c>
      <c r="D6375" s="0" t="s">
        <v>199</v>
      </c>
    </row>
    <row r="6376" customFormat="false" ht="12.8" hidden="false" customHeight="false" outlineLevel="0" collapsed="false">
      <c r="A6376" s="0" t="s">
        <v>9897</v>
      </c>
      <c r="B6376" s="0" t="n">
        <v>935</v>
      </c>
      <c r="C6376" s="0" t="s">
        <v>9898</v>
      </c>
      <c r="D6376" s="0" t="s">
        <v>123</v>
      </c>
    </row>
    <row r="6377" customFormat="false" ht="12.8" hidden="false" customHeight="false" outlineLevel="0" collapsed="false">
      <c r="A6377" s="0" t="s">
        <v>9899</v>
      </c>
      <c r="B6377" s="0" t="n">
        <v>19341</v>
      </c>
      <c r="D6377" s="0" t="s">
        <v>127</v>
      </c>
    </row>
    <row r="6378" customFormat="false" ht="12.8" hidden="false" customHeight="false" outlineLevel="0" collapsed="false">
      <c r="A6378" s="0" t="s">
        <v>9900</v>
      </c>
      <c r="B6378" s="0" t="n">
        <v>19342</v>
      </c>
      <c r="D6378" s="0" t="s">
        <v>127</v>
      </c>
    </row>
    <row r="6379" customFormat="false" ht="12.8" hidden="false" customHeight="false" outlineLevel="0" collapsed="false">
      <c r="A6379" s="0" t="s">
        <v>9901</v>
      </c>
      <c r="B6379" s="0" t="n">
        <v>19343</v>
      </c>
      <c r="D6379" s="0" t="s">
        <v>127</v>
      </c>
    </row>
    <row r="6380" customFormat="false" ht="12.8" hidden="false" customHeight="false" outlineLevel="0" collapsed="false">
      <c r="A6380" s="0" t="s">
        <v>9902</v>
      </c>
      <c r="B6380" s="0" t="n">
        <v>19344</v>
      </c>
      <c r="D6380" s="0" t="s">
        <v>127</v>
      </c>
    </row>
    <row r="6381" customFormat="false" ht="12.8" hidden="false" customHeight="false" outlineLevel="0" collapsed="false">
      <c r="A6381" s="0" t="s">
        <v>9903</v>
      </c>
      <c r="B6381" s="0" t="n">
        <v>2979</v>
      </c>
      <c r="C6381" s="0" t="s">
        <v>9904</v>
      </c>
      <c r="D6381" s="0" t="s">
        <v>127</v>
      </c>
    </row>
    <row r="6382" customFormat="false" ht="12.8" hidden="false" customHeight="false" outlineLevel="0" collapsed="false">
      <c r="A6382" s="0" t="s">
        <v>9905</v>
      </c>
      <c r="B6382" s="0" t="n">
        <v>24203</v>
      </c>
      <c r="C6382" s="0" t="s">
        <v>2208</v>
      </c>
      <c r="D6382" s="0" t="s">
        <v>199</v>
      </c>
    </row>
    <row r="6383" customFormat="false" ht="12.8" hidden="false" customHeight="false" outlineLevel="0" collapsed="false">
      <c r="A6383" s="0" t="s">
        <v>9906</v>
      </c>
      <c r="B6383" s="0" t="n">
        <v>24740</v>
      </c>
      <c r="C6383" s="0" t="s">
        <v>9907</v>
      </c>
      <c r="D6383" s="0" t="s">
        <v>123</v>
      </c>
    </row>
    <row r="6384" customFormat="false" ht="12.8" hidden="false" customHeight="false" outlineLevel="0" collapsed="false">
      <c r="A6384" s="0" t="s">
        <v>9908</v>
      </c>
      <c r="B6384" s="0" t="n">
        <v>30361</v>
      </c>
      <c r="C6384" s="0" t="s">
        <v>9909</v>
      </c>
      <c r="D6384" s="0" t="s">
        <v>127</v>
      </c>
    </row>
    <row r="6385" customFormat="false" ht="12.8" hidden="false" customHeight="false" outlineLevel="0" collapsed="false">
      <c r="A6385" s="0" t="s">
        <v>9910</v>
      </c>
      <c r="B6385" s="0" t="n">
        <v>31309</v>
      </c>
      <c r="C6385" s="0" t="s">
        <v>9911</v>
      </c>
      <c r="D6385" s="0" t="s">
        <v>127</v>
      </c>
    </row>
    <row r="6386" customFormat="false" ht="12.8" hidden="false" customHeight="false" outlineLevel="0" collapsed="false">
      <c r="A6386" s="0" t="s">
        <v>9912</v>
      </c>
      <c r="B6386" s="0" t="n">
        <v>24741</v>
      </c>
      <c r="C6386" s="0" t="s">
        <v>9913</v>
      </c>
      <c r="D6386" s="0" t="s">
        <v>123</v>
      </c>
    </row>
    <row r="6387" customFormat="false" ht="12.8" hidden="false" customHeight="false" outlineLevel="0" collapsed="false">
      <c r="A6387" s="0" t="s">
        <v>9914</v>
      </c>
      <c r="B6387" s="0" t="n">
        <v>25181</v>
      </c>
      <c r="C6387" s="0" t="s">
        <v>9915</v>
      </c>
      <c r="D6387" s="0" t="s">
        <v>127</v>
      </c>
    </row>
    <row r="6388" customFormat="false" ht="12.8" hidden="false" customHeight="false" outlineLevel="0" collapsed="false">
      <c r="A6388" s="0" t="s">
        <v>9916</v>
      </c>
      <c r="B6388" s="0" t="n">
        <v>24742</v>
      </c>
      <c r="C6388" s="0" t="s">
        <v>3269</v>
      </c>
      <c r="D6388" s="0" t="s">
        <v>123</v>
      </c>
    </row>
    <row r="6389" customFormat="false" ht="12.8" hidden="false" customHeight="false" outlineLevel="0" collapsed="false">
      <c r="A6389" s="0" t="s">
        <v>9917</v>
      </c>
      <c r="B6389" s="0" t="n">
        <v>43489</v>
      </c>
      <c r="C6389" s="0" t="s">
        <v>9918</v>
      </c>
      <c r="D6389" s="0" t="s">
        <v>127</v>
      </c>
    </row>
    <row r="6390" customFormat="false" ht="12.8" hidden="false" customHeight="false" outlineLevel="0" collapsed="false">
      <c r="A6390" s="0" t="s">
        <v>9919</v>
      </c>
      <c r="B6390" s="0" t="n">
        <v>30345</v>
      </c>
      <c r="C6390" s="0" t="s">
        <v>9920</v>
      </c>
      <c r="D6390" s="0" t="s">
        <v>127</v>
      </c>
    </row>
    <row r="6391" customFormat="false" ht="12.8" hidden="false" customHeight="false" outlineLevel="0" collapsed="false">
      <c r="A6391" s="0" t="s">
        <v>9921</v>
      </c>
      <c r="B6391" s="0" t="n">
        <v>26210</v>
      </c>
      <c r="C6391" s="0" t="s">
        <v>9922</v>
      </c>
      <c r="D6391" s="0" t="s">
        <v>127</v>
      </c>
    </row>
    <row r="6392" customFormat="false" ht="12.8" hidden="false" customHeight="false" outlineLevel="0" collapsed="false">
      <c r="A6392" s="0" t="s">
        <v>9923</v>
      </c>
      <c r="B6392" s="0" t="n">
        <v>30344</v>
      </c>
      <c r="C6392" s="0" t="s">
        <v>3681</v>
      </c>
      <c r="D6392" s="0" t="s">
        <v>127</v>
      </c>
    </row>
    <row r="6393" customFormat="false" ht="12.8" hidden="false" customHeight="false" outlineLevel="0" collapsed="false">
      <c r="A6393" s="0" t="s">
        <v>9924</v>
      </c>
      <c r="B6393" s="0" t="n">
        <v>24989</v>
      </c>
      <c r="C6393" s="0" t="s">
        <v>9925</v>
      </c>
      <c r="D6393" s="0" t="s">
        <v>127</v>
      </c>
    </row>
    <row r="6394" customFormat="false" ht="12.8" hidden="false" customHeight="false" outlineLevel="0" collapsed="false">
      <c r="A6394" s="0" t="s">
        <v>9926</v>
      </c>
      <c r="B6394" s="0" t="n">
        <v>24990</v>
      </c>
      <c r="C6394" s="0" t="s">
        <v>9927</v>
      </c>
      <c r="D6394" s="0" t="s">
        <v>127</v>
      </c>
    </row>
    <row r="6395" customFormat="false" ht="12.8" hidden="false" customHeight="false" outlineLevel="0" collapsed="false">
      <c r="A6395" s="0" t="s">
        <v>9928</v>
      </c>
      <c r="B6395" s="0" t="n">
        <v>43010</v>
      </c>
      <c r="C6395" s="0" t="s">
        <v>3565</v>
      </c>
      <c r="D6395" s="0" t="s">
        <v>127</v>
      </c>
    </row>
    <row r="6396" customFormat="false" ht="12.8" hidden="false" customHeight="false" outlineLevel="0" collapsed="false">
      <c r="A6396" s="0" t="s">
        <v>9929</v>
      </c>
      <c r="B6396" s="0" t="n">
        <v>24991</v>
      </c>
      <c r="C6396" s="0" t="s">
        <v>9930</v>
      </c>
      <c r="D6396" s="0" t="s">
        <v>127</v>
      </c>
    </row>
    <row r="6397" customFormat="false" ht="12.8" hidden="false" customHeight="false" outlineLevel="0" collapsed="false">
      <c r="A6397" s="0" t="s">
        <v>9931</v>
      </c>
      <c r="B6397" s="0" t="n">
        <v>24992</v>
      </c>
      <c r="C6397" s="0" t="s">
        <v>1770</v>
      </c>
      <c r="D6397" s="0" t="s">
        <v>127</v>
      </c>
    </row>
    <row r="6398" customFormat="false" ht="12.8" hidden="false" customHeight="false" outlineLevel="0" collapsed="false">
      <c r="A6398" s="0" t="s">
        <v>9932</v>
      </c>
      <c r="B6398" s="0" t="n">
        <v>34033</v>
      </c>
      <c r="C6398" s="0" t="s">
        <v>9933</v>
      </c>
      <c r="D6398" s="0" t="s">
        <v>127</v>
      </c>
    </row>
    <row r="6399" customFormat="false" ht="12.8" hidden="false" customHeight="false" outlineLevel="0" collapsed="false">
      <c r="A6399" s="0" t="s">
        <v>9934</v>
      </c>
      <c r="B6399" s="0" t="n">
        <v>24993</v>
      </c>
      <c r="C6399" s="0" t="s">
        <v>9935</v>
      </c>
      <c r="D6399" s="0" t="s">
        <v>127</v>
      </c>
    </row>
    <row r="6400" customFormat="false" ht="12.8" hidden="false" customHeight="false" outlineLevel="0" collapsed="false">
      <c r="A6400" s="0" t="s">
        <v>9936</v>
      </c>
      <c r="B6400" s="0" t="n">
        <v>24994</v>
      </c>
      <c r="C6400" s="0" t="s">
        <v>9937</v>
      </c>
      <c r="D6400" s="0" t="s">
        <v>127</v>
      </c>
    </row>
    <row r="6401" customFormat="false" ht="12.8" hidden="false" customHeight="false" outlineLevel="0" collapsed="false">
      <c r="A6401" s="0" t="s">
        <v>9938</v>
      </c>
      <c r="B6401" s="0" t="n">
        <v>35215</v>
      </c>
      <c r="C6401" s="0" t="s">
        <v>6919</v>
      </c>
      <c r="D6401" s="0" t="s">
        <v>127</v>
      </c>
    </row>
    <row r="6402" customFormat="false" ht="12.8" hidden="false" customHeight="false" outlineLevel="0" collapsed="false">
      <c r="A6402" s="0" t="s">
        <v>9939</v>
      </c>
      <c r="B6402" s="0" t="n">
        <v>43931</v>
      </c>
      <c r="C6402" s="0" t="s">
        <v>6919</v>
      </c>
      <c r="D6402" s="0" t="s">
        <v>127</v>
      </c>
    </row>
    <row r="6403" customFormat="false" ht="12.8" hidden="false" customHeight="false" outlineLevel="0" collapsed="false">
      <c r="A6403" s="0" t="s">
        <v>9940</v>
      </c>
      <c r="B6403" s="0" t="n">
        <v>30358</v>
      </c>
      <c r="C6403" s="0" t="s">
        <v>9920</v>
      </c>
      <c r="D6403" s="0" t="s">
        <v>127</v>
      </c>
    </row>
    <row r="6404" customFormat="false" ht="12.8" hidden="false" customHeight="false" outlineLevel="0" collapsed="false">
      <c r="A6404" s="0" t="s">
        <v>9941</v>
      </c>
      <c r="B6404" s="0" t="n">
        <v>34034</v>
      </c>
      <c r="C6404" s="0" t="s">
        <v>9942</v>
      </c>
      <c r="D6404" s="0" t="s">
        <v>127</v>
      </c>
    </row>
    <row r="6405" customFormat="false" ht="12.8" hidden="false" customHeight="false" outlineLevel="0" collapsed="false">
      <c r="A6405" s="0" t="s">
        <v>9943</v>
      </c>
      <c r="B6405" s="0" t="n">
        <v>24995</v>
      </c>
      <c r="C6405" s="0" t="s">
        <v>2208</v>
      </c>
      <c r="D6405" s="0" t="s">
        <v>127</v>
      </c>
    </row>
    <row r="6406" customFormat="false" ht="12.8" hidden="false" customHeight="false" outlineLevel="0" collapsed="false">
      <c r="A6406" s="0" t="s">
        <v>9944</v>
      </c>
      <c r="B6406" s="0" t="n">
        <v>22264</v>
      </c>
      <c r="C6406" s="0" t="s">
        <v>2145</v>
      </c>
      <c r="D6406" s="0" t="s">
        <v>123</v>
      </c>
    </row>
    <row r="6407" customFormat="false" ht="12.8" hidden="false" customHeight="false" outlineLevel="0" collapsed="false">
      <c r="A6407" s="0" t="s">
        <v>9945</v>
      </c>
      <c r="B6407" s="0" t="n">
        <v>22265</v>
      </c>
      <c r="C6407" s="0" t="s">
        <v>1180</v>
      </c>
      <c r="D6407" s="0" t="s">
        <v>127</v>
      </c>
    </row>
    <row r="6408" customFormat="false" ht="12.8" hidden="false" customHeight="false" outlineLevel="0" collapsed="false">
      <c r="A6408" s="0" t="s">
        <v>9946</v>
      </c>
      <c r="B6408" s="0" t="n">
        <v>22266</v>
      </c>
      <c r="C6408" s="0" t="s">
        <v>9947</v>
      </c>
      <c r="D6408" s="0" t="s">
        <v>123</v>
      </c>
    </row>
    <row r="6409" customFormat="false" ht="12.8" hidden="false" customHeight="false" outlineLevel="0" collapsed="false">
      <c r="A6409" s="0" t="s">
        <v>9948</v>
      </c>
      <c r="B6409" s="0" t="n">
        <v>22267</v>
      </c>
      <c r="C6409" s="0" t="s">
        <v>1585</v>
      </c>
      <c r="D6409" s="0" t="s">
        <v>127</v>
      </c>
    </row>
    <row r="6410" customFormat="false" ht="12.8" hidden="false" customHeight="false" outlineLevel="0" collapsed="false">
      <c r="A6410" s="0" t="s">
        <v>9949</v>
      </c>
      <c r="B6410" s="0" t="n">
        <v>22268</v>
      </c>
      <c r="C6410" s="0" t="s">
        <v>9950</v>
      </c>
      <c r="D6410" s="0" t="s">
        <v>287</v>
      </c>
    </row>
    <row r="6411" customFormat="false" ht="12.8" hidden="false" customHeight="false" outlineLevel="0" collapsed="false">
      <c r="A6411" s="0" t="s">
        <v>9951</v>
      </c>
      <c r="B6411" s="0" t="n">
        <v>22269</v>
      </c>
      <c r="C6411" s="0" t="s">
        <v>9952</v>
      </c>
      <c r="D6411" s="0" t="s">
        <v>354</v>
      </c>
    </row>
    <row r="6412" customFormat="false" ht="12.8" hidden="false" customHeight="false" outlineLevel="0" collapsed="false">
      <c r="A6412" s="0" t="s">
        <v>9953</v>
      </c>
      <c r="B6412" s="0" t="n">
        <v>4204</v>
      </c>
      <c r="C6412" s="0" t="s">
        <v>1240</v>
      </c>
      <c r="D6412" s="0" t="s">
        <v>123</v>
      </c>
    </row>
    <row r="6413" customFormat="false" ht="12.8" hidden="false" customHeight="false" outlineLevel="0" collapsed="false">
      <c r="A6413" s="0" t="s">
        <v>9954</v>
      </c>
      <c r="B6413" s="0" t="n">
        <v>31310</v>
      </c>
      <c r="C6413" s="0" t="s">
        <v>1611</v>
      </c>
      <c r="D6413" s="0" t="s">
        <v>127</v>
      </c>
    </row>
    <row r="6414" customFormat="false" ht="12.8" hidden="false" customHeight="false" outlineLevel="0" collapsed="false">
      <c r="A6414" s="0" t="s">
        <v>9955</v>
      </c>
      <c r="B6414" s="0" t="n">
        <v>4205</v>
      </c>
      <c r="C6414" s="0" t="s">
        <v>136</v>
      </c>
      <c r="D6414" s="0" t="s">
        <v>127</v>
      </c>
    </row>
    <row r="6415" customFormat="false" ht="12.8" hidden="false" customHeight="false" outlineLevel="0" collapsed="false">
      <c r="A6415" s="0" t="s">
        <v>9956</v>
      </c>
      <c r="B6415" s="0" t="n">
        <v>4206</v>
      </c>
      <c r="C6415" s="0" t="s">
        <v>5437</v>
      </c>
      <c r="D6415" s="0" t="s">
        <v>127</v>
      </c>
    </row>
    <row r="6416" customFormat="false" ht="12.8" hidden="false" customHeight="false" outlineLevel="0" collapsed="false">
      <c r="A6416" s="0" t="s">
        <v>9957</v>
      </c>
      <c r="B6416" s="0" t="n">
        <v>39728</v>
      </c>
      <c r="C6416" s="0" t="s">
        <v>819</v>
      </c>
      <c r="D6416" s="0" t="s">
        <v>127</v>
      </c>
    </row>
    <row r="6417" customFormat="false" ht="12.8" hidden="false" customHeight="false" outlineLevel="0" collapsed="false">
      <c r="A6417" s="0" t="s">
        <v>9958</v>
      </c>
      <c r="B6417" s="0" t="n">
        <v>19245</v>
      </c>
      <c r="D6417" s="0" t="s">
        <v>123</v>
      </c>
    </row>
    <row r="6418" customFormat="false" ht="12.8" hidden="false" customHeight="false" outlineLevel="0" collapsed="false">
      <c r="A6418" s="0" t="s">
        <v>9959</v>
      </c>
      <c r="B6418" s="0" t="n">
        <v>19361</v>
      </c>
      <c r="D6418" s="0" t="s">
        <v>127</v>
      </c>
    </row>
    <row r="6419" customFormat="false" ht="12.8" hidden="false" customHeight="false" outlineLevel="0" collapsed="false">
      <c r="A6419" s="0" t="s">
        <v>9960</v>
      </c>
      <c r="B6419" s="0" t="n">
        <v>999</v>
      </c>
      <c r="C6419" s="0" t="s">
        <v>1240</v>
      </c>
      <c r="D6419" s="0" t="s">
        <v>123</v>
      </c>
    </row>
    <row r="6420" customFormat="false" ht="12.8" hidden="false" customHeight="false" outlineLevel="0" collapsed="false">
      <c r="A6420" s="0" t="s">
        <v>9961</v>
      </c>
      <c r="B6420" s="0" t="n">
        <v>32508</v>
      </c>
      <c r="C6420" s="0" t="s">
        <v>9962</v>
      </c>
      <c r="D6420" s="0" t="s">
        <v>127</v>
      </c>
    </row>
    <row r="6421" customFormat="false" ht="12.8" hidden="false" customHeight="false" outlineLevel="0" collapsed="false">
      <c r="A6421" s="0" t="s">
        <v>9963</v>
      </c>
      <c r="B6421" s="0" t="n">
        <v>32533</v>
      </c>
      <c r="C6421" s="0" t="s">
        <v>9964</v>
      </c>
      <c r="D6421" s="0" t="s">
        <v>127</v>
      </c>
    </row>
    <row r="6422" customFormat="false" ht="12.8" hidden="false" customHeight="false" outlineLevel="0" collapsed="false">
      <c r="A6422" s="0" t="s">
        <v>9965</v>
      </c>
      <c r="B6422" s="0" t="n">
        <v>32509</v>
      </c>
      <c r="C6422" s="0" t="s">
        <v>9966</v>
      </c>
      <c r="D6422" s="0" t="s">
        <v>127</v>
      </c>
    </row>
    <row r="6423" customFormat="false" ht="12.8" hidden="false" customHeight="false" outlineLevel="0" collapsed="false">
      <c r="A6423" s="0" t="s">
        <v>9967</v>
      </c>
      <c r="B6423" s="0" t="n">
        <v>1000</v>
      </c>
      <c r="C6423" s="0" t="s">
        <v>136</v>
      </c>
      <c r="D6423" s="0" t="s">
        <v>127</v>
      </c>
    </row>
    <row r="6424" customFormat="false" ht="12.8" hidden="false" customHeight="false" outlineLevel="0" collapsed="false">
      <c r="A6424" s="0" t="s">
        <v>9968</v>
      </c>
      <c r="B6424" s="0" t="n">
        <v>32518</v>
      </c>
      <c r="C6424" s="0" t="s">
        <v>775</v>
      </c>
      <c r="D6424" s="0" t="s">
        <v>127</v>
      </c>
    </row>
    <row r="6425" customFormat="false" ht="12.8" hidden="false" customHeight="false" outlineLevel="0" collapsed="false">
      <c r="A6425" s="0" t="s">
        <v>9969</v>
      </c>
      <c r="B6425" s="0" t="n">
        <v>998</v>
      </c>
      <c r="C6425" s="0" t="s">
        <v>492</v>
      </c>
      <c r="D6425" s="0" t="s">
        <v>199</v>
      </c>
    </row>
    <row r="6426" customFormat="false" ht="12.8" hidden="false" customHeight="false" outlineLevel="0" collapsed="false">
      <c r="A6426" s="0" t="s">
        <v>9970</v>
      </c>
      <c r="B6426" s="0" t="n">
        <v>43697</v>
      </c>
      <c r="C6426" s="0" t="s">
        <v>492</v>
      </c>
      <c r="D6426" s="0" t="s">
        <v>287</v>
      </c>
    </row>
    <row r="6427" customFormat="false" ht="12.8" hidden="false" customHeight="false" outlineLevel="0" collapsed="false">
      <c r="A6427" s="0" t="s">
        <v>9971</v>
      </c>
      <c r="B6427" s="0" t="n">
        <v>41584</v>
      </c>
      <c r="C6427" s="0" t="s">
        <v>492</v>
      </c>
      <c r="D6427" s="0" t="s">
        <v>378</v>
      </c>
    </row>
    <row r="6428" customFormat="false" ht="12.8" hidden="false" customHeight="false" outlineLevel="0" collapsed="false">
      <c r="A6428" s="0" t="s">
        <v>9972</v>
      </c>
      <c r="B6428" s="0" t="n">
        <v>39470</v>
      </c>
      <c r="C6428" s="0" t="s">
        <v>9973</v>
      </c>
      <c r="D6428" s="0" t="s">
        <v>287</v>
      </c>
    </row>
    <row r="6429" customFormat="false" ht="12.8" hidden="false" customHeight="false" outlineLevel="0" collapsed="false">
      <c r="A6429" s="0" t="s">
        <v>9974</v>
      </c>
      <c r="B6429" s="0" t="n">
        <v>26208</v>
      </c>
      <c r="C6429" s="0" t="s">
        <v>7280</v>
      </c>
      <c r="D6429" s="0" t="s">
        <v>123</v>
      </c>
    </row>
    <row r="6430" customFormat="false" ht="12.8" hidden="false" customHeight="false" outlineLevel="0" collapsed="false">
      <c r="A6430" s="0" t="s">
        <v>9975</v>
      </c>
      <c r="B6430" s="0" t="n">
        <v>29237</v>
      </c>
      <c r="C6430" s="0" t="s">
        <v>819</v>
      </c>
      <c r="D6430" s="0" t="s">
        <v>127</v>
      </c>
    </row>
    <row r="6431" customFormat="false" ht="12.8" hidden="false" customHeight="false" outlineLevel="0" collapsed="false">
      <c r="A6431" s="0" t="s">
        <v>9976</v>
      </c>
      <c r="B6431" s="0" t="n">
        <v>22270</v>
      </c>
      <c r="C6431" s="0" t="s">
        <v>9977</v>
      </c>
      <c r="D6431" s="0" t="s">
        <v>199</v>
      </c>
    </row>
    <row r="6432" customFormat="false" ht="12.8" hidden="false" customHeight="false" outlineLevel="0" collapsed="false">
      <c r="A6432" s="0" t="s">
        <v>9978</v>
      </c>
      <c r="B6432" s="0" t="n">
        <v>241</v>
      </c>
      <c r="C6432" s="0" t="s">
        <v>4917</v>
      </c>
      <c r="D6432" s="0" t="s">
        <v>123</v>
      </c>
    </row>
    <row r="6433" customFormat="false" ht="12.8" hidden="false" customHeight="false" outlineLevel="0" collapsed="false">
      <c r="A6433" s="0" t="s">
        <v>9979</v>
      </c>
      <c r="B6433" s="0" t="n">
        <v>242</v>
      </c>
      <c r="C6433" s="0" t="s">
        <v>3429</v>
      </c>
      <c r="D6433" s="0" t="s">
        <v>127</v>
      </c>
    </row>
    <row r="6434" customFormat="false" ht="12.8" hidden="false" customHeight="false" outlineLevel="0" collapsed="false">
      <c r="A6434" s="0" t="s">
        <v>9980</v>
      </c>
      <c r="B6434" s="0" t="n">
        <v>2320</v>
      </c>
      <c r="C6434" s="0" t="s">
        <v>9981</v>
      </c>
      <c r="D6434" s="0" t="s">
        <v>127</v>
      </c>
    </row>
    <row r="6435" customFormat="false" ht="12.8" hidden="false" customHeight="false" outlineLevel="0" collapsed="false">
      <c r="A6435" s="0" t="s">
        <v>9982</v>
      </c>
      <c r="B6435" s="0" t="n">
        <v>243</v>
      </c>
      <c r="C6435" s="0" t="s">
        <v>1060</v>
      </c>
      <c r="D6435" s="0" t="s">
        <v>127</v>
      </c>
    </row>
    <row r="6436" customFormat="false" ht="12.8" hidden="false" customHeight="false" outlineLevel="0" collapsed="false">
      <c r="A6436" s="0" t="s">
        <v>9983</v>
      </c>
      <c r="B6436" s="0" t="n">
        <v>244</v>
      </c>
      <c r="C6436" s="0" t="s">
        <v>9984</v>
      </c>
      <c r="D6436" s="0" t="s">
        <v>127</v>
      </c>
    </row>
    <row r="6437" customFormat="false" ht="12.8" hidden="false" customHeight="false" outlineLevel="0" collapsed="false">
      <c r="A6437" s="0" t="s">
        <v>9985</v>
      </c>
      <c r="B6437" s="0" t="n">
        <v>24204</v>
      </c>
      <c r="C6437" s="0" t="s">
        <v>1536</v>
      </c>
      <c r="D6437" s="0" t="s">
        <v>123</v>
      </c>
    </row>
    <row r="6438" customFormat="false" ht="12.8" hidden="false" customHeight="false" outlineLevel="0" collapsed="false">
      <c r="A6438" s="0" t="s">
        <v>9986</v>
      </c>
      <c r="B6438" s="0" t="n">
        <v>30374</v>
      </c>
      <c r="C6438" s="0" t="s">
        <v>9987</v>
      </c>
      <c r="D6438" s="0" t="s">
        <v>127</v>
      </c>
    </row>
    <row r="6439" customFormat="false" ht="12.8" hidden="false" customHeight="false" outlineLevel="0" collapsed="false">
      <c r="A6439" s="0" t="s">
        <v>9988</v>
      </c>
      <c r="B6439" s="0" t="n">
        <v>24743</v>
      </c>
      <c r="C6439" s="0" t="s">
        <v>9989</v>
      </c>
      <c r="D6439" s="0" t="s">
        <v>127</v>
      </c>
    </row>
    <row r="6440" customFormat="false" ht="12.8" hidden="false" customHeight="false" outlineLevel="0" collapsed="false">
      <c r="A6440" s="0" t="s">
        <v>9990</v>
      </c>
      <c r="B6440" s="0" t="n">
        <v>24744</v>
      </c>
      <c r="C6440" s="0" t="s">
        <v>1605</v>
      </c>
      <c r="D6440" s="0" t="s">
        <v>127</v>
      </c>
    </row>
    <row r="6441" customFormat="false" ht="12.8" hidden="false" customHeight="false" outlineLevel="0" collapsed="false">
      <c r="A6441" s="0" t="s">
        <v>9991</v>
      </c>
      <c r="B6441" s="0" t="n">
        <v>24745</v>
      </c>
      <c r="C6441" s="0" t="s">
        <v>9992</v>
      </c>
      <c r="D6441" s="0" t="s">
        <v>127</v>
      </c>
    </row>
    <row r="6442" customFormat="false" ht="12.8" hidden="false" customHeight="false" outlineLevel="0" collapsed="false">
      <c r="A6442" s="0" t="s">
        <v>9993</v>
      </c>
      <c r="B6442" s="0" t="n">
        <v>24746</v>
      </c>
      <c r="C6442" s="0" t="s">
        <v>7197</v>
      </c>
      <c r="D6442" s="0" t="s">
        <v>127</v>
      </c>
    </row>
    <row r="6443" customFormat="false" ht="12.8" hidden="false" customHeight="false" outlineLevel="0" collapsed="false">
      <c r="A6443" s="0" t="s">
        <v>9994</v>
      </c>
      <c r="B6443" s="0" t="n">
        <v>24747</v>
      </c>
      <c r="C6443" s="0" t="s">
        <v>1043</v>
      </c>
      <c r="D6443" s="0" t="s">
        <v>127</v>
      </c>
    </row>
    <row r="6444" customFormat="false" ht="12.8" hidden="false" customHeight="false" outlineLevel="0" collapsed="false">
      <c r="A6444" s="0" t="s">
        <v>9995</v>
      </c>
      <c r="B6444" s="0" t="n">
        <v>23791</v>
      </c>
      <c r="C6444" s="0" t="s">
        <v>266</v>
      </c>
      <c r="D6444" s="0" t="s">
        <v>199</v>
      </c>
    </row>
    <row r="6445" customFormat="false" ht="12.8" hidden="false" customHeight="false" outlineLevel="0" collapsed="false">
      <c r="A6445" s="0" t="s">
        <v>9996</v>
      </c>
      <c r="B6445" s="0" t="n">
        <v>34170</v>
      </c>
      <c r="C6445" s="0" t="s">
        <v>9997</v>
      </c>
      <c r="D6445" s="0" t="s">
        <v>123</v>
      </c>
    </row>
    <row r="6446" customFormat="false" ht="12.8" hidden="false" customHeight="false" outlineLevel="0" collapsed="false">
      <c r="A6446" s="0" t="s">
        <v>9998</v>
      </c>
      <c r="B6446" s="0" t="n">
        <v>35366</v>
      </c>
      <c r="C6446" s="0" t="s">
        <v>9999</v>
      </c>
      <c r="D6446" s="0" t="s">
        <v>127</v>
      </c>
    </row>
    <row r="6447" customFormat="false" ht="12.8" hidden="false" customHeight="false" outlineLevel="0" collapsed="false">
      <c r="A6447" s="0" t="s">
        <v>10000</v>
      </c>
      <c r="B6447" s="0" t="n">
        <v>34035</v>
      </c>
      <c r="C6447" s="0" t="s">
        <v>10001</v>
      </c>
      <c r="D6447" s="0" t="s">
        <v>287</v>
      </c>
    </row>
    <row r="6448" customFormat="false" ht="12.8" hidden="false" customHeight="false" outlineLevel="0" collapsed="false">
      <c r="A6448" s="0" t="s">
        <v>10002</v>
      </c>
      <c r="B6448" s="0" t="n">
        <v>23561</v>
      </c>
      <c r="C6448" s="0" t="s">
        <v>266</v>
      </c>
      <c r="D6448" s="0" t="s">
        <v>378</v>
      </c>
    </row>
    <row r="6449" customFormat="false" ht="12.8" hidden="false" customHeight="false" outlineLevel="0" collapsed="false">
      <c r="A6449" s="0" t="s">
        <v>10003</v>
      </c>
      <c r="B6449" s="0" t="n">
        <v>30375</v>
      </c>
      <c r="C6449" s="0" t="s">
        <v>10004</v>
      </c>
      <c r="D6449" s="0" t="s">
        <v>123</v>
      </c>
    </row>
    <row r="6450" customFormat="false" ht="12.8" hidden="false" customHeight="false" outlineLevel="0" collapsed="false">
      <c r="A6450" s="0" t="s">
        <v>10005</v>
      </c>
      <c r="B6450" s="0" t="n">
        <v>30604</v>
      </c>
      <c r="C6450" s="0" t="s">
        <v>2431</v>
      </c>
      <c r="D6450" s="0" t="s">
        <v>127</v>
      </c>
    </row>
    <row r="6451" customFormat="false" ht="12.8" hidden="false" customHeight="false" outlineLevel="0" collapsed="false">
      <c r="A6451" s="0" t="s">
        <v>10006</v>
      </c>
      <c r="B6451" s="0" t="n">
        <v>26201</v>
      </c>
      <c r="C6451" s="0" t="s">
        <v>1066</v>
      </c>
      <c r="D6451" s="0" t="s">
        <v>123</v>
      </c>
    </row>
    <row r="6452" customFormat="false" ht="12.8" hidden="false" customHeight="false" outlineLevel="0" collapsed="false">
      <c r="A6452" s="0" t="s">
        <v>10007</v>
      </c>
      <c r="B6452" s="0" t="n">
        <v>35211</v>
      </c>
      <c r="C6452" s="0" t="s">
        <v>8528</v>
      </c>
      <c r="D6452" s="0" t="s">
        <v>127</v>
      </c>
    </row>
    <row r="6453" customFormat="false" ht="12.8" hidden="false" customHeight="false" outlineLevel="0" collapsed="false">
      <c r="A6453" s="0" t="s">
        <v>10008</v>
      </c>
      <c r="B6453" s="0" t="n">
        <v>39691</v>
      </c>
      <c r="C6453" s="0" t="s">
        <v>10009</v>
      </c>
      <c r="D6453" s="0" t="s">
        <v>127</v>
      </c>
    </row>
    <row r="6454" customFormat="false" ht="12.8" hidden="false" customHeight="false" outlineLevel="0" collapsed="false">
      <c r="A6454" s="0" t="s">
        <v>10010</v>
      </c>
      <c r="B6454" s="0" t="n">
        <v>29411</v>
      </c>
      <c r="C6454" s="0" t="s">
        <v>3676</v>
      </c>
      <c r="D6454" s="0" t="s">
        <v>127</v>
      </c>
    </row>
    <row r="6455" customFormat="false" ht="12.8" hidden="false" customHeight="false" outlineLevel="0" collapsed="false">
      <c r="A6455" s="0" t="s">
        <v>10011</v>
      </c>
      <c r="B6455" s="0" t="n">
        <v>35212</v>
      </c>
      <c r="C6455" s="0" t="s">
        <v>3569</v>
      </c>
      <c r="D6455" s="0" t="s">
        <v>127</v>
      </c>
    </row>
    <row r="6456" customFormat="false" ht="12.8" hidden="false" customHeight="false" outlineLevel="0" collapsed="false">
      <c r="A6456" s="0" t="s">
        <v>10012</v>
      </c>
      <c r="B6456" s="0" t="n">
        <v>29350</v>
      </c>
      <c r="C6456" s="0" t="s">
        <v>807</v>
      </c>
      <c r="D6456" s="0" t="s">
        <v>123</v>
      </c>
    </row>
    <row r="6457" customFormat="false" ht="12.8" hidden="false" customHeight="false" outlineLevel="0" collapsed="false">
      <c r="A6457" s="0" t="s">
        <v>10013</v>
      </c>
      <c r="B6457" s="0" t="n">
        <v>42073</v>
      </c>
      <c r="C6457" s="0" t="s">
        <v>6289</v>
      </c>
      <c r="D6457" s="0" t="s">
        <v>127</v>
      </c>
    </row>
    <row r="6458" customFormat="false" ht="12.8" hidden="false" customHeight="false" outlineLevel="0" collapsed="false">
      <c r="A6458" s="0" t="s">
        <v>10014</v>
      </c>
      <c r="B6458" s="0" t="n">
        <v>31373</v>
      </c>
      <c r="C6458" s="0" t="s">
        <v>807</v>
      </c>
      <c r="D6458" s="0" t="s">
        <v>123</v>
      </c>
    </row>
    <row r="6459" customFormat="false" ht="12.8" hidden="false" customHeight="false" outlineLevel="0" collapsed="false">
      <c r="A6459" s="0" t="s">
        <v>10015</v>
      </c>
      <c r="B6459" s="0" t="n">
        <v>31461</v>
      </c>
      <c r="C6459" s="0" t="s">
        <v>807</v>
      </c>
      <c r="D6459" s="0" t="s">
        <v>127</v>
      </c>
    </row>
    <row r="6460" customFormat="false" ht="12.8" hidden="false" customHeight="false" outlineLevel="0" collapsed="false">
      <c r="A6460" s="0" t="s">
        <v>10016</v>
      </c>
      <c r="B6460" s="0" t="n">
        <v>31070</v>
      </c>
      <c r="C6460" s="0" t="s">
        <v>10017</v>
      </c>
      <c r="D6460" s="0" t="s">
        <v>123</v>
      </c>
    </row>
    <row r="6461" customFormat="false" ht="12.8" hidden="false" customHeight="false" outlineLevel="0" collapsed="false">
      <c r="A6461" s="0" t="s">
        <v>10018</v>
      </c>
      <c r="B6461" s="0" t="n">
        <v>44328</v>
      </c>
      <c r="C6461" s="0" t="s">
        <v>10019</v>
      </c>
      <c r="D6461" s="0" t="s">
        <v>127</v>
      </c>
    </row>
    <row r="6462" customFormat="false" ht="12.8" hidden="false" customHeight="false" outlineLevel="0" collapsed="false">
      <c r="A6462" s="0" t="s">
        <v>10020</v>
      </c>
      <c r="B6462" s="0" t="n">
        <v>31178</v>
      </c>
      <c r="C6462" s="0" t="s">
        <v>8612</v>
      </c>
      <c r="D6462" s="0" t="s">
        <v>127</v>
      </c>
    </row>
    <row r="6463" customFormat="false" ht="12.8" hidden="false" customHeight="false" outlineLevel="0" collapsed="false">
      <c r="A6463" s="0" t="s">
        <v>10021</v>
      </c>
      <c r="B6463" s="0" t="n">
        <v>44329</v>
      </c>
      <c r="C6463" s="0" t="s">
        <v>5720</v>
      </c>
      <c r="D6463" s="0" t="s">
        <v>123</v>
      </c>
    </row>
    <row r="6464" customFormat="false" ht="12.8" hidden="false" customHeight="false" outlineLevel="0" collapsed="false">
      <c r="A6464" s="0" t="s">
        <v>10022</v>
      </c>
      <c r="B6464" s="0" t="n">
        <v>44386</v>
      </c>
      <c r="C6464" s="0" t="s">
        <v>420</v>
      </c>
      <c r="D6464" s="0" t="s">
        <v>127</v>
      </c>
    </row>
    <row r="6465" customFormat="false" ht="12.8" hidden="false" customHeight="false" outlineLevel="0" collapsed="false">
      <c r="A6465" s="0" t="s">
        <v>10023</v>
      </c>
      <c r="B6465" s="0" t="n">
        <v>22271</v>
      </c>
      <c r="C6465" s="0" t="s">
        <v>1802</v>
      </c>
      <c r="D6465" s="0" t="s">
        <v>123</v>
      </c>
    </row>
    <row r="6466" customFormat="false" ht="12.8" hidden="false" customHeight="false" outlineLevel="0" collapsed="false">
      <c r="A6466" s="0" t="s">
        <v>10024</v>
      </c>
      <c r="B6466" s="0" t="n">
        <v>23494</v>
      </c>
      <c r="C6466" s="0" t="s">
        <v>136</v>
      </c>
      <c r="D6466" s="0" t="s">
        <v>127</v>
      </c>
    </row>
    <row r="6467" customFormat="false" ht="12.8" hidden="false" customHeight="false" outlineLevel="0" collapsed="false">
      <c r="A6467" s="0" t="s">
        <v>10025</v>
      </c>
      <c r="B6467" s="0" t="n">
        <v>22272</v>
      </c>
      <c r="C6467" s="0" t="s">
        <v>10026</v>
      </c>
      <c r="D6467" s="0" t="s">
        <v>127</v>
      </c>
    </row>
    <row r="6468" customFormat="false" ht="12.8" hidden="false" customHeight="false" outlineLevel="0" collapsed="false">
      <c r="A6468" s="0" t="s">
        <v>10027</v>
      </c>
      <c r="B6468" s="0" t="n">
        <v>40498</v>
      </c>
      <c r="C6468" s="0" t="s">
        <v>10028</v>
      </c>
      <c r="D6468" s="0" t="s">
        <v>127</v>
      </c>
    </row>
    <row r="6469" customFormat="false" ht="12.8" hidden="false" customHeight="false" outlineLevel="0" collapsed="false">
      <c r="A6469" s="0" t="s">
        <v>10029</v>
      </c>
      <c r="B6469" s="0" t="n">
        <v>22273</v>
      </c>
      <c r="C6469" s="0" t="s">
        <v>1959</v>
      </c>
      <c r="D6469" s="0" t="s">
        <v>127</v>
      </c>
    </row>
    <row r="6470" customFormat="false" ht="12.8" hidden="false" customHeight="false" outlineLevel="0" collapsed="false">
      <c r="A6470" s="0" t="s">
        <v>10030</v>
      </c>
      <c r="B6470" s="0" t="n">
        <v>22274</v>
      </c>
      <c r="C6470" s="0" t="s">
        <v>10031</v>
      </c>
      <c r="D6470" s="0" t="s">
        <v>127</v>
      </c>
    </row>
    <row r="6471" customFormat="false" ht="12.8" hidden="false" customHeight="false" outlineLevel="0" collapsed="false">
      <c r="A6471" s="0" t="s">
        <v>10032</v>
      </c>
      <c r="B6471" s="0" t="n">
        <v>42074</v>
      </c>
      <c r="C6471" s="0" t="s">
        <v>10033</v>
      </c>
      <c r="D6471" s="0" t="s">
        <v>123</v>
      </c>
    </row>
    <row r="6472" customFormat="false" ht="12.8" hidden="false" customHeight="false" outlineLevel="0" collapsed="false">
      <c r="A6472" s="0" t="s">
        <v>10034</v>
      </c>
      <c r="B6472" s="0" t="n">
        <v>42199</v>
      </c>
      <c r="C6472" s="0" t="s">
        <v>1279</v>
      </c>
      <c r="D6472" s="0" t="s">
        <v>127</v>
      </c>
    </row>
    <row r="6473" customFormat="false" ht="12.8" hidden="false" customHeight="false" outlineLevel="0" collapsed="false">
      <c r="A6473" s="0" t="s">
        <v>10035</v>
      </c>
      <c r="B6473" s="0" t="n">
        <v>22275</v>
      </c>
      <c r="C6473" s="0" t="s">
        <v>10036</v>
      </c>
      <c r="D6473" s="0" t="s">
        <v>287</v>
      </c>
    </row>
    <row r="6474" customFormat="false" ht="12.8" hidden="false" customHeight="false" outlineLevel="0" collapsed="false">
      <c r="A6474" s="0" t="s">
        <v>10037</v>
      </c>
      <c r="B6474" s="0" t="n">
        <v>45390</v>
      </c>
      <c r="C6474" s="0" t="s">
        <v>10038</v>
      </c>
      <c r="D6474" s="0" t="s">
        <v>123</v>
      </c>
    </row>
    <row r="6475" customFormat="false" ht="12.8" hidden="false" customHeight="false" outlineLevel="0" collapsed="false">
      <c r="A6475" s="0" t="s">
        <v>10039</v>
      </c>
      <c r="B6475" s="0" t="n">
        <v>45492</v>
      </c>
      <c r="C6475" s="0" t="s">
        <v>10040</v>
      </c>
      <c r="D6475" s="0" t="s">
        <v>127</v>
      </c>
    </row>
    <row r="6476" customFormat="false" ht="12.8" hidden="false" customHeight="false" outlineLevel="0" collapsed="false">
      <c r="A6476" s="0" t="s">
        <v>10041</v>
      </c>
      <c r="B6476" s="0" t="n">
        <v>3289</v>
      </c>
      <c r="C6476" s="0" t="s">
        <v>10042</v>
      </c>
      <c r="D6476" s="0" t="s">
        <v>123</v>
      </c>
    </row>
    <row r="6477" customFormat="false" ht="12.8" hidden="false" customHeight="false" outlineLevel="0" collapsed="false">
      <c r="A6477" s="0" t="s">
        <v>10043</v>
      </c>
      <c r="B6477" s="0" t="n">
        <v>20462</v>
      </c>
      <c r="C6477" s="0" t="s">
        <v>10044</v>
      </c>
      <c r="D6477" s="0" t="s">
        <v>127</v>
      </c>
    </row>
    <row r="6478" customFormat="false" ht="12.8" hidden="false" customHeight="false" outlineLevel="0" collapsed="false">
      <c r="A6478" s="0" t="s">
        <v>10045</v>
      </c>
      <c r="B6478" s="0" t="n">
        <v>3291</v>
      </c>
      <c r="C6478" s="0" t="s">
        <v>10046</v>
      </c>
      <c r="D6478" s="0" t="s">
        <v>127</v>
      </c>
    </row>
    <row r="6479" customFormat="false" ht="12.8" hidden="false" customHeight="false" outlineLevel="0" collapsed="false">
      <c r="A6479" s="0" t="s">
        <v>10047</v>
      </c>
      <c r="B6479" s="0" t="n">
        <v>20295</v>
      </c>
      <c r="C6479" s="0" t="s">
        <v>136</v>
      </c>
      <c r="D6479" s="0" t="s">
        <v>127</v>
      </c>
    </row>
    <row r="6480" customFormat="false" ht="12.8" hidden="false" customHeight="false" outlineLevel="0" collapsed="false">
      <c r="A6480" s="0" t="s">
        <v>10048</v>
      </c>
      <c r="B6480" s="0" t="n">
        <v>20307</v>
      </c>
      <c r="C6480" s="0" t="s">
        <v>10049</v>
      </c>
      <c r="D6480" s="0" t="s">
        <v>127</v>
      </c>
    </row>
    <row r="6481" customFormat="false" ht="12.8" hidden="false" customHeight="false" outlineLevel="0" collapsed="false">
      <c r="A6481" s="0" t="s">
        <v>10050</v>
      </c>
      <c r="B6481" s="0" t="n">
        <v>20304</v>
      </c>
      <c r="C6481" s="0" t="s">
        <v>10051</v>
      </c>
      <c r="D6481" s="0" t="s">
        <v>127</v>
      </c>
    </row>
    <row r="6482" customFormat="false" ht="12.8" hidden="false" customHeight="false" outlineLevel="0" collapsed="false">
      <c r="A6482" s="0" t="s">
        <v>10052</v>
      </c>
      <c r="B6482" s="0" t="n">
        <v>20310</v>
      </c>
      <c r="C6482" s="0" t="s">
        <v>10053</v>
      </c>
      <c r="D6482" s="0" t="s">
        <v>127</v>
      </c>
    </row>
    <row r="6483" customFormat="false" ht="12.8" hidden="false" customHeight="false" outlineLevel="0" collapsed="false">
      <c r="A6483" s="0" t="s">
        <v>10054</v>
      </c>
      <c r="B6483" s="0" t="n">
        <v>3630</v>
      </c>
      <c r="C6483" s="0" t="s">
        <v>9463</v>
      </c>
      <c r="D6483" s="0" t="s">
        <v>127</v>
      </c>
    </row>
    <row r="6484" customFormat="false" ht="12.8" hidden="false" customHeight="false" outlineLevel="0" collapsed="false">
      <c r="A6484" s="0" t="s">
        <v>10055</v>
      </c>
      <c r="B6484" s="0" t="n">
        <v>3293</v>
      </c>
      <c r="C6484" s="0" t="s">
        <v>3695</v>
      </c>
      <c r="D6484" s="0" t="s">
        <v>127</v>
      </c>
    </row>
    <row r="6485" customFormat="false" ht="12.8" hidden="false" customHeight="false" outlineLevel="0" collapsed="false">
      <c r="A6485" s="0" t="s">
        <v>10056</v>
      </c>
      <c r="B6485" s="0" t="n">
        <v>3290</v>
      </c>
      <c r="C6485" s="0" t="s">
        <v>10057</v>
      </c>
      <c r="D6485" s="0" t="s">
        <v>127</v>
      </c>
    </row>
    <row r="6486" customFormat="false" ht="12.8" hidden="false" customHeight="false" outlineLevel="0" collapsed="false">
      <c r="A6486" s="0" t="s">
        <v>10058</v>
      </c>
      <c r="B6486" s="0" t="n">
        <v>5049</v>
      </c>
      <c r="C6486" s="0" t="s">
        <v>10059</v>
      </c>
      <c r="D6486" s="0" t="s">
        <v>127</v>
      </c>
    </row>
    <row r="6487" customFormat="false" ht="12.8" hidden="false" customHeight="false" outlineLevel="0" collapsed="false">
      <c r="A6487" s="0" t="s">
        <v>10060</v>
      </c>
      <c r="B6487" s="0" t="n">
        <v>20463</v>
      </c>
      <c r="C6487" s="0" t="s">
        <v>10061</v>
      </c>
      <c r="D6487" s="0" t="s">
        <v>127</v>
      </c>
    </row>
    <row r="6488" customFormat="false" ht="12.8" hidden="false" customHeight="false" outlineLevel="0" collapsed="false">
      <c r="A6488" s="0" t="s">
        <v>10062</v>
      </c>
      <c r="B6488" s="0" t="n">
        <v>3292</v>
      </c>
      <c r="C6488" s="0" t="s">
        <v>10063</v>
      </c>
      <c r="D6488" s="0" t="s">
        <v>127</v>
      </c>
    </row>
    <row r="6489" customFormat="false" ht="12.8" hidden="false" customHeight="false" outlineLevel="0" collapsed="false">
      <c r="A6489" s="0" t="s">
        <v>10064</v>
      </c>
      <c r="B6489" s="0" t="n">
        <v>22276</v>
      </c>
      <c r="C6489" s="0" t="s">
        <v>10065</v>
      </c>
      <c r="D6489" s="0" t="s">
        <v>123</v>
      </c>
    </row>
    <row r="6490" customFormat="false" ht="12.8" hidden="false" customHeight="false" outlineLevel="0" collapsed="false">
      <c r="A6490" s="0" t="s">
        <v>10066</v>
      </c>
      <c r="B6490" s="0" t="n">
        <v>22277</v>
      </c>
      <c r="C6490" s="0" t="s">
        <v>136</v>
      </c>
      <c r="D6490" s="0" t="s">
        <v>127</v>
      </c>
    </row>
    <row r="6491" customFormat="false" ht="12.8" hidden="false" customHeight="false" outlineLevel="0" collapsed="false">
      <c r="A6491" s="0" t="s">
        <v>10067</v>
      </c>
      <c r="B6491" s="0" t="n">
        <v>29580</v>
      </c>
      <c r="C6491" s="0" t="s">
        <v>1025</v>
      </c>
      <c r="D6491" s="0" t="s">
        <v>123</v>
      </c>
    </row>
    <row r="6492" customFormat="false" ht="12.8" hidden="false" customHeight="false" outlineLevel="0" collapsed="false">
      <c r="A6492" s="0" t="s">
        <v>10068</v>
      </c>
      <c r="B6492" s="0" t="n">
        <v>29712</v>
      </c>
      <c r="C6492" s="0" t="s">
        <v>809</v>
      </c>
      <c r="D6492" s="0" t="s">
        <v>127</v>
      </c>
    </row>
    <row r="6493" customFormat="false" ht="12.8" hidden="false" customHeight="false" outlineLevel="0" collapsed="false">
      <c r="A6493" s="0" t="s">
        <v>10069</v>
      </c>
      <c r="B6493" s="0" t="n">
        <v>24205</v>
      </c>
      <c r="C6493" s="0" t="s">
        <v>939</v>
      </c>
      <c r="D6493" s="0" t="s">
        <v>123</v>
      </c>
    </row>
    <row r="6494" customFormat="false" ht="12.8" hidden="false" customHeight="false" outlineLevel="0" collapsed="false">
      <c r="A6494" s="0" t="s">
        <v>10070</v>
      </c>
      <c r="B6494" s="0" t="n">
        <v>24748</v>
      </c>
      <c r="C6494" s="0" t="s">
        <v>6317</v>
      </c>
      <c r="D6494" s="0" t="s">
        <v>127</v>
      </c>
    </row>
    <row r="6495" customFormat="false" ht="12.8" hidden="false" customHeight="false" outlineLevel="0" collapsed="false">
      <c r="A6495" s="0" t="s">
        <v>10071</v>
      </c>
      <c r="B6495" s="0" t="n">
        <v>30577</v>
      </c>
      <c r="C6495" s="0" t="s">
        <v>2767</v>
      </c>
      <c r="D6495" s="0" t="s">
        <v>228</v>
      </c>
    </row>
    <row r="6496" customFormat="false" ht="12.8" hidden="false" customHeight="false" outlineLevel="0" collapsed="false">
      <c r="A6496" s="0" t="s">
        <v>10072</v>
      </c>
      <c r="B6496" s="0" t="n">
        <v>3789</v>
      </c>
      <c r="C6496" s="0" t="s">
        <v>10073</v>
      </c>
      <c r="D6496" s="0" t="s">
        <v>123</v>
      </c>
    </row>
    <row r="6497" customFormat="false" ht="12.8" hidden="false" customHeight="false" outlineLevel="0" collapsed="false">
      <c r="A6497" s="0" t="s">
        <v>10074</v>
      </c>
      <c r="B6497" s="0" t="n">
        <v>3790</v>
      </c>
      <c r="C6497" s="0" t="s">
        <v>3607</v>
      </c>
      <c r="D6497" s="0" t="s">
        <v>127</v>
      </c>
    </row>
    <row r="6498" customFormat="false" ht="12.8" hidden="false" customHeight="false" outlineLevel="0" collapsed="false">
      <c r="A6498" s="0" t="s">
        <v>10075</v>
      </c>
      <c r="B6498" s="0" t="n">
        <v>694</v>
      </c>
      <c r="C6498" s="0" t="s">
        <v>606</v>
      </c>
      <c r="D6498" s="0" t="s">
        <v>123</v>
      </c>
    </row>
    <row r="6499" customFormat="false" ht="12.8" hidden="false" customHeight="false" outlineLevel="0" collapsed="false">
      <c r="A6499" s="0" t="s">
        <v>10076</v>
      </c>
      <c r="B6499" s="0" t="n">
        <v>695</v>
      </c>
      <c r="C6499" s="0" t="s">
        <v>2326</v>
      </c>
      <c r="D6499" s="0" t="s">
        <v>127</v>
      </c>
    </row>
    <row r="6500" customFormat="false" ht="12.8" hidden="false" customHeight="false" outlineLevel="0" collapsed="false">
      <c r="A6500" s="0" t="s">
        <v>10077</v>
      </c>
      <c r="B6500" s="0" t="n">
        <v>5165</v>
      </c>
      <c r="D6500" s="0" t="s">
        <v>199</v>
      </c>
    </row>
    <row r="6501" customFormat="false" ht="12.8" hidden="false" customHeight="false" outlineLevel="0" collapsed="false">
      <c r="A6501" s="0" t="s">
        <v>10078</v>
      </c>
      <c r="B6501" s="0" t="n">
        <v>23067</v>
      </c>
      <c r="C6501" s="0" t="s">
        <v>10079</v>
      </c>
      <c r="D6501" s="0" t="s">
        <v>123</v>
      </c>
    </row>
    <row r="6502" customFormat="false" ht="12.8" hidden="false" customHeight="false" outlineLevel="0" collapsed="false">
      <c r="A6502" s="0" t="s">
        <v>10080</v>
      </c>
      <c r="B6502" s="0" t="n">
        <v>23068</v>
      </c>
      <c r="C6502" s="0" t="s">
        <v>3027</v>
      </c>
      <c r="D6502" s="0" t="s">
        <v>287</v>
      </c>
    </row>
    <row r="6503" customFormat="false" ht="12.8" hidden="false" customHeight="false" outlineLevel="0" collapsed="false">
      <c r="A6503" s="0" t="s">
        <v>10081</v>
      </c>
      <c r="B6503" s="0" t="n">
        <v>23069</v>
      </c>
      <c r="C6503" s="0" t="s">
        <v>3027</v>
      </c>
      <c r="D6503" s="0" t="s">
        <v>354</v>
      </c>
    </row>
    <row r="6504" customFormat="false" ht="12.8" hidden="false" customHeight="false" outlineLevel="0" collapsed="false">
      <c r="A6504" s="0" t="s">
        <v>63</v>
      </c>
      <c r="B6504" s="0" t="n">
        <v>626</v>
      </c>
      <c r="C6504" s="0" t="s">
        <v>10082</v>
      </c>
      <c r="D6504" s="0" t="s">
        <v>123</v>
      </c>
    </row>
    <row r="6505" customFormat="false" ht="12.8" hidden="false" customHeight="false" outlineLevel="0" collapsed="false">
      <c r="A6505" s="0" t="s">
        <v>10083</v>
      </c>
      <c r="B6505" s="0" t="n">
        <v>627</v>
      </c>
      <c r="C6505" s="0" t="s">
        <v>10084</v>
      </c>
      <c r="D6505" s="0" t="s">
        <v>127</v>
      </c>
    </row>
    <row r="6506" customFormat="false" ht="12.8" hidden="false" customHeight="false" outlineLevel="0" collapsed="false">
      <c r="A6506" s="0" t="s">
        <v>10085</v>
      </c>
      <c r="B6506" s="0" t="n">
        <v>2784</v>
      </c>
      <c r="D6506" s="0" t="s">
        <v>123</v>
      </c>
    </row>
    <row r="6507" customFormat="false" ht="12.8" hidden="false" customHeight="false" outlineLevel="0" collapsed="false">
      <c r="A6507" s="0" t="s">
        <v>10086</v>
      </c>
      <c r="B6507" s="0" t="n">
        <v>42973</v>
      </c>
      <c r="C6507" s="0" t="s">
        <v>9266</v>
      </c>
      <c r="D6507" s="0" t="s">
        <v>123</v>
      </c>
    </row>
    <row r="6508" customFormat="false" ht="12.8" hidden="false" customHeight="false" outlineLevel="0" collapsed="false">
      <c r="A6508" s="0" t="s">
        <v>10087</v>
      </c>
      <c r="B6508" s="0" t="n">
        <v>43493</v>
      </c>
      <c r="C6508" s="0" t="s">
        <v>420</v>
      </c>
      <c r="D6508" s="0" t="s">
        <v>127</v>
      </c>
    </row>
    <row r="6509" customFormat="false" ht="12.8" hidden="false" customHeight="false" outlineLevel="0" collapsed="false">
      <c r="A6509" s="0" t="s">
        <v>10088</v>
      </c>
      <c r="B6509" s="0" t="n">
        <v>40497</v>
      </c>
      <c r="C6509" s="0" t="s">
        <v>3056</v>
      </c>
      <c r="D6509" s="0" t="s">
        <v>199</v>
      </c>
    </row>
    <row r="6510" customFormat="false" ht="12.8" hidden="false" customHeight="false" outlineLevel="0" collapsed="false">
      <c r="A6510" s="0" t="s">
        <v>10089</v>
      </c>
      <c r="B6510" s="0" t="n">
        <v>40878</v>
      </c>
      <c r="C6510" s="0" t="s">
        <v>3056</v>
      </c>
      <c r="D6510" s="0" t="s">
        <v>287</v>
      </c>
    </row>
    <row r="6511" customFormat="false" ht="12.8" hidden="false" customHeight="false" outlineLevel="0" collapsed="false">
      <c r="A6511" s="0" t="s">
        <v>10090</v>
      </c>
      <c r="B6511" s="0" t="n">
        <v>40877</v>
      </c>
      <c r="C6511" s="0" t="s">
        <v>10091</v>
      </c>
      <c r="D6511" s="0" t="s">
        <v>123</v>
      </c>
    </row>
    <row r="6512" customFormat="false" ht="12.8" hidden="false" customHeight="false" outlineLevel="0" collapsed="false">
      <c r="A6512" s="0" t="s">
        <v>10092</v>
      </c>
      <c r="B6512" s="0" t="n">
        <v>25652</v>
      </c>
      <c r="C6512" s="0" t="s">
        <v>10093</v>
      </c>
      <c r="D6512" s="0" t="s">
        <v>123</v>
      </c>
    </row>
    <row r="6513" customFormat="false" ht="12.8" hidden="false" customHeight="false" outlineLevel="0" collapsed="false">
      <c r="A6513" s="0" t="s">
        <v>10094</v>
      </c>
      <c r="B6513" s="0" t="n">
        <v>33962</v>
      </c>
      <c r="C6513" s="0" t="s">
        <v>935</v>
      </c>
      <c r="D6513" s="0" t="s">
        <v>127</v>
      </c>
    </row>
    <row r="6514" customFormat="false" ht="12.8" hidden="false" customHeight="false" outlineLevel="0" collapsed="false">
      <c r="A6514" s="0" t="s">
        <v>10095</v>
      </c>
      <c r="B6514" s="0" t="n">
        <v>27278</v>
      </c>
      <c r="C6514" s="0" t="s">
        <v>136</v>
      </c>
      <c r="D6514" s="0" t="s">
        <v>127</v>
      </c>
    </row>
    <row r="6515" customFormat="false" ht="12.8" hidden="false" customHeight="false" outlineLevel="0" collapsed="false">
      <c r="A6515" s="0" t="s">
        <v>10096</v>
      </c>
      <c r="B6515" s="0" t="n">
        <v>27273</v>
      </c>
      <c r="C6515" s="0" t="s">
        <v>10097</v>
      </c>
      <c r="D6515" s="0" t="s">
        <v>127</v>
      </c>
    </row>
    <row r="6516" customFormat="false" ht="12.8" hidden="false" customHeight="false" outlineLevel="0" collapsed="false">
      <c r="A6516" s="0" t="s">
        <v>10098</v>
      </c>
      <c r="B6516" s="0" t="n">
        <v>25766</v>
      </c>
      <c r="C6516" s="0" t="s">
        <v>212</v>
      </c>
      <c r="D6516" s="0" t="s">
        <v>127</v>
      </c>
    </row>
    <row r="6517" customFormat="false" ht="12.8" hidden="false" customHeight="false" outlineLevel="0" collapsed="false">
      <c r="A6517" s="0" t="s">
        <v>10099</v>
      </c>
      <c r="B6517" s="0" t="n">
        <v>27275</v>
      </c>
      <c r="C6517" s="0" t="s">
        <v>10100</v>
      </c>
      <c r="D6517" s="0" t="s">
        <v>127</v>
      </c>
    </row>
    <row r="6518" customFormat="false" ht="12.8" hidden="false" customHeight="false" outlineLevel="0" collapsed="false">
      <c r="A6518" s="0" t="s">
        <v>10101</v>
      </c>
      <c r="B6518" s="0" t="n">
        <v>643</v>
      </c>
      <c r="C6518" s="0" t="s">
        <v>4475</v>
      </c>
      <c r="D6518" s="0" t="s">
        <v>123</v>
      </c>
    </row>
    <row r="6519" customFormat="false" ht="12.8" hidden="false" customHeight="false" outlineLevel="0" collapsed="false">
      <c r="A6519" s="0" t="s">
        <v>10102</v>
      </c>
      <c r="B6519" s="0" t="n">
        <v>644</v>
      </c>
      <c r="C6519" s="0" t="s">
        <v>2890</v>
      </c>
      <c r="D6519" s="0" t="s">
        <v>127</v>
      </c>
    </row>
    <row r="6520" customFormat="false" ht="12.8" hidden="false" customHeight="false" outlineLevel="0" collapsed="false">
      <c r="A6520" s="0" t="s">
        <v>10103</v>
      </c>
      <c r="B6520" s="0" t="n">
        <v>4002</v>
      </c>
      <c r="C6520" s="0" t="s">
        <v>6502</v>
      </c>
      <c r="D6520" s="0" t="s">
        <v>123</v>
      </c>
    </row>
    <row r="6521" customFormat="false" ht="12.8" hidden="false" customHeight="false" outlineLevel="0" collapsed="false">
      <c r="A6521" s="0" t="s">
        <v>10104</v>
      </c>
      <c r="B6521" s="0" t="n">
        <v>26198</v>
      </c>
      <c r="C6521" s="0" t="s">
        <v>10105</v>
      </c>
      <c r="D6521" s="0" t="s">
        <v>127</v>
      </c>
    </row>
    <row r="6522" customFormat="false" ht="12.8" hidden="false" customHeight="false" outlineLevel="0" collapsed="false">
      <c r="A6522" s="0" t="s">
        <v>10106</v>
      </c>
      <c r="B6522" s="0" t="n">
        <v>25272</v>
      </c>
      <c r="C6522" s="0" t="s">
        <v>10107</v>
      </c>
      <c r="D6522" s="0" t="s">
        <v>127</v>
      </c>
    </row>
    <row r="6523" customFormat="false" ht="12.8" hidden="false" customHeight="false" outlineLevel="0" collapsed="false">
      <c r="A6523" s="0" t="s">
        <v>10108</v>
      </c>
      <c r="B6523" s="0" t="n">
        <v>42947</v>
      </c>
      <c r="C6523" s="0" t="s">
        <v>5660</v>
      </c>
      <c r="D6523" s="0" t="s">
        <v>127</v>
      </c>
    </row>
    <row r="6524" customFormat="false" ht="12.8" hidden="false" customHeight="false" outlineLevel="0" collapsed="false">
      <c r="A6524" s="0" t="s">
        <v>10109</v>
      </c>
      <c r="B6524" s="0" t="n">
        <v>37796</v>
      </c>
      <c r="C6524" s="0" t="s">
        <v>10110</v>
      </c>
      <c r="D6524" s="0" t="s">
        <v>127</v>
      </c>
    </row>
    <row r="6525" customFormat="false" ht="12.8" hidden="false" customHeight="false" outlineLevel="0" collapsed="false">
      <c r="A6525" s="0" t="s">
        <v>10111</v>
      </c>
      <c r="B6525" s="0" t="n">
        <v>25288</v>
      </c>
      <c r="C6525" s="0" t="s">
        <v>773</v>
      </c>
      <c r="D6525" s="0" t="s">
        <v>127</v>
      </c>
    </row>
    <row r="6526" customFormat="false" ht="12.8" hidden="false" customHeight="false" outlineLevel="0" collapsed="false">
      <c r="A6526" s="0" t="s">
        <v>10112</v>
      </c>
      <c r="B6526" s="0" t="n">
        <v>29519</v>
      </c>
      <c r="C6526" s="0" t="s">
        <v>935</v>
      </c>
      <c r="D6526" s="0" t="s">
        <v>127</v>
      </c>
    </row>
    <row r="6527" customFormat="false" ht="12.8" hidden="false" customHeight="false" outlineLevel="0" collapsed="false">
      <c r="A6527" s="0" t="s">
        <v>10113</v>
      </c>
      <c r="B6527" s="0" t="n">
        <v>23070</v>
      </c>
      <c r="C6527" s="0" t="s">
        <v>3690</v>
      </c>
      <c r="D6527" s="0" t="s">
        <v>123</v>
      </c>
    </row>
    <row r="6528" customFormat="false" ht="12.8" hidden="false" customHeight="false" outlineLevel="0" collapsed="false">
      <c r="A6528" s="0" t="s">
        <v>10114</v>
      </c>
      <c r="B6528" s="0" t="n">
        <v>20461</v>
      </c>
      <c r="C6528" s="0" t="s">
        <v>10115</v>
      </c>
      <c r="D6528" s="0" t="s">
        <v>123</v>
      </c>
    </row>
    <row r="6529" customFormat="false" ht="12.8" hidden="false" customHeight="false" outlineLevel="0" collapsed="false">
      <c r="A6529" s="0" t="s">
        <v>10116</v>
      </c>
      <c r="B6529" s="0" t="n">
        <v>22278</v>
      </c>
      <c r="C6529" s="0" t="s">
        <v>10117</v>
      </c>
      <c r="D6529" s="0" t="s">
        <v>127</v>
      </c>
    </row>
    <row r="6530" customFormat="false" ht="12.8" hidden="false" customHeight="false" outlineLevel="0" collapsed="false">
      <c r="A6530" s="0" t="s">
        <v>10118</v>
      </c>
      <c r="B6530" s="0" t="n">
        <v>20523</v>
      </c>
      <c r="D6530" s="0" t="s">
        <v>127</v>
      </c>
    </row>
    <row r="6531" customFormat="false" ht="12.8" hidden="false" customHeight="false" outlineLevel="0" collapsed="false">
      <c r="A6531" s="0" t="s">
        <v>10119</v>
      </c>
      <c r="B6531" s="0" t="n">
        <v>22279</v>
      </c>
      <c r="C6531" s="0" t="s">
        <v>10120</v>
      </c>
      <c r="D6531" s="0" t="s">
        <v>127</v>
      </c>
    </row>
    <row r="6532" customFormat="false" ht="12.8" hidden="false" customHeight="false" outlineLevel="0" collapsed="false">
      <c r="A6532" s="0" t="s">
        <v>10121</v>
      </c>
      <c r="B6532" s="0" t="n">
        <v>22280</v>
      </c>
      <c r="C6532" s="0" t="s">
        <v>10122</v>
      </c>
      <c r="D6532" s="0" t="s">
        <v>127</v>
      </c>
    </row>
    <row r="6533" customFormat="false" ht="12.8" hidden="false" customHeight="false" outlineLevel="0" collapsed="false">
      <c r="A6533" s="0" t="s">
        <v>10123</v>
      </c>
      <c r="B6533" s="0" t="n">
        <v>22281</v>
      </c>
      <c r="C6533" s="0" t="s">
        <v>10124</v>
      </c>
      <c r="D6533" s="0" t="s">
        <v>127</v>
      </c>
    </row>
    <row r="6534" customFormat="false" ht="12.8" hidden="false" customHeight="false" outlineLevel="0" collapsed="false">
      <c r="A6534" s="0" t="s">
        <v>10125</v>
      </c>
      <c r="B6534" s="0" t="n">
        <v>41946</v>
      </c>
      <c r="C6534" s="0" t="s">
        <v>10126</v>
      </c>
      <c r="D6534" s="0" t="s">
        <v>127</v>
      </c>
    </row>
    <row r="6535" customFormat="false" ht="12.8" hidden="false" customHeight="false" outlineLevel="0" collapsed="false">
      <c r="A6535" s="0" t="s">
        <v>10127</v>
      </c>
      <c r="B6535" s="0" t="n">
        <v>22282</v>
      </c>
      <c r="C6535" s="0" t="s">
        <v>10128</v>
      </c>
      <c r="D6535" s="0" t="s">
        <v>127</v>
      </c>
    </row>
    <row r="6536" customFormat="false" ht="12.8" hidden="false" customHeight="false" outlineLevel="0" collapsed="false">
      <c r="A6536" s="0" t="s">
        <v>10129</v>
      </c>
      <c r="B6536" s="0" t="n">
        <v>22283</v>
      </c>
      <c r="C6536" s="0" t="s">
        <v>10124</v>
      </c>
      <c r="D6536" s="0" t="s">
        <v>127</v>
      </c>
    </row>
    <row r="6537" customFormat="false" ht="12.8" hidden="false" customHeight="false" outlineLevel="0" collapsed="false">
      <c r="A6537" s="0" t="s">
        <v>10130</v>
      </c>
      <c r="B6537" s="0" t="n">
        <v>22284</v>
      </c>
      <c r="C6537" s="0" t="s">
        <v>10131</v>
      </c>
      <c r="D6537" s="0" t="s">
        <v>127</v>
      </c>
    </row>
    <row r="6538" customFormat="false" ht="12.8" hidden="false" customHeight="false" outlineLevel="0" collapsed="false">
      <c r="A6538" s="0" t="s">
        <v>10132</v>
      </c>
      <c r="B6538" s="0" t="n">
        <v>22285</v>
      </c>
      <c r="C6538" s="0" t="s">
        <v>10124</v>
      </c>
      <c r="D6538" s="0" t="s">
        <v>127</v>
      </c>
    </row>
    <row r="6539" customFormat="false" ht="12.8" hidden="false" customHeight="false" outlineLevel="0" collapsed="false">
      <c r="A6539" s="0" t="s">
        <v>10133</v>
      </c>
      <c r="B6539" s="0" t="n">
        <v>4401</v>
      </c>
      <c r="C6539" s="0" t="s">
        <v>10134</v>
      </c>
      <c r="D6539" s="0" t="s">
        <v>199</v>
      </c>
    </row>
    <row r="6540" customFormat="false" ht="12.8" hidden="false" customHeight="false" outlineLevel="0" collapsed="false">
      <c r="A6540" s="0" t="s">
        <v>10135</v>
      </c>
      <c r="B6540" s="0" t="n">
        <v>20714</v>
      </c>
      <c r="D6540" s="0" t="s">
        <v>228</v>
      </c>
    </row>
    <row r="6541" customFormat="false" ht="12.8" hidden="false" customHeight="false" outlineLevel="0" collapsed="false">
      <c r="A6541" s="0" t="s">
        <v>10136</v>
      </c>
      <c r="B6541" s="0" t="n">
        <v>29157</v>
      </c>
      <c r="C6541" s="0" t="s">
        <v>10137</v>
      </c>
      <c r="D6541" s="0" t="s">
        <v>228</v>
      </c>
    </row>
    <row r="6542" customFormat="false" ht="12.8" hidden="false" customHeight="false" outlineLevel="0" collapsed="false">
      <c r="A6542" s="0" t="s">
        <v>10138</v>
      </c>
      <c r="B6542" s="0" t="n">
        <v>4207</v>
      </c>
      <c r="C6542" s="0" t="s">
        <v>223</v>
      </c>
      <c r="D6542" s="0" t="s">
        <v>123</v>
      </c>
    </row>
    <row r="6543" customFormat="false" ht="12.8" hidden="false" customHeight="false" outlineLevel="0" collapsed="false">
      <c r="A6543" s="0" t="s">
        <v>10139</v>
      </c>
      <c r="B6543" s="0" t="n">
        <v>25776</v>
      </c>
      <c r="C6543" s="0" t="s">
        <v>1548</v>
      </c>
      <c r="D6543" s="0" t="s">
        <v>127</v>
      </c>
    </row>
    <row r="6544" customFormat="false" ht="12.8" hidden="false" customHeight="false" outlineLevel="0" collapsed="false">
      <c r="A6544" s="0" t="s">
        <v>10140</v>
      </c>
      <c r="B6544" s="0" t="n">
        <v>4208</v>
      </c>
      <c r="C6544" s="0" t="s">
        <v>136</v>
      </c>
      <c r="D6544" s="0" t="s">
        <v>127</v>
      </c>
    </row>
    <row r="6545" customFormat="false" ht="12.8" hidden="false" customHeight="false" outlineLevel="0" collapsed="false">
      <c r="A6545" s="0" t="s">
        <v>10141</v>
      </c>
      <c r="B6545" s="0" t="n">
        <v>4209</v>
      </c>
      <c r="C6545" s="0" t="s">
        <v>10142</v>
      </c>
      <c r="D6545" s="0" t="s">
        <v>127</v>
      </c>
    </row>
    <row r="6546" customFormat="false" ht="12.8" hidden="false" customHeight="false" outlineLevel="0" collapsed="false">
      <c r="A6546" s="0" t="s">
        <v>10143</v>
      </c>
      <c r="B6546" s="0" t="n">
        <v>42779</v>
      </c>
      <c r="C6546" s="0" t="s">
        <v>10144</v>
      </c>
      <c r="D6546" s="0" t="s">
        <v>127</v>
      </c>
    </row>
    <row r="6547" customFormat="false" ht="12.8" hidden="false" customHeight="false" outlineLevel="0" collapsed="false">
      <c r="A6547" s="0" t="s">
        <v>10145</v>
      </c>
      <c r="B6547" s="0" t="n">
        <v>23485</v>
      </c>
      <c r="C6547" s="0" t="s">
        <v>136</v>
      </c>
      <c r="D6547" s="0" t="s">
        <v>127</v>
      </c>
    </row>
    <row r="6548" customFormat="false" ht="12.8" hidden="false" customHeight="false" outlineLevel="0" collapsed="false">
      <c r="A6548" s="0" t="s">
        <v>10146</v>
      </c>
      <c r="B6548" s="0" t="n">
        <v>22286</v>
      </c>
      <c r="C6548" s="0" t="s">
        <v>10147</v>
      </c>
      <c r="D6548" s="0" t="s">
        <v>123</v>
      </c>
    </row>
    <row r="6549" customFormat="false" ht="12.8" hidden="false" customHeight="false" outlineLevel="0" collapsed="false">
      <c r="A6549" s="0" t="s">
        <v>10148</v>
      </c>
      <c r="B6549" s="0" t="n">
        <v>22287</v>
      </c>
      <c r="C6549" s="0" t="s">
        <v>10149</v>
      </c>
      <c r="D6549" s="0" t="s">
        <v>127</v>
      </c>
    </row>
    <row r="6550" customFormat="false" ht="12.8" hidden="false" customHeight="false" outlineLevel="0" collapsed="false">
      <c r="A6550" s="0" t="s">
        <v>10150</v>
      </c>
      <c r="B6550" s="0" t="n">
        <v>4203</v>
      </c>
      <c r="C6550" s="0" t="s">
        <v>1708</v>
      </c>
      <c r="D6550" s="0" t="s">
        <v>199</v>
      </c>
    </row>
    <row r="6551" customFormat="false" ht="12.8" hidden="false" customHeight="false" outlineLevel="0" collapsed="false">
      <c r="A6551" s="0" t="s">
        <v>10151</v>
      </c>
      <c r="B6551" s="0" t="n">
        <v>22288</v>
      </c>
      <c r="D6551" s="0" t="s">
        <v>287</v>
      </c>
    </row>
    <row r="6552" customFormat="false" ht="12.8" hidden="false" customHeight="false" outlineLevel="0" collapsed="false">
      <c r="A6552" s="0" t="s">
        <v>10152</v>
      </c>
      <c r="B6552" s="0" t="n">
        <v>22289</v>
      </c>
      <c r="C6552" s="0" t="s">
        <v>1708</v>
      </c>
      <c r="D6552" s="0" t="s">
        <v>378</v>
      </c>
    </row>
    <row r="6553" customFormat="false" ht="12.8" hidden="false" customHeight="false" outlineLevel="0" collapsed="false">
      <c r="A6553" s="0" t="s">
        <v>10153</v>
      </c>
      <c r="B6553" s="0" t="n">
        <v>22290</v>
      </c>
      <c r="C6553" s="0" t="s">
        <v>10154</v>
      </c>
      <c r="D6553" s="0" t="s">
        <v>123</v>
      </c>
    </row>
    <row r="6554" customFormat="false" ht="12.8" hidden="false" customHeight="false" outlineLevel="0" collapsed="false">
      <c r="A6554" s="0" t="s">
        <v>10155</v>
      </c>
      <c r="B6554" s="0" t="n">
        <v>22291</v>
      </c>
      <c r="C6554" s="0" t="s">
        <v>819</v>
      </c>
      <c r="D6554" s="0" t="s">
        <v>127</v>
      </c>
    </row>
    <row r="6555" customFormat="false" ht="12.8" hidden="false" customHeight="false" outlineLevel="0" collapsed="false">
      <c r="A6555" s="0" t="s">
        <v>10156</v>
      </c>
      <c r="B6555" s="0" t="n">
        <v>45747</v>
      </c>
      <c r="C6555" s="0" t="s">
        <v>203</v>
      </c>
      <c r="D6555" s="0" t="s">
        <v>123</v>
      </c>
    </row>
    <row r="6556" customFormat="false" ht="12.8" hidden="false" customHeight="false" outlineLevel="0" collapsed="false">
      <c r="A6556" s="0" t="s">
        <v>10157</v>
      </c>
      <c r="B6556" s="0" t="n">
        <v>45943</v>
      </c>
      <c r="C6556" s="0" t="s">
        <v>10158</v>
      </c>
      <c r="D6556" s="0" t="s">
        <v>127</v>
      </c>
    </row>
    <row r="6557" customFormat="false" ht="12.8" hidden="false" customHeight="false" outlineLevel="0" collapsed="false">
      <c r="A6557" s="0" t="s">
        <v>10159</v>
      </c>
      <c r="B6557" s="0" t="n">
        <v>45944</v>
      </c>
      <c r="C6557" s="0" t="s">
        <v>10160</v>
      </c>
      <c r="D6557" s="0" t="s">
        <v>127</v>
      </c>
    </row>
    <row r="6558" customFormat="false" ht="12.8" hidden="false" customHeight="false" outlineLevel="0" collapsed="false">
      <c r="A6558" s="0" t="s">
        <v>10161</v>
      </c>
      <c r="B6558" s="0" t="n">
        <v>45945</v>
      </c>
      <c r="C6558" s="0" t="s">
        <v>10162</v>
      </c>
      <c r="D6558" s="0" t="s">
        <v>127</v>
      </c>
    </row>
    <row r="6559" customFormat="false" ht="12.8" hidden="false" customHeight="false" outlineLevel="0" collapsed="false">
      <c r="A6559" s="0" t="s">
        <v>10163</v>
      </c>
      <c r="B6559" s="0" t="n">
        <v>23792</v>
      </c>
      <c r="C6559" s="0" t="s">
        <v>10164</v>
      </c>
      <c r="D6559" s="0" t="s">
        <v>199</v>
      </c>
    </row>
    <row r="6560" customFormat="false" ht="12.8" hidden="false" customHeight="false" outlineLevel="0" collapsed="false">
      <c r="A6560" s="0" t="s">
        <v>10165</v>
      </c>
      <c r="B6560" s="0" t="n">
        <v>23793</v>
      </c>
      <c r="C6560" s="0" t="s">
        <v>10166</v>
      </c>
      <c r="D6560" s="0" t="s">
        <v>123</v>
      </c>
    </row>
    <row r="6561" customFormat="false" ht="12.8" hidden="false" customHeight="false" outlineLevel="0" collapsed="false">
      <c r="A6561" s="0" t="s">
        <v>10167</v>
      </c>
      <c r="B6561" s="0" t="n">
        <v>24206</v>
      </c>
      <c r="C6561" s="0" t="s">
        <v>163</v>
      </c>
      <c r="D6561" s="0" t="s">
        <v>127</v>
      </c>
    </row>
    <row r="6562" customFormat="false" ht="12.8" hidden="false" customHeight="false" outlineLevel="0" collapsed="false">
      <c r="A6562" s="0" t="s">
        <v>10168</v>
      </c>
      <c r="B6562" s="0" t="n">
        <v>30347</v>
      </c>
      <c r="C6562" s="0" t="s">
        <v>10169</v>
      </c>
      <c r="D6562" s="0" t="s">
        <v>127</v>
      </c>
    </row>
    <row r="6563" customFormat="false" ht="12.8" hidden="false" customHeight="false" outlineLevel="0" collapsed="false">
      <c r="A6563" s="0" t="s">
        <v>10170</v>
      </c>
      <c r="B6563" s="0" t="n">
        <v>24207</v>
      </c>
      <c r="C6563" s="0" t="s">
        <v>10171</v>
      </c>
      <c r="D6563" s="0" t="s">
        <v>127</v>
      </c>
    </row>
    <row r="6564" customFormat="false" ht="12.8" hidden="false" customHeight="false" outlineLevel="0" collapsed="false">
      <c r="A6564" s="0" t="s">
        <v>10172</v>
      </c>
      <c r="B6564" s="0" t="n">
        <v>30350</v>
      </c>
      <c r="C6564" s="0" t="s">
        <v>972</v>
      </c>
      <c r="D6564" s="0" t="s">
        <v>127</v>
      </c>
    </row>
    <row r="6565" customFormat="false" ht="12.8" hidden="false" customHeight="false" outlineLevel="0" collapsed="false">
      <c r="A6565" s="0" t="s">
        <v>10173</v>
      </c>
      <c r="B6565" s="0" t="n">
        <v>24365</v>
      </c>
      <c r="C6565" s="0" t="s">
        <v>1605</v>
      </c>
      <c r="D6565" s="0" t="s">
        <v>127</v>
      </c>
    </row>
    <row r="6566" customFormat="false" ht="12.8" hidden="false" customHeight="false" outlineLevel="0" collapsed="false">
      <c r="A6566" s="0" t="s">
        <v>10174</v>
      </c>
      <c r="B6566" s="0" t="n">
        <v>24208</v>
      </c>
      <c r="C6566" s="0" t="s">
        <v>1900</v>
      </c>
      <c r="D6566" s="0" t="s">
        <v>123</v>
      </c>
    </row>
    <row r="6567" customFormat="false" ht="12.8" hidden="false" customHeight="false" outlineLevel="0" collapsed="false">
      <c r="A6567" s="0" t="s">
        <v>10175</v>
      </c>
      <c r="B6567" s="0" t="n">
        <v>24750</v>
      </c>
      <c r="C6567" s="0" t="s">
        <v>1285</v>
      </c>
      <c r="D6567" s="0" t="s">
        <v>127</v>
      </c>
    </row>
    <row r="6568" customFormat="false" ht="12.8" hidden="false" customHeight="false" outlineLevel="0" collapsed="false">
      <c r="A6568" s="0" t="s">
        <v>10176</v>
      </c>
      <c r="B6568" s="0" t="n">
        <v>31308</v>
      </c>
      <c r="C6568" s="0" t="s">
        <v>7651</v>
      </c>
      <c r="D6568" s="0" t="s">
        <v>199</v>
      </c>
    </row>
    <row r="6569" customFormat="false" ht="12.8" hidden="false" customHeight="false" outlineLevel="0" collapsed="false">
      <c r="A6569" s="0" t="s">
        <v>10177</v>
      </c>
      <c r="B6569" s="0" t="n">
        <v>43079</v>
      </c>
      <c r="C6569" s="0" t="s">
        <v>10178</v>
      </c>
      <c r="D6569" s="0" t="s">
        <v>123</v>
      </c>
    </row>
    <row r="6570" customFormat="false" ht="12.8" hidden="false" customHeight="false" outlineLevel="0" collapsed="false">
      <c r="A6570" s="0" t="s">
        <v>10179</v>
      </c>
      <c r="B6570" s="0" t="n">
        <v>43629</v>
      </c>
      <c r="C6570" s="0" t="s">
        <v>4560</v>
      </c>
      <c r="D6570" s="0" t="s">
        <v>127</v>
      </c>
    </row>
    <row r="6571" customFormat="false" ht="12.8" hidden="false" customHeight="false" outlineLevel="0" collapsed="false">
      <c r="A6571" s="0" t="s">
        <v>10180</v>
      </c>
      <c r="B6571" s="0" t="n">
        <v>4242</v>
      </c>
      <c r="C6571" s="0" t="s">
        <v>10181</v>
      </c>
      <c r="D6571" s="0" t="s">
        <v>123</v>
      </c>
    </row>
    <row r="6572" customFormat="false" ht="12.8" hidden="false" customHeight="false" outlineLevel="0" collapsed="false">
      <c r="A6572" s="0" t="s">
        <v>10182</v>
      </c>
      <c r="B6572" s="0" t="n">
        <v>22964</v>
      </c>
      <c r="C6572" s="0" t="s">
        <v>10183</v>
      </c>
      <c r="D6572" s="0" t="s">
        <v>127</v>
      </c>
    </row>
    <row r="6573" customFormat="false" ht="12.8" hidden="false" customHeight="false" outlineLevel="0" collapsed="false">
      <c r="A6573" s="0" t="s">
        <v>10184</v>
      </c>
      <c r="B6573" s="0" t="n">
        <v>24751</v>
      </c>
      <c r="C6573" s="0" t="s">
        <v>10185</v>
      </c>
      <c r="D6573" s="0" t="s">
        <v>127</v>
      </c>
    </row>
    <row r="6574" customFormat="false" ht="12.8" hidden="false" customHeight="false" outlineLevel="0" collapsed="false">
      <c r="A6574" s="0" t="s">
        <v>10186</v>
      </c>
      <c r="B6574" s="0" t="n">
        <v>42780</v>
      </c>
      <c r="C6574" s="0" t="s">
        <v>1845</v>
      </c>
      <c r="D6574" s="0" t="s">
        <v>127</v>
      </c>
    </row>
    <row r="6575" customFormat="false" ht="12.8" hidden="false" customHeight="false" outlineLevel="0" collapsed="false">
      <c r="A6575" s="0" t="s">
        <v>10187</v>
      </c>
      <c r="B6575" s="0" t="n">
        <v>29245</v>
      </c>
      <c r="C6575" s="0" t="s">
        <v>4000</v>
      </c>
      <c r="D6575" s="0" t="s">
        <v>127</v>
      </c>
    </row>
    <row r="6576" customFormat="false" ht="12.8" hidden="false" customHeight="false" outlineLevel="0" collapsed="false">
      <c r="A6576" s="0" t="s">
        <v>10188</v>
      </c>
      <c r="B6576" s="0" t="n">
        <v>40496</v>
      </c>
      <c r="C6576" s="0" t="s">
        <v>10189</v>
      </c>
      <c r="D6576" s="0" t="s">
        <v>127</v>
      </c>
    </row>
    <row r="6577" customFormat="false" ht="12.8" hidden="false" customHeight="false" outlineLevel="0" collapsed="false">
      <c r="A6577" s="0" t="s">
        <v>10190</v>
      </c>
      <c r="B6577" s="0" t="n">
        <v>35216</v>
      </c>
      <c r="C6577" s="0" t="s">
        <v>10191</v>
      </c>
      <c r="D6577" s="0" t="s">
        <v>127</v>
      </c>
    </row>
    <row r="6578" customFormat="false" ht="12.8" hidden="false" customHeight="false" outlineLevel="0" collapsed="false">
      <c r="A6578" s="0" t="s">
        <v>10192</v>
      </c>
      <c r="B6578" s="0" t="n">
        <v>22965</v>
      </c>
      <c r="C6578" s="0" t="s">
        <v>10193</v>
      </c>
      <c r="D6578" s="0" t="s">
        <v>127</v>
      </c>
    </row>
    <row r="6579" customFormat="false" ht="12.8" hidden="false" customHeight="false" outlineLevel="0" collapsed="false">
      <c r="A6579" s="0" t="s">
        <v>10194</v>
      </c>
      <c r="B6579" s="0" t="n">
        <v>22966</v>
      </c>
      <c r="C6579" s="0" t="s">
        <v>10195</v>
      </c>
      <c r="D6579" s="0" t="s">
        <v>127</v>
      </c>
    </row>
    <row r="6580" customFormat="false" ht="12.8" hidden="false" customHeight="false" outlineLevel="0" collapsed="false">
      <c r="A6580" s="0" t="s">
        <v>10196</v>
      </c>
      <c r="B6580" s="0" t="n">
        <v>40495</v>
      </c>
      <c r="C6580" s="0" t="s">
        <v>10197</v>
      </c>
      <c r="D6580" s="0" t="s">
        <v>127</v>
      </c>
    </row>
    <row r="6581" customFormat="false" ht="12.8" hidden="false" customHeight="false" outlineLevel="0" collapsed="false">
      <c r="A6581" s="0" t="s">
        <v>10198</v>
      </c>
      <c r="B6581" s="0" t="n">
        <v>29293</v>
      </c>
      <c r="C6581" s="0" t="s">
        <v>6308</v>
      </c>
      <c r="D6581" s="0" t="s">
        <v>127</v>
      </c>
    </row>
    <row r="6582" customFormat="false" ht="12.8" hidden="false" customHeight="false" outlineLevel="0" collapsed="false">
      <c r="A6582" s="0" t="s">
        <v>10199</v>
      </c>
      <c r="B6582" s="0" t="n">
        <v>22967</v>
      </c>
      <c r="C6582" s="0" t="s">
        <v>10200</v>
      </c>
      <c r="D6582" s="0" t="s">
        <v>127</v>
      </c>
    </row>
    <row r="6583" customFormat="false" ht="12.8" hidden="false" customHeight="false" outlineLevel="0" collapsed="false">
      <c r="A6583" s="0" t="s">
        <v>10201</v>
      </c>
      <c r="B6583" s="0" t="n">
        <v>4243</v>
      </c>
      <c r="C6583" s="0" t="s">
        <v>10181</v>
      </c>
      <c r="D6583" s="0" t="s">
        <v>127</v>
      </c>
    </row>
    <row r="6584" customFormat="false" ht="12.8" hidden="false" customHeight="false" outlineLevel="0" collapsed="false">
      <c r="A6584" s="0" t="s">
        <v>10202</v>
      </c>
      <c r="B6584" s="0" t="n">
        <v>22968</v>
      </c>
      <c r="C6584" s="0" t="s">
        <v>10203</v>
      </c>
      <c r="D6584" s="0" t="s">
        <v>127</v>
      </c>
    </row>
    <row r="6585" customFormat="false" ht="12.8" hidden="false" customHeight="false" outlineLevel="0" collapsed="false">
      <c r="A6585" s="0" t="s">
        <v>10204</v>
      </c>
      <c r="B6585" s="0" t="n">
        <v>22969</v>
      </c>
      <c r="C6585" s="0" t="s">
        <v>10205</v>
      </c>
      <c r="D6585" s="0" t="s">
        <v>127</v>
      </c>
    </row>
    <row r="6586" customFormat="false" ht="12.8" hidden="false" customHeight="false" outlineLevel="0" collapsed="false">
      <c r="A6586" s="0" t="s">
        <v>10206</v>
      </c>
      <c r="B6586" s="0" t="n">
        <v>4241</v>
      </c>
      <c r="C6586" s="0" t="s">
        <v>10207</v>
      </c>
      <c r="D6586" s="0" t="s">
        <v>199</v>
      </c>
    </row>
    <row r="6587" customFormat="false" ht="12.8" hidden="false" customHeight="false" outlineLevel="0" collapsed="false">
      <c r="A6587" s="0" t="s">
        <v>10208</v>
      </c>
      <c r="B6587" s="0" t="n">
        <v>4003</v>
      </c>
      <c r="C6587" s="0" t="s">
        <v>668</v>
      </c>
      <c r="D6587" s="0" t="s">
        <v>123</v>
      </c>
    </row>
    <row r="6588" customFormat="false" ht="12.8" hidden="false" customHeight="false" outlineLevel="0" collapsed="false">
      <c r="A6588" s="0" t="s">
        <v>10209</v>
      </c>
      <c r="B6588" s="0" t="n">
        <v>25182</v>
      </c>
      <c r="C6588" s="0" t="s">
        <v>10210</v>
      </c>
      <c r="D6588" s="0" t="s">
        <v>127</v>
      </c>
    </row>
    <row r="6589" customFormat="false" ht="12.8" hidden="false" customHeight="false" outlineLevel="0" collapsed="false">
      <c r="A6589" s="0" t="s">
        <v>10211</v>
      </c>
      <c r="B6589" s="0" t="n">
        <v>4005</v>
      </c>
      <c r="C6589" s="0" t="s">
        <v>10212</v>
      </c>
      <c r="D6589" s="0" t="s">
        <v>127</v>
      </c>
    </row>
    <row r="6590" customFormat="false" ht="12.8" hidden="false" customHeight="false" outlineLevel="0" collapsed="false">
      <c r="A6590" s="0" t="s">
        <v>10213</v>
      </c>
      <c r="B6590" s="0" t="n">
        <v>4004</v>
      </c>
      <c r="C6590" s="0" t="s">
        <v>10214</v>
      </c>
      <c r="D6590" s="0" t="s">
        <v>127</v>
      </c>
    </row>
    <row r="6591" customFormat="false" ht="12.8" hidden="false" customHeight="false" outlineLevel="0" collapsed="false">
      <c r="A6591" s="0" t="s">
        <v>10215</v>
      </c>
      <c r="B6591" s="0" t="n">
        <v>31155</v>
      </c>
      <c r="C6591" s="0" t="s">
        <v>10216</v>
      </c>
      <c r="D6591" s="0" t="s">
        <v>127</v>
      </c>
    </row>
    <row r="6592" customFormat="false" ht="12.8" hidden="false" customHeight="false" outlineLevel="0" collapsed="false">
      <c r="A6592" s="0" t="s">
        <v>10217</v>
      </c>
      <c r="B6592" s="0" t="n">
        <v>3984</v>
      </c>
      <c r="C6592" s="0" t="s">
        <v>4475</v>
      </c>
      <c r="D6592" s="0" t="s">
        <v>199</v>
      </c>
    </row>
    <row r="6593" customFormat="false" ht="12.8" hidden="false" customHeight="false" outlineLevel="0" collapsed="false">
      <c r="A6593" s="0" t="s">
        <v>10218</v>
      </c>
      <c r="B6593" s="0" t="n">
        <v>39601</v>
      </c>
      <c r="C6593" s="0" t="s">
        <v>4475</v>
      </c>
      <c r="D6593" s="0" t="s">
        <v>287</v>
      </c>
    </row>
    <row r="6594" customFormat="false" ht="12.8" hidden="false" customHeight="false" outlineLevel="0" collapsed="false">
      <c r="A6594" s="0" t="s">
        <v>10219</v>
      </c>
      <c r="B6594" s="0" t="n">
        <v>24752</v>
      </c>
      <c r="C6594" s="0" t="s">
        <v>10220</v>
      </c>
      <c r="D6594" s="0" t="s">
        <v>378</v>
      </c>
    </row>
    <row r="6595" customFormat="false" ht="12.8" hidden="false" customHeight="false" outlineLevel="0" collapsed="false">
      <c r="A6595" s="0" t="s">
        <v>10221</v>
      </c>
      <c r="B6595" s="0" t="n">
        <v>43494</v>
      </c>
      <c r="C6595" s="0" t="s">
        <v>5804</v>
      </c>
      <c r="D6595" s="0" t="s">
        <v>123</v>
      </c>
    </row>
    <row r="6596" customFormat="false" ht="12.8" hidden="false" customHeight="false" outlineLevel="0" collapsed="false">
      <c r="A6596" s="0" t="s">
        <v>10222</v>
      </c>
      <c r="B6596" s="0" t="n">
        <v>43932</v>
      </c>
      <c r="D6596" s="0" t="s">
        <v>262</v>
      </c>
    </row>
    <row r="6597" customFormat="false" ht="12.8" hidden="false" customHeight="false" outlineLevel="0" collapsed="false">
      <c r="A6597" s="0" t="s">
        <v>10223</v>
      </c>
      <c r="B6597" s="0" t="n">
        <v>44015</v>
      </c>
      <c r="C6597" s="0" t="s">
        <v>10224</v>
      </c>
      <c r="D6597" s="0" t="s">
        <v>127</v>
      </c>
    </row>
    <row r="6598" customFormat="false" ht="12.8" hidden="false" customHeight="false" outlineLevel="0" collapsed="false">
      <c r="A6598" s="0" t="s">
        <v>10225</v>
      </c>
      <c r="B6598" s="0" t="n">
        <v>23404</v>
      </c>
      <c r="C6598" s="0" t="s">
        <v>10226</v>
      </c>
      <c r="D6598" s="0" t="s">
        <v>123</v>
      </c>
    </row>
    <row r="6599" customFormat="false" ht="12.8" hidden="false" customHeight="false" outlineLevel="0" collapsed="false">
      <c r="A6599" s="0" t="s">
        <v>10227</v>
      </c>
      <c r="B6599" s="0" t="n">
        <v>23795</v>
      </c>
      <c r="C6599" s="0" t="s">
        <v>1514</v>
      </c>
      <c r="D6599" s="0" t="s">
        <v>127</v>
      </c>
    </row>
    <row r="6600" customFormat="false" ht="12.8" hidden="false" customHeight="false" outlineLevel="0" collapsed="false">
      <c r="A6600" s="0" t="s">
        <v>10228</v>
      </c>
      <c r="B6600" s="0" t="n">
        <v>23796</v>
      </c>
      <c r="C6600" s="0" t="s">
        <v>4989</v>
      </c>
      <c r="D6600" s="0" t="s">
        <v>127</v>
      </c>
    </row>
    <row r="6601" customFormat="false" ht="12.8" hidden="false" customHeight="false" outlineLevel="0" collapsed="false">
      <c r="A6601" s="0" t="s">
        <v>10229</v>
      </c>
      <c r="B6601" s="0" t="n">
        <v>39702</v>
      </c>
      <c r="C6601" s="0" t="s">
        <v>10226</v>
      </c>
      <c r="D6601" s="0" t="s">
        <v>127</v>
      </c>
    </row>
    <row r="6602" customFormat="false" ht="12.8" hidden="false" customHeight="false" outlineLevel="0" collapsed="false">
      <c r="A6602" s="0" t="s">
        <v>10230</v>
      </c>
      <c r="B6602" s="0" t="n">
        <v>23797</v>
      </c>
      <c r="C6602" s="0" t="s">
        <v>10226</v>
      </c>
      <c r="D6602" s="0" t="s">
        <v>127</v>
      </c>
    </row>
    <row r="6603" customFormat="false" ht="12.8" hidden="false" customHeight="false" outlineLevel="0" collapsed="false">
      <c r="A6603" s="0" t="s">
        <v>10231</v>
      </c>
      <c r="B6603" s="0" t="n">
        <v>24749</v>
      </c>
      <c r="C6603" s="0" t="s">
        <v>1624</v>
      </c>
      <c r="D6603" s="0" t="s">
        <v>127</v>
      </c>
    </row>
    <row r="6604" customFormat="false" ht="12.8" hidden="false" customHeight="false" outlineLevel="0" collapsed="false">
      <c r="A6604" s="0" t="s">
        <v>10232</v>
      </c>
      <c r="B6604" s="0" t="n">
        <v>29190</v>
      </c>
      <c r="C6604" s="0" t="s">
        <v>697</v>
      </c>
      <c r="D6604" s="0" t="s">
        <v>127</v>
      </c>
    </row>
    <row r="6605" customFormat="false" ht="12.8" hidden="false" customHeight="false" outlineLevel="0" collapsed="false">
      <c r="A6605" s="0" t="s">
        <v>10233</v>
      </c>
      <c r="B6605" s="0" t="n">
        <v>35650</v>
      </c>
      <c r="C6605" s="0" t="s">
        <v>697</v>
      </c>
      <c r="D6605" s="0" t="s">
        <v>127</v>
      </c>
    </row>
    <row r="6606" customFormat="false" ht="12.8" hidden="false" customHeight="false" outlineLevel="0" collapsed="false">
      <c r="A6606" s="0" t="s">
        <v>10234</v>
      </c>
      <c r="B6606" s="0" t="n">
        <v>23798</v>
      </c>
      <c r="C6606" s="0" t="s">
        <v>10226</v>
      </c>
      <c r="D6606" s="0" t="s">
        <v>127</v>
      </c>
    </row>
    <row r="6607" customFormat="false" ht="12.8" hidden="false" customHeight="false" outlineLevel="0" collapsed="false">
      <c r="A6607" s="0" t="s">
        <v>10235</v>
      </c>
      <c r="B6607" s="0" t="n">
        <v>23799</v>
      </c>
      <c r="C6607" s="0" t="s">
        <v>1931</v>
      </c>
      <c r="D6607" s="0" t="s">
        <v>228</v>
      </c>
    </row>
    <row r="6608" customFormat="false" ht="12.8" hidden="false" customHeight="false" outlineLevel="0" collapsed="false">
      <c r="A6608" s="0" t="s">
        <v>10236</v>
      </c>
      <c r="B6608" s="0" t="n">
        <v>3270</v>
      </c>
      <c r="C6608" s="0" t="s">
        <v>1940</v>
      </c>
      <c r="D6608" s="0" t="s">
        <v>907</v>
      </c>
    </row>
    <row r="6609" customFormat="false" ht="12.8" hidden="false" customHeight="false" outlineLevel="0" collapsed="false">
      <c r="A6609" s="0" t="s">
        <v>10237</v>
      </c>
      <c r="B6609" s="0" t="n">
        <v>24209</v>
      </c>
      <c r="C6609" s="0" t="s">
        <v>990</v>
      </c>
      <c r="D6609" s="0" t="s">
        <v>123</v>
      </c>
    </row>
    <row r="6610" customFormat="false" ht="12.8" hidden="false" customHeight="false" outlineLevel="0" collapsed="false">
      <c r="A6610" s="0" t="s">
        <v>10238</v>
      </c>
      <c r="B6610" s="0" t="n">
        <v>24753</v>
      </c>
      <c r="C6610" s="0" t="s">
        <v>990</v>
      </c>
      <c r="D6610" s="0" t="s">
        <v>127</v>
      </c>
    </row>
    <row r="6611" customFormat="false" ht="12.8" hidden="false" customHeight="false" outlineLevel="0" collapsed="false">
      <c r="A6611" s="0" t="s">
        <v>10239</v>
      </c>
      <c r="B6611" s="0" t="n">
        <v>26197</v>
      </c>
      <c r="C6611" s="0" t="s">
        <v>1000</v>
      </c>
      <c r="D6611" s="0" t="s">
        <v>127</v>
      </c>
    </row>
    <row r="6612" customFormat="false" ht="12.8" hidden="false" customHeight="false" outlineLevel="0" collapsed="false">
      <c r="A6612" s="0" t="s">
        <v>10240</v>
      </c>
      <c r="B6612" s="0" t="n">
        <v>30357</v>
      </c>
      <c r="C6612" s="0" t="s">
        <v>3870</v>
      </c>
      <c r="D6612" s="0" t="s">
        <v>123</v>
      </c>
    </row>
    <row r="6613" customFormat="false" ht="12.8" hidden="false" customHeight="false" outlineLevel="0" collapsed="false">
      <c r="A6613" s="0" t="s">
        <v>10241</v>
      </c>
      <c r="B6613" s="0" t="n">
        <v>30603</v>
      </c>
      <c r="C6613" s="0" t="s">
        <v>1845</v>
      </c>
      <c r="D6613" s="0" t="s">
        <v>127</v>
      </c>
    </row>
    <row r="6614" customFormat="false" ht="12.8" hidden="false" customHeight="false" outlineLevel="0" collapsed="false">
      <c r="A6614" s="0" t="s">
        <v>10242</v>
      </c>
      <c r="B6614" s="0" t="n">
        <v>23800</v>
      </c>
      <c r="C6614" s="0" t="s">
        <v>3563</v>
      </c>
      <c r="D6614" s="0" t="s">
        <v>199</v>
      </c>
    </row>
    <row r="6615" customFormat="false" ht="12.8" hidden="false" customHeight="false" outlineLevel="0" collapsed="false">
      <c r="A6615" s="0" t="s">
        <v>10243</v>
      </c>
      <c r="B6615" s="0" t="n">
        <v>39485</v>
      </c>
      <c r="C6615" s="0" t="s">
        <v>4128</v>
      </c>
      <c r="D6615" s="0" t="s">
        <v>287</v>
      </c>
    </row>
    <row r="6616" customFormat="false" ht="12.8" hidden="false" customHeight="false" outlineLevel="0" collapsed="false">
      <c r="A6616" s="0" t="s">
        <v>10244</v>
      </c>
      <c r="B6616" s="0" t="n">
        <v>25183</v>
      </c>
      <c r="C6616" s="0" t="s">
        <v>10245</v>
      </c>
      <c r="D6616" s="0" t="s">
        <v>123</v>
      </c>
    </row>
    <row r="6617" customFormat="false" ht="12.8" hidden="false" customHeight="false" outlineLevel="0" collapsed="false">
      <c r="A6617" s="0" t="s">
        <v>10246</v>
      </c>
      <c r="B6617" s="0" t="n">
        <v>30353</v>
      </c>
      <c r="C6617" s="0" t="s">
        <v>6392</v>
      </c>
      <c r="D6617" s="0" t="s">
        <v>127</v>
      </c>
    </row>
    <row r="6618" customFormat="false" ht="12.8" hidden="false" customHeight="false" outlineLevel="0" collapsed="false">
      <c r="A6618" s="0" t="s">
        <v>10247</v>
      </c>
      <c r="B6618" s="0" t="n">
        <v>42076</v>
      </c>
      <c r="C6618" s="0" t="s">
        <v>10248</v>
      </c>
      <c r="D6618" s="0" t="s">
        <v>127</v>
      </c>
    </row>
    <row r="6619" customFormat="false" ht="12.8" hidden="false" customHeight="false" outlineLevel="0" collapsed="false">
      <c r="A6619" s="0" t="s">
        <v>10249</v>
      </c>
      <c r="B6619" s="0" t="n">
        <v>42201</v>
      </c>
      <c r="C6619" s="0" t="s">
        <v>6454</v>
      </c>
      <c r="D6619" s="0" t="s">
        <v>127</v>
      </c>
    </row>
    <row r="6620" customFormat="false" ht="12.8" hidden="false" customHeight="false" outlineLevel="0" collapsed="false">
      <c r="A6620" s="0" t="s">
        <v>10250</v>
      </c>
      <c r="B6620" s="0" t="n">
        <v>42077</v>
      </c>
      <c r="C6620" s="0" t="s">
        <v>10251</v>
      </c>
      <c r="D6620" s="0" t="s">
        <v>127</v>
      </c>
    </row>
    <row r="6621" customFormat="false" ht="12.8" hidden="false" customHeight="false" outlineLevel="0" collapsed="false">
      <c r="A6621" s="0" t="s">
        <v>10252</v>
      </c>
      <c r="B6621" s="0" t="n">
        <v>43115</v>
      </c>
      <c r="C6621" s="0" t="s">
        <v>10251</v>
      </c>
      <c r="D6621" s="0" t="s">
        <v>127</v>
      </c>
    </row>
    <row r="6622" customFormat="false" ht="12.8" hidden="false" customHeight="false" outlineLevel="0" collapsed="false">
      <c r="A6622" s="0" t="s">
        <v>10253</v>
      </c>
      <c r="B6622" s="0" t="n">
        <v>42078</v>
      </c>
      <c r="C6622" s="0" t="s">
        <v>5302</v>
      </c>
      <c r="D6622" s="0" t="s">
        <v>127</v>
      </c>
    </row>
    <row r="6623" customFormat="false" ht="12.8" hidden="false" customHeight="false" outlineLevel="0" collapsed="false">
      <c r="A6623" s="0" t="s">
        <v>10254</v>
      </c>
      <c r="B6623" s="0" t="n">
        <v>40494</v>
      </c>
      <c r="C6623" s="0" t="s">
        <v>10255</v>
      </c>
      <c r="D6623" s="0" t="s">
        <v>127</v>
      </c>
    </row>
    <row r="6624" customFormat="false" ht="12.8" hidden="false" customHeight="false" outlineLevel="0" collapsed="false">
      <c r="A6624" s="0" t="s">
        <v>10256</v>
      </c>
      <c r="B6624" s="0" t="n">
        <v>27414</v>
      </c>
      <c r="C6624" s="0" t="s">
        <v>7723</v>
      </c>
      <c r="D6624" s="0" t="s">
        <v>127</v>
      </c>
    </row>
    <row r="6625" customFormat="false" ht="12.8" hidden="false" customHeight="false" outlineLevel="0" collapsed="false">
      <c r="A6625" s="0" t="s">
        <v>10257</v>
      </c>
      <c r="B6625" s="0" t="n">
        <v>42202</v>
      </c>
      <c r="C6625" s="0" t="s">
        <v>6747</v>
      </c>
      <c r="D6625" s="0" t="s">
        <v>127</v>
      </c>
    </row>
    <row r="6626" customFormat="false" ht="12.8" hidden="false" customHeight="false" outlineLevel="0" collapsed="false">
      <c r="A6626" s="0" t="s">
        <v>10258</v>
      </c>
      <c r="B6626" s="0" t="n">
        <v>43495</v>
      </c>
      <c r="C6626" s="0" t="s">
        <v>10259</v>
      </c>
      <c r="D6626" s="0" t="s">
        <v>127</v>
      </c>
    </row>
    <row r="6627" customFormat="false" ht="12.8" hidden="false" customHeight="false" outlineLevel="0" collapsed="false">
      <c r="A6627" s="0" t="s">
        <v>10260</v>
      </c>
      <c r="B6627" s="0" t="n">
        <v>45391</v>
      </c>
      <c r="C6627" s="0" t="s">
        <v>10261</v>
      </c>
      <c r="D6627" s="0" t="s">
        <v>127</v>
      </c>
    </row>
    <row r="6628" customFormat="false" ht="12.8" hidden="false" customHeight="false" outlineLevel="0" collapsed="false">
      <c r="A6628" s="0" t="s">
        <v>10262</v>
      </c>
      <c r="B6628" s="0" t="n">
        <v>22970</v>
      </c>
      <c r="C6628" s="0" t="s">
        <v>10263</v>
      </c>
      <c r="D6628" s="0" t="s">
        <v>123</v>
      </c>
    </row>
    <row r="6629" customFormat="false" ht="12.8" hidden="false" customHeight="false" outlineLevel="0" collapsed="false">
      <c r="A6629" s="0" t="s">
        <v>10264</v>
      </c>
      <c r="B6629" s="0" t="n">
        <v>30352</v>
      </c>
      <c r="C6629" s="0" t="s">
        <v>6747</v>
      </c>
      <c r="D6629" s="0" t="s">
        <v>127</v>
      </c>
    </row>
    <row r="6630" customFormat="false" ht="12.8" hidden="false" customHeight="false" outlineLevel="0" collapsed="false">
      <c r="A6630" s="0" t="s">
        <v>10265</v>
      </c>
      <c r="B6630" s="0" t="n">
        <v>23430</v>
      </c>
      <c r="C6630" s="0" t="s">
        <v>10266</v>
      </c>
      <c r="D6630" s="0" t="s">
        <v>127</v>
      </c>
    </row>
    <row r="6631" customFormat="false" ht="12.8" hidden="false" customHeight="false" outlineLevel="0" collapsed="false">
      <c r="A6631" s="0" t="s">
        <v>10267</v>
      </c>
      <c r="B6631" s="0" t="n">
        <v>26194</v>
      </c>
      <c r="C6631" s="0" t="s">
        <v>6747</v>
      </c>
      <c r="D6631" s="0" t="s">
        <v>127</v>
      </c>
    </row>
    <row r="6632" customFormat="false" ht="12.8" hidden="false" customHeight="false" outlineLevel="0" collapsed="false">
      <c r="A6632" s="0" t="s">
        <v>10268</v>
      </c>
      <c r="B6632" s="0" t="n">
        <v>26193</v>
      </c>
      <c r="C6632" s="0" t="s">
        <v>10269</v>
      </c>
      <c r="D6632" s="0" t="s">
        <v>127</v>
      </c>
    </row>
    <row r="6633" customFormat="false" ht="12.8" hidden="false" customHeight="false" outlineLevel="0" collapsed="false">
      <c r="A6633" s="0" t="s">
        <v>10270</v>
      </c>
      <c r="B6633" s="0" t="n">
        <v>23431</v>
      </c>
      <c r="C6633" s="0" t="s">
        <v>10271</v>
      </c>
      <c r="D6633" s="0" t="s">
        <v>127</v>
      </c>
    </row>
    <row r="6634" customFormat="false" ht="12.8" hidden="false" customHeight="false" outlineLevel="0" collapsed="false">
      <c r="A6634" s="0" t="s">
        <v>10272</v>
      </c>
      <c r="B6634" s="0" t="n">
        <v>31367</v>
      </c>
      <c r="C6634" s="0" t="s">
        <v>10273</v>
      </c>
      <c r="D6634" s="0" t="s">
        <v>127</v>
      </c>
    </row>
    <row r="6635" customFormat="false" ht="12.8" hidden="false" customHeight="false" outlineLevel="0" collapsed="false">
      <c r="A6635" s="0" t="s">
        <v>10274</v>
      </c>
      <c r="B6635" s="0" t="n">
        <v>23432</v>
      </c>
      <c r="C6635" s="0" t="s">
        <v>5302</v>
      </c>
      <c r="D6635" s="0" t="s">
        <v>127</v>
      </c>
    </row>
    <row r="6636" customFormat="false" ht="12.8" hidden="false" customHeight="false" outlineLevel="0" collapsed="false">
      <c r="A6636" s="0" t="s">
        <v>10275</v>
      </c>
      <c r="B6636" s="0" t="n">
        <v>23433</v>
      </c>
      <c r="C6636" s="0" t="s">
        <v>10276</v>
      </c>
      <c r="D6636" s="0" t="s">
        <v>127</v>
      </c>
    </row>
    <row r="6637" customFormat="false" ht="12.8" hidden="false" customHeight="false" outlineLevel="0" collapsed="false">
      <c r="A6637" s="0" t="s">
        <v>10277</v>
      </c>
      <c r="B6637" s="0" t="n">
        <v>23434</v>
      </c>
      <c r="C6637" s="0" t="s">
        <v>6747</v>
      </c>
      <c r="D6637" s="0" t="s">
        <v>127</v>
      </c>
    </row>
    <row r="6638" customFormat="false" ht="12.8" hidden="false" customHeight="false" outlineLevel="0" collapsed="false">
      <c r="A6638" s="0" t="s">
        <v>10278</v>
      </c>
      <c r="B6638" s="0" t="n">
        <v>26192</v>
      </c>
      <c r="C6638" s="0" t="s">
        <v>10259</v>
      </c>
      <c r="D6638" s="0" t="s">
        <v>127</v>
      </c>
    </row>
    <row r="6639" customFormat="false" ht="12.8" hidden="false" customHeight="false" outlineLevel="0" collapsed="false">
      <c r="A6639" s="0" t="s">
        <v>10279</v>
      </c>
      <c r="B6639" s="0" t="n">
        <v>30376</v>
      </c>
      <c r="C6639" s="0" t="s">
        <v>10280</v>
      </c>
      <c r="D6639" s="0" t="s">
        <v>127</v>
      </c>
    </row>
    <row r="6640" customFormat="false" ht="12.8" hidden="false" customHeight="false" outlineLevel="0" collapsed="false">
      <c r="A6640" s="0" t="s">
        <v>10281</v>
      </c>
      <c r="B6640" s="0" t="n">
        <v>42782</v>
      </c>
      <c r="C6640" s="0" t="s">
        <v>1711</v>
      </c>
      <c r="D6640" s="0" t="s">
        <v>123</v>
      </c>
    </row>
    <row r="6641" customFormat="false" ht="12.8" hidden="false" customHeight="false" outlineLevel="0" collapsed="false">
      <c r="A6641" s="0" t="s">
        <v>10282</v>
      </c>
      <c r="B6641" s="0" t="n">
        <v>43082</v>
      </c>
      <c r="C6641" s="0" t="s">
        <v>819</v>
      </c>
      <c r="D6641" s="0" t="s">
        <v>127</v>
      </c>
    </row>
    <row r="6642" customFormat="false" ht="12.8" hidden="false" customHeight="false" outlineLevel="0" collapsed="false">
      <c r="A6642" s="0" t="s">
        <v>10283</v>
      </c>
      <c r="B6642" s="0" t="n">
        <v>22292</v>
      </c>
      <c r="C6642" s="0" t="s">
        <v>4358</v>
      </c>
      <c r="D6642" s="0" t="s">
        <v>123</v>
      </c>
    </row>
    <row r="6643" customFormat="false" ht="12.8" hidden="false" customHeight="false" outlineLevel="0" collapsed="false">
      <c r="A6643" s="0" t="s">
        <v>10284</v>
      </c>
      <c r="B6643" s="0" t="n">
        <v>22293</v>
      </c>
      <c r="C6643" s="0" t="s">
        <v>10285</v>
      </c>
      <c r="D6643" s="0" t="s">
        <v>127</v>
      </c>
    </row>
    <row r="6644" customFormat="false" ht="12.8" hidden="false" customHeight="false" outlineLevel="0" collapsed="false">
      <c r="A6644" s="0" t="s">
        <v>10286</v>
      </c>
      <c r="B6644" s="0" t="n">
        <v>29660</v>
      </c>
      <c r="C6644" s="0" t="s">
        <v>10287</v>
      </c>
      <c r="D6644" s="0" t="s">
        <v>123</v>
      </c>
    </row>
    <row r="6645" customFormat="false" ht="12.8" hidden="false" customHeight="false" outlineLevel="0" collapsed="false">
      <c r="A6645" s="0" t="s">
        <v>10288</v>
      </c>
      <c r="B6645" s="0" t="n">
        <v>29778</v>
      </c>
      <c r="C6645" s="0" t="s">
        <v>10289</v>
      </c>
      <c r="D6645" s="0" t="s">
        <v>127</v>
      </c>
    </row>
    <row r="6646" customFormat="false" ht="12.8" hidden="false" customHeight="false" outlineLevel="0" collapsed="false">
      <c r="A6646" s="0" t="s">
        <v>10290</v>
      </c>
      <c r="B6646" s="0" t="n">
        <v>24210</v>
      </c>
      <c r="C6646" s="0" t="s">
        <v>1267</v>
      </c>
      <c r="D6646" s="0" t="s">
        <v>123</v>
      </c>
    </row>
    <row r="6647" customFormat="false" ht="12.8" hidden="false" customHeight="false" outlineLevel="0" collapsed="false">
      <c r="A6647" s="0" t="s">
        <v>10291</v>
      </c>
      <c r="B6647" s="0" t="n">
        <v>26191</v>
      </c>
      <c r="C6647" s="0" t="s">
        <v>167</v>
      </c>
      <c r="D6647" s="0" t="s">
        <v>127</v>
      </c>
    </row>
    <row r="6648" customFormat="false" ht="12.8" hidden="false" customHeight="false" outlineLevel="0" collapsed="false">
      <c r="A6648" s="0" t="s">
        <v>10292</v>
      </c>
      <c r="B6648" s="0" t="n">
        <v>24755</v>
      </c>
      <c r="C6648" s="0" t="s">
        <v>221</v>
      </c>
      <c r="D6648" s="0" t="s">
        <v>127</v>
      </c>
    </row>
    <row r="6649" customFormat="false" ht="12.8" hidden="false" customHeight="false" outlineLevel="0" collapsed="false">
      <c r="A6649" s="0" t="s">
        <v>10293</v>
      </c>
      <c r="B6649" s="0" t="n">
        <v>30360</v>
      </c>
      <c r="C6649" s="0" t="s">
        <v>1267</v>
      </c>
      <c r="D6649" s="0" t="s">
        <v>127</v>
      </c>
    </row>
    <row r="6650" customFormat="false" ht="12.8" hidden="false" customHeight="false" outlineLevel="0" collapsed="false">
      <c r="A6650" s="0" t="s">
        <v>10294</v>
      </c>
      <c r="B6650" s="0" t="n">
        <v>30356</v>
      </c>
      <c r="C6650" s="0" t="s">
        <v>10295</v>
      </c>
      <c r="D6650" s="0" t="s">
        <v>127</v>
      </c>
    </row>
    <row r="6651" customFormat="false" ht="12.8" hidden="false" customHeight="false" outlineLevel="0" collapsed="false">
      <c r="A6651" s="0" t="s">
        <v>10296</v>
      </c>
      <c r="B6651" s="0" t="n">
        <v>34036</v>
      </c>
      <c r="C6651" s="0" t="s">
        <v>543</v>
      </c>
      <c r="D6651" s="0" t="s">
        <v>199</v>
      </c>
    </row>
    <row r="6652" customFormat="false" ht="12.8" hidden="false" customHeight="false" outlineLevel="0" collapsed="false">
      <c r="A6652" s="0" t="s">
        <v>10297</v>
      </c>
      <c r="B6652" s="0" t="n">
        <v>22294</v>
      </c>
      <c r="C6652" s="0" t="s">
        <v>1213</v>
      </c>
      <c r="D6652" s="0" t="s">
        <v>287</v>
      </c>
    </row>
    <row r="6653" customFormat="false" ht="12.8" hidden="false" customHeight="false" outlineLevel="0" collapsed="false">
      <c r="A6653" s="0" t="s">
        <v>10298</v>
      </c>
      <c r="B6653" s="0" t="n">
        <v>45986</v>
      </c>
      <c r="C6653" s="0" t="s">
        <v>1445</v>
      </c>
      <c r="D6653" s="0" t="s">
        <v>123</v>
      </c>
    </row>
    <row r="6654" customFormat="false" ht="12.8" hidden="false" customHeight="false" outlineLevel="0" collapsed="false">
      <c r="A6654" s="0" t="s">
        <v>10299</v>
      </c>
      <c r="B6654" s="0" t="n">
        <v>46842</v>
      </c>
      <c r="C6654" s="0" t="s">
        <v>136</v>
      </c>
      <c r="D6654" s="0" t="s">
        <v>127</v>
      </c>
    </row>
    <row r="6655" customFormat="false" ht="12.8" hidden="false" customHeight="false" outlineLevel="0" collapsed="false">
      <c r="A6655" s="0" t="s">
        <v>10300</v>
      </c>
      <c r="B6655" s="0" t="n">
        <v>22295</v>
      </c>
      <c r="C6655" s="0" t="s">
        <v>10301</v>
      </c>
      <c r="D6655" s="0" t="s">
        <v>199</v>
      </c>
    </row>
    <row r="6656" customFormat="false" ht="12.8" hidden="false" customHeight="false" outlineLevel="0" collapsed="false">
      <c r="A6656" s="0" t="s">
        <v>10302</v>
      </c>
      <c r="B6656" s="0" t="n">
        <v>26190</v>
      </c>
      <c r="C6656" s="0" t="s">
        <v>5903</v>
      </c>
      <c r="D6656" s="0" t="s">
        <v>123</v>
      </c>
    </row>
    <row r="6657" customFormat="false" ht="12.8" hidden="false" customHeight="false" outlineLevel="0" collapsed="false">
      <c r="A6657" s="0" t="s">
        <v>10303</v>
      </c>
      <c r="B6657" s="0" t="n">
        <v>29199</v>
      </c>
      <c r="C6657" s="0" t="s">
        <v>3002</v>
      </c>
      <c r="D6657" s="0" t="s">
        <v>127</v>
      </c>
    </row>
    <row r="6658" customFormat="false" ht="12.8" hidden="false" customHeight="false" outlineLevel="0" collapsed="false">
      <c r="A6658" s="0" t="s">
        <v>10304</v>
      </c>
      <c r="B6658" s="0" t="n">
        <v>25342</v>
      </c>
      <c r="C6658" s="0" t="s">
        <v>1667</v>
      </c>
      <c r="D6658" s="0" t="s">
        <v>123</v>
      </c>
    </row>
    <row r="6659" customFormat="false" ht="12.8" hidden="false" customHeight="false" outlineLevel="0" collapsed="false">
      <c r="A6659" s="0" t="s">
        <v>10305</v>
      </c>
      <c r="B6659" s="0" t="n">
        <v>25418</v>
      </c>
      <c r="C6659" s="0" t="s">
        <v>2212</v>
      </c>
      <c r="D6659" s="0" t="s">
        <v>127</v>
      </c>
    </row>
    <row r="6660" customFormat="false" ht="12.8" hidden="false" customHeight="false" outlineLevel="0" collapsed="false">
      <c r="A6660" s="0" t="s">
        <v>10306</v>
      </c>
      <c r="B6660" s="0" t="n">
        <v>40876</v>
      </c>
      <c r="C6660" s="0" t="s">
        <v>2874</v>
      </c>
      <c r="D6660" s="0" t="s">
        <v>199</v>
      </c>
    </row>
    <row r="6661" customFormat="false" ht="12.8" hidden="false" customHeight="false" outlineLevel="0" collapsed="false">
      <c r="A6661" s="0" t="s">
        <v>10307</v>
      </c>
      <c r="B6661" s="0" t="n">
        <v>1036</v>
      </c>
      <c r="C6661" s="0" t="s">
        <v>10308</v>
      </c>
      <c r="D6661" s="0" t="s">
        <v>123</v>
      </c>
    </row>
    <row r="6662" customFormat="false" ht="12.8" hidden="false" customHeight="false" outlineLevel="0" collapsed="false">
      <c r="A6662" s="0" t="s">
        <v>10309</v>
      </c>
      <c r="B6662" s="0" t="n">
        <v>3044</v>
      </c>
      <c r="C6662" s="0" t="s">
        <v>10310</v>
      </c>
      <c r="D6662" s="0" t="s">
        <v>127</v>
      </c>
    </row>
    <row r="6663" customFormat="false" ht="12.8" hidden="false" customHeight="false" outlineLevel="0" collapsed="false">
      <c r="A6663" s="0" t="s">
        <v>10311</v>
      </c>
      <c r="B6663" s="0" t="n">
        <v>3045</v>
      </c>
      <c r="C6663" s="0" t="s">
        <v>560</v>
      </c>
      <c r="D6663" s="0" t="s">
        <v>127</v>
      </c>
    </row>
    <row r="6664" customFormat="false" ht="12.8" hidden="false" customHeight="false" outlineLevel="0" collapsed="false">
      <c r="A6664" s="0" t="s">
        <v>10312</v>
      </c>
      <c r="B6664" s="0" t="n">
        <v>1035</v>
      </c>
      <c r="C6664" s="0" t="s">
        <v>10313</v>
      </c>
      <c r="D6664" s="0" t="s">
        <v>199</v>
      </c>
    </row>
    <row r="6665" customFormat="false" ht="12.8" hidden="false" customHeight="false" outlineLevel="0" collapsed="false">
      <c r="A6665" s="0" t="s">
        <v>10314</v>
      </c>
      <c r="B6665" s="0" t="n">
        <v>22296</v>
      </c>
      <c r="C6665" s="0" t="s">
        <v>3108</v>
      </c>
      <c r="D6665" s="0" t="s">
        <v>287</v>
      </c>
    </row>
    <row r="6666" customFormat="false" ht="12.8" hidden="false" customHeight="false" outlineLevel="0" collapsed="false">
      <c r="A6666" s="0" t="s">
        <v>10315</v>
      </c>
      <c r="B6666" s="0" t="n">
        <v>22297</v>
      </c>
      <c r="C6666" s="0" t="s">
        <v>1240</v>
      </c>
      <c r="D6666" s="0" t="s">
        <v>123</v>
      </c>
    </row>
    <row r="6667" customFormat="false" ht="12.8" hidden="false" customHeight="false" outlineLevel="0" collapsed="false">
      <c r="A6667" s="0" t="s">
        <v>10316</v>
      </c>
      <c r="B6667" s="0" t="n">
        <v>22298</v>
      </c>
      <c r="C6667" s="0" t="s">
        <v>10317</v>
      </c>
      <c r="D6667" s="0" t="s">
        <v>127</v>
      </c>
    </row>
    <row r="6668" customFormat="false" ht="12.8" hidden="false" customHeight="false" outlineLevel="0" collapsed="false">
      <c r="A6668" s="0" t="s">
        <v>10318</v>
      </c>
      <c r="B6668" s="0" t="n">
        <v>22299</v>
      </c>
      <c r="C6668" s="0" t="s">
        <v>3478</v>
      </c>
      <c r="D6668" s="0" t="s">
        <v>199</v>
      </c>
    </row>
    <row r="6669" customFormat="false" ht="12.8" hidden="false" customHeight="false" outlineLevel="0" collapsed="false">
      <c r="A6669" s="0" t="s">
        <v>10319</v>
      </c>
      <c r="B6669" s="0" t="n">
        <v>22300</v>
      </c>
      <c r="C6669" s="0" t="s">
        <v>3478</v>
      </c>
      <c r="D6669" s="0" t="s">
        <v>287</v>
      </c>
    </row>
    <row r="6670" customFormat="false" ht="12.8" hidden="false" customHeight="false" outlineLevel="0" collapsed="false">
      <c r="A6670" s="0" t="s">
        <v>10320</v>
      </c>
      <c r="B6670" s="0" t="n">
        <v>43497</v>
      </c>
      <c r="C6670" s="0" t="s">
        <v>4238</v>
      </c>
      <c r="D6670" s="0" t="s">
        <v>199</v>
      </c>
    </row>
    <row r="6671" customFormat="false" ht="12.8" hidden="false" customHeight="false" outlineLevel="0" collapsed="false">
      <c r="A6671" s="0" t="s">
        <v>10321</v>
      </c>
      <c r="B6671" s="0" t="n">
        <v>23081</v>
      </c>
      <c r="C6671" s="0" t="s">
        <v>9001</v>
      </c>
      <c r="D6671" s="0" t="s">
        <v>123</v>
      </c>
    </row>
    <row r="6672" customFormat="false" ht="12.8" hidden="false" customHeight="false" outlineLevel="0" collapsed="false">
      <c r="A6672" s="0" t="s">
        <v>10322</v>
      </c>
      <c r="B6672" s="0" t="n">
        <v>19220</v>
      </c>
      <c r="C6672" s="0" t="s">
        <v>10323</v>
      </c>
      <c r="D6672" s="0" t="s">
        <v>123</v>
      </c>
    </row>
    <row r="6673" customFormat="false" ht="12.8" hidden="false" customHeight="false" outlineLevel="0" collapsed="false">
      <c r="A6673" s="0" t="s">
        <v>10324</v>
      </c>
      <c r="B6673" s="0" t="n">
        <v>19387</v>
      </c>
      <c r="C6673" s="0" t="s">
        <v>10325</v>
      </c>
      <c r="D6673" s="0" t="s">
        <v>127</v>
      </c>
    </row>
    <row r="6674" customFormat="false" ht="12.8" hidden="false" customHeight="false" outlineLevel="0" collapsed="false">
      <c r="A6674" s="0" t="s">
        <v>10326</v>
      </c>
      <c r="B6674" s="0" t="n">
        <v>19388</v>
      </c>
      <c r="C6674" s="0" t="s">
        <v>10327</v>
      </c>
      <c r="D6674" s="0" t="s">
        <v>127</v>
      </c>
    </row>
    <row r="6675" customFormat="false" ht="12.8" hidden="false" customHeight="false" outlineLevel="0" collapsed="false">
      <c r="A6675" s="0" t="s">
        <v>10328</v>
      </c>
      <c r="B6675" s="0" t="n">
        <v>19300</v>
      </c>
      <c r="C6675" s="0" t="s">
        <v>2197</v>
      </c>
      <c r="D6675" s="0" t="s">
        <v>127</v>
      </c>
    </row>
    <row r="6676" customFormat="false" ht="12.8" hidden="false" customHeight="false" outlineLevel="0" collapsed="false">
      <c r="A6676" s="0" t="s">
        <v>10329</v>
      </c>
      <c r="B6676" s="0" t="n">
        <v>19389</v>
      </c>
      <c r="C6676" s="0" t="s">
        <v>10330</v>
      </c>
      <c r="D6676" s="0" t="s">
        <v>127</v>
      </c>
    </row>
    <row r="6677" customFormat="false" ht="12.8" hidden="false" customHeight="false" outlineLevel="0" collapsed="false">
      <c r="A6677" s="0" t="s">
        <v>10331</v>
      </c>
      <c r="B6677" s="0" t="n">
        <v>19390</v>
      </c>
      <c r="C6677" s="0" t="s">
        <v>10332</v>
      </c>
      <c r="D6677" s="0" t="s">
        <v>127</v>
      </c>
    </row>
    <row r="6678" customFormat="false" ht="12.8" hidden="false" customHeight="false" outlineLevel="0" collapsed="false">
      <c r="A6678" s="0" t="s">
        <v>10333</v>
      </c>
      <c r="B6678" s="0" t="n">
        <v>19391</v>
      </c>
      <c r="C6678" s="0" t="s">
        <v>10334</v>
      </c>
      <c r="D6678" s="0" t="s">
        <v>127</v>
      </c>
    </row>
    <row r="6679" customFormat="false" ht="12.8" hidden="false" customHeight="false" outlineLevel="0" collapsed="false">
      <c r="A6679" s="0" t="s">
        <v>10335</v>
      </c>
      <c r="B6679" s="0" t="n">
        <v>22301</v>
      </c>
      <c r="C6679" s="0" t="s">
        <v>1133</v>
      </c>
      <c r="D6679" s="0" t="s">
        <v>123</v>
      </c>
    </row>
    <row r="6680" customFormat="false" ht="12.8" hidden="false" customHeight="false" outlineLevel="0" collapsed="false">
      <c r="A6680" s="0" t="s">
        <v>10336</v>
      </c>
      <c r="B6680" s="0" t="n">
        <v>22302</v>
      </c>
      <c r="C6680" s="0" t="s">
        <v>136</v>
      </c>
      <c r="D6680" s="0" t="s">
        <v>127</v>
      </c>
    </row>
    <row r="6681" customFormat="false" ht="12.8" hidden="false" customHeight="false" outlineLevel="0" collapsed="false">
      <c r="A6681" s="0" t="s">
        <v>10337</v>
      </c>
      <c r="B6681" s="0" t="n">
        <v>23375</v>
      </c>
      <c r="C6681" s="0" t="s">
        <v>5790</v>
      </c>
      <c r="D6681" s="0" t="s">
        <v>123</v>
      </c>
    </row>
    <row r="6682" customFormat="false" ht="12.8" hidden="false" customHeight="false" outlineLevel="0" collapsed="false">
      <c r="A6682" s="0" t="s">
        <v>10338</v>
      </c>
      <c r="B6682" s="0" t="n">
        <v>24756</v>
      </c>
      <c r="C6682" s="0" t="s">
        <v>10339</v>
      </c>
      <c r="D6682" s="0" t="s">
        <v>127</v>
      </c>
    </row>
    <row r="6683" customFormat="false" ht="12.8" hidden="false" customHeight="false" outlineLevel="0" collapsed="false">
      <c r="A6683" s="0" t="s">
        <v>10340</v>
      </c>
      <c r="B6683" s="0" t="n">
        <v>23802</v>
      </c>
      <c r="C6683" s="0" t="s">
        <v>10341</v>
      </c>
      <c r="D6683" s="0" t="s">
        <v>127</v>
      </c>
    </row>
    <row r="6684" customFormat="false" ht="12.8" hidden="false" customHeight="false" outlineLevel="0" collapsed="false">
      <c r="A6684" s="0" t="s">
        <v>10342</v>
      </c>
      <c r="B6684" s="0" t="n">
        <v>40493</v>
      </c>
      <c r="C6684" s="0" t="s">
        <v>10343</v>
      </c>
      <c r="D6684" s="0" t="s">
        <v>127</v>
      </c>
    </row>
    <row r="6685" customFormat="false" ht="12.8" hidden="false" customHeight="false" outlineLevel="0" collapsed="false">
      <c r="A6685" s="0" t="s">
        <v>10344</v>
      </c>
      <c r="B6685" s="0" t="n">
        <v>23803</v>
      </c>
      <c r="C6685" s="0" t="s">
        <v>1613</v>
      </c>
      <c r="D6685" s="0" t="s">
        <v>127</v>
      </c>
    </row>
    <row r="6686" customFormat="false" ht="12.8" hidden="false" customHeight="false" outlineLevel="0" collapsed="false">
      <c r="A6686" s="0" t="s">
        <v>10345</v>
      </c>
      <c r="B6686" s="0" t="n">
        <v>44447</v>
      </c>
      <c r="C6686" s="0" t="s">
        <v>10346</v>
      </c>
      <c r="D6686" s="0" t="s">
        <v>127</v>
      </c>
    </row>
    <row r="6687" customFormat="false" ht="12.8" hidden="false" customHeight="false" outlineLevel="0" collapsed="false">
      <c r="A6687" s="0" t="s">
        <v>10347</v>
      </c>
      <c r="B6687" s="0" t="n">
        <v>40492</v>
      </c>
      <c r="C6687" s="0" t="s">
        <v>10348</v>
      </c>
      <c r="D6687" s="0" t="s">
        <v>127</v>
      </c>
    </row>
    <row r="6688" customFormat="false" ht="12.8" hidden="false" customHeight="false" outlineLevel="0" collapsed="false">
      <c r="A6688" s="0" t="s">
        <v>10349</v>
      </c>
      <c r="B6688" s="0" t="n">
        <v>23804</v>
      </c>
      <c r="C6688" s="0" t="s">
        <v>6774</v>
      </c>
      <c r="D6688" s="0" t="s">
        <v>127</v>
      </c>
    </row>
    <row r="6689" customFormat="false" ht="12.8" hidden="false" customHeight="false" outlineLevel="0" collapsed="false">
      <c r="A6689" s="0" t="s">
        <v>10350</v>
      </c>
      <c r="B6689" s="0" t="n">
        <v>29525</v>
      </c>
      <c r="C6689" s="0" t="s">
        <v>10351</v>
      </c>
      <c r="D6689" s="0" t="s">
        <v>123</v>
      </c>
    </row>
    <row r="6690" customFormat="false" ht="12.8" hidden="false" customHeight="false" outlineLevel="0" collapsed="false">
      <c r="A6690" s="0" t="s">
        <v>10352</v>
      </c>
      <c r="B6690" s="0" t="n">
        <v>29671</v>
      </c>
      <c r="C6690" s="0" t="s">
        <v>167</v>
      </c>
      <c r="D6690" s="0" t="s">
        <v>127</v>
      </c>
    </row>
    <row r="6691" customFormat="false" ht="12.8" hidden="false" customHeight="false" outlineLevel="0" collapsed="false">
      <c r="A6691" s="0" t="s">
        <v>10353</v>
      </c>
      <c r="B6691" s="0" t="n">
        <v>3160</v>
      </c>
      <c r="C6691" s="0" t="s">
        <v>10354</v>
      </c>
      <c r="D6691" s="0" t="s">
        <v>123</v>
      </c>
    </row>
    <row r="6692" customFormat="false" ht="12.8" hidden="false" customHeight="false" outlineLevel="0" collapsed="false">
      <c r="A6692" s="0" t="s">
        <v>10355</v>
      </c>
      <c r="B6692" s="0" t="n">
        <v>31791</v>
      </c>
      <c r="C6692" s="0" t="s">
        <v>10356</v>
      </c>
      <c r="D6692" s="0" t="s">
        <v>127</v>
      </c>
    </row>
    <row r="6693" customFormat="false" ht="12.8" hidden="false" customHeight="false" outlineLevel="0" collapsed="false">
      <c r="A6693" s="0" t="s">
        <v>10357</v>
      </c>
      <c r="B6693" s="0" t="n">
        <v>19292</v>
      </c>
      <c r="C6693" s="0" t="s">
        <v>10358</v>
      </c>
      <c r="D6693" s="0" t="s">
        <v>127</v>
      </c>
    </row>
    <row r="6694" customFormat="false" ht="12.8" hidden="false" customHeight="false" outlineLevel="0" collapsed="false">
      <c r="A6694" s="0" t="s">
        <v>10359</v>
      </c>
      <c r="B6694" s="0" t="n">
        <v>42079</v>
      </c>
      <c r="C6694" s="0" t="s">
        <v>10360</v>
      </c>
      <c r="D6694" s="0" t="s">
        <v>123</v>
      </c>
    </row>
    <row r="6695" customFormat="false" ht="12.8" hidden="false" customHeight="false" outlineLevel="0" collapsed="false">
      <c r="A6695" s="0" t="s">
        <v>10361</v>
      </c>
      <c r="B6695" s="0" t="n">
        <v>31803</v>
      </c>
      <c r="C6695" s="0" t="s">
        <v>1959</v>
      </c>
      <c r="D6695" s="0" t="s">
        <v>127</v>
      </c>
    </row>
    <row r="6696" customFormat="false" ht="12.8" hidden="false" customHeight="false" outlineLevel="0" collapsed="false">
      <c r="A6696" s="0" t="s">
        <v>10362</v>
      </c>
      <c r="B6696" s="0" t="n">
        <v>23107</v>
      </c>
      <c r="C6696" s="0" t="s">
        <v>10363</v>
      </c>
      <c r="D6696" s="0" t="s">
        <v>123</v>
      </c>
    </row>
    <row r="6697" customFormat="false" ht="12.8" hidden="false" customHeight="false" outlineLevel="0" collapsed="false">
      <c r="A6697" s="0" t="s">
        <v>10364</v>
      </c>
      <c r="B6697" s="0" t="n">
        <v>22303</v>
      </c>
      <c r="C6697" s="0" t="s">
        <v>10365</v>
      </c>
      <c r="D6697" s="0" t="s">
        <v>123</v>
      </c>
    </row>
    <row r="6698" customFormat="false" ht="12.8" hidden="false" customHeight="false" outlineLevel="0" collapsed="false">
      <c r="A6698" s="0" t="s">
        <v>10366</v>
      </c>
      <c r="B6698" s="0" t="n">
        <v>22304</v>
      </c>
      <c r="C6698" s="0" t="s">
        <v>136</v>
      </c>
      <c r="D6698" s="0" t="s">
        <v>127</v>
      </c>
    </row>
    <row r="6699" customFormat="false" ht="12.8" hidden="false" customHeight="false" outlineLevel="0" collapsed="false">
      <c r="A6699" s="0" t="s">
        <v>10367</v>
      </c>
      <c r="B6699" s="0" t="n">
        <v>22305</v>
      </c>
      <c r="C6699" s="0" t="s">
        <v>10368</v>
      </c>
      <c r="D6699" s="0" t="s">
        <v>287</v>
      </c>
    </row>
    <row r="6700" customFormat="false" ht="12.8" hidden="false" customHeight="false" outlineLevel="0" collapsed="false">
      <c r="A6700" s="0" t="s">
        <v>10369</v>
      </c>
      <c r="B6700" s="0" t="n">
        <v>159</v>
      </c>
      <c r="C6700" s="0" t="s">
        <v>1327</v>
      </c>
      <c r="D6700" s="0" t="s">
        <v>123</v>
      </c>
    </row>
    <row r="6701" customFormat="false" ht="12.8" hidden="false" customHeight="false" outlineLevel="0" collapsed="false">
      <c r="A6701" s="0" t="s">
        <v>10370</v>
      </c>
      <c r="B6701" s="0" t="n">
        <v>160</v>
      </c>
      <c r="C6701" s="0" t="s">
        <v>2553</v>
      </c>
      <c r="D6701" s="0" t="s">
        <v>127</v>
      </c>
    </row>
    <row r="6702" customFormat="false" ht="12.8" hidden="false" customHeight="false" outlineLevel="0" collapsed="false">
      <c r="A6702" s="0" t="s">
        <v>10371</v>
      </c>
      <c r="B6702" s="0" t="n">
        <v>161</v>
      </c>
      <c r="C6702" s="0" t="s">
        <v>1224</v>
      </c>
      <c r="D6702" s="0" t="s">
        <v>127</v>
      </c>
    </row>
    <row r="6703" customFormat="false" ht="12.8" hidden="false" customHeight="false" outlineLevel="0" collapsed="false">
      <c r="A6703" s="0" t="s">
        <v>10372</v>
      </c>
      <c r="B6703" s="0" t="n">
        <v>26189</v>
      </c>
      <c r="C6703" s="0" t="s">
        <v>10373</v>
      </c>
      <c r="D6703" s="0" t="s">
        <v>123</v>
      </c>
    </row>
    <row r="6704" customFormat="false" ht="12.8" hidden="false" customHeight="false" outlineLevel="0" collapsed="false">
      <c r="A6704" s="0" t="s">
        <v>10374</v>
      </c>
      <c r="B6704" s="0" t="n">
        <v>29216</v>
      </c>
      <c r="C6704" s="0" t="s">
        <v>136</v>
      </c>
      <c r="D6704" s="0" t="s">
        <v>127</v>
      </c>
    </row>
    <row r="6705" customFormat="false" ht="12.8" hidden="false" customHeight="false" outlineLevel="0" collapsed="false">
      <c r="A6705" s="0" t="s">
        <v>10375</v>
      </c>
      <c r="B6705" s="0" t="n">
        <v>20456</v>
      </c>
      <c r="C6705" s="0" t="s">
        <v>10376</v>
      </c>
      <c r="D6705" s="0" t="s">
        <v>123</v>
      </c>
    </row>
    <row r="6706" customFormat="false" ht="12.8" hidden="false" customHeight="false" outlineLevel="0" collapsed="false">
      <c r="A6706" s="0" t="s">
        <v>10377</v>
      </c>
      <c r="B6706" s="0" t="n">
        <v>30377</v>
      </c>
      <c r="C6706" s="0" t="s">
        <v>10378</v>
      </c>
      <c r="D6706" s="0" t="s">
        <v>123</v>
      </c>
    </row>
    <row r="6707" customFormat="false" ht="12.8" hidden="false" customHeight="false" outlineLevel="0" collapsed="false">
      <c r="A6707" s="0" t="s">
        <v>10379</v>
      </c>
      <c r="B6707" s="0" t="n">
        <v>30682</v>
      </c>
      <c r="C6707" s="0" t="s">
        <v>7978</v>
      </c>
      <c r="D6707" s="0" t="s">
        <v>127</v>
      </c>
    </row>
    <row r="6708" customFormat="false" ht="12.8" hidden="false" customHeight="false" outlineLevel="0" collapsed="false">
      <c r="A6708" s="0" t="s">
        <v>10380</v>
      </c>
      <c r="B6708" s="0" t="n">
        <v>45392</v>
      </c>
      <c r="C6708" s="0" t="s">
        <v>10381</v>
      </c>
      <c r="D6708" s="0" t="s">
        <v>199</v>
      </c>
    </row>
    <row r="6709" customFormat="false" ht="12.8" hidden="false" customHeight="false" outlineLevel="0" collapsed="false">
      <c r="A6709" s="0" t="s">
        <v>10382</v>
      </c>
      <c r="B6709" s="0" t="n">
        <v>40875</v>
      </c>
      <c r="C6709" s="0" t="s">
        <v>1347</v>
      </c>
      <c r="D6709" s="0" t="s">
        <v>378</v>
      </c>
    </row>
    <row r="6710" customFormat="false" ht="12.8" hidden="false" customHeight="false" outlineLevel="0" collapsed="false">
      <c r="A6710" s="0" t="s">
        <v>10383</v>
      </c>
      <c r="B6710" s="0" t="n">
        <v>42925</v>
      </c>
      <c r="C6710" s="0" t="s">
        <v>6139</v>
      </c>
      <c r="D6710" s="0" t="s">
        <v>123</v>
      </c>
    </row>
    <row r="6711" customFormat="false" ht="12.8" hidden="false" customHeight="false" outlineLevel="0" collapsed="false">
      <c r="A6711" s="0" t="s">
        <v>10384</v>
      </c>
      <c r="B6711" s="0" t="n">
        <v>43498</v>
      </c>
      <c r="C6711" s="0" t="s">
        <v>10385</v>
      </c>
      <c r="D6711" s="0" t="s">
        <v>127</v>
      </c>
    </row>
    <row r="6712" customFormat="false" ht="12.8" hidden="false" customHeight="false" outlineLevel="0" collapsed="false">
      <c r="A6712" s="0" t="s">
        <v>10386</v>
      </c>
      <c r="B6712" s="0" t="n">
        <v>43499</v>
      </c>
      <c r="C6712" s="0" t="s">
        <v>136</v>
      </c>
      <c r="D6712" s="0" t="s">
        <v>127</v>
      </c>
    </row>
    <row r="6713" customFormat="false" ht="12.8" hidden="false" customHeight="false" outlineLevel="0" collapsed="false">
      <c r="A6713" s="0" t="s">
        <v>10387</v>
      </c>
      <c r="B6713" s="0" t="n">
        <v>23124</v>
      </c>
      <c r="C6713" s="0" t="s">
        <v>10388</v>
      </c>
      <c r="D6713" s="0" t="s">
        <v>907</v>
      </c>
    </row>
    <row r="6714" customFormat="false" ht="12.8" hidden="false" customHeight="false" outlineLevel="0" collapsed="false">
      <c r="A6714" s="0" t="s">
        <v>10389</v>
      </c>
      <c r="B6714" s="0" t="n">
        <v>31484</v>
      </c>
      <c r="C6714" s="0" t="s">
        <v>10390</v>
      </c>
      <c r="D6714" s="0" t="s">
        <v>123</v>
      </c>
    </row>
    <row r="6715" customFormat="false" ht="12.8" hidden="false" customHeight="false" outlineLevel="0" collapsed="false">
      <c r="A6715" s="0" t="s">
        <v>10391</v>
      </c>
      <c r="B6715" s="0" t="n">
        <v>31502</v>
      </c>
      <c r="C6715" s="0" t="s">
        <v>10392</v>
      </c>
      <c r="D6715" s="0" t="s">
        <v>127</v>
      </c>
    </row>
    <row r="6716" customFormat="false" ht="12.8" hidden="false" customHeight="false" outlineLevel="0" collapsed="false">
      <c r="A6716" s="0" t="s">
        <v>10393</v>
      </c>
      <c r="B6716" s="0" t="n">
        <v>45748</v>
      </c>
      <c r="C6716" s="0" t="s">
        <v>668</v>
      </c>
      <c r="D6716" s="0" t="s">
        <v>123</v>
      </c>
    </row>
    <row r="6717" customFormat="false" ht="12.8" hidden="false" customHeight="false" outlineLevel="0" collapsed="false">
      <c r="A6717" s="0" t="s">
        <v>10394</v>
      </c>
      <c r="B6717" s="0" t="n">
        <v>45947</v>
      </c>
      <c r="C6717" s="0" t="s">
        <v>10395</v>
      </c>
      <c r="D6717" s="0" t="s">
        <v>127</v>
      </c>
    </row>
    <row r="6718" customFormat="false" ht="12.8" hidden="false" customHeight="false" outlineLevel="0" collapsed="false">
      <c r="A6718" s="0" t="s">
        <v>10396</v>
      </c>
      <c r="B6718" s="0" t="n">
        <v>45948</v>
      </c>
      <c r="C6718" s="0" t="s">
        <v>136</v>
      </c>
      <c r="D6718" s="0" t="s">
        <v>127</v>
      </c>
    </row>
    <row r="6719" customFormat="false" ht="12.8" hidden="false" customHeight="false" outlineLevel="0" collapsed="false">
      <c r="A6719" s="0" t="s">
        <v>10397</v>
      </c>
      <c r="B6719" s="0" t="n">
        <v>35015</v>
      </c>
      <c r="C6719" s="0" t="s">
        <v>675</v>
      </c>
      <c r="D6719" s="0" t="s">
        <v>199</v>
      </c>
    </row>
    <row r="6720" customFormat="false" ht="12.8" hidden="false" customHeight="false" outlineLevel="0" collapsed="false">
      <c r="A6720" s="0" t="s">
        <v>10398</v>
      </c>
      <c r="B6720" s="0" t="n">
        <v>22306</v>
      </c>
      <c r="C6720" s="0" t="s">
        <v>606</v>
      </c>
      <c r="D6720" s="0" t="s">
        <v>123</v>
      </c>
    </row>
    <row r="6721" customFormat="false" ht="12.8" hidden="false" customHeight="false" outlineLevel="0" collapsed="false">
      <c r="A6721" s="0" t="s">
        <v>10399</v>
      </c>
      <c r="B6721" s="0" t="n">
        <v>22307</v>
      </c>
      <c r="C6721" s="0" t="s">
        <v>10400</v>
      </c>
      <c r="D6721" s="0" t="s">
        <v>127</v>
      </c>
    </row>
    <row r="6722" customFormat="false" ht="12.8" hidden="false" customHeight="false" outlineLevel="0" collapsed="false">
      <c r="A6722" s="0" t="s">
        <v>10401</v>
      </c>
      <c r="B6722" s="0" t="n">
        <v>22308</v>
      </c>
      <c r="C6722" s="0" t="s">
        <v>10402</v>
      </c>
      <c r="D6722" s="0" t="s">
        <v>127</v>
      </c>
    </row>
    <row r="6723" customFormat="false" ht="12.8" hidden="false" customHeight="false" outlineLevel="0" collapsed="false">
      <c r="A6723" s="0" t="s">
        <v>10403</v>
      </c>
      <c r="B6723" s="0" t="n">
        <v>22309</v>
      </c>
      <c r="C6723" s="0" t="s">
        <v>606</v>
      </c>
      <c r="D6723" s="0" t="s">
        <v>127</v>
      </c>
    </row>
    <row r="6724" customFormat="false" ht="12.8" hidden="false" customHeight="false" outlineLevel="0" collapsed="false">
      <c r="A6724" s="0" t="s">
        <v>10404</v>
      </c>
      <c r="B6724" s="0" t="n">
        <v>3718</v>
      </c>
      <c r="C6724" s="0" t="s">
        <v>10405</v>
      </c>
      <c r="D6724" s="0" t="s">
        <v>123</v>
      </c>
    </row>
    <row r="6725" customFormat="false" ht="12.8" hidden="false" customHeight="false" outlineLevel="0" collapsed="false">
      <c r="A6725" s="0" t="s">
        <v>10406</v>
      </c>
      <c r="B6725" s="0" t="n">
        <v>3719</v>
      </c>
      <c r="C6725" s="0" t="s">
        <v>10407</v>
      </c>
      <c r="D6725" s="0" t="s">
        <v>127</v>
      </c>
    </row>
    <row r="6726" customFormat="false" ht="12.8" hidden="false" customHeight="false" outlineLevel="0" collapsed="false">
      <c r="A6726" s="0" t="s">
        <v>10408</v>
      </c>
      <c r="B6726" s="0" t="n">
        <v>23805</v>
      </c>
      <c r="C6726" s="0" t="s">
        <v>10409</v>
      </c>
      <c r="D6726" s="0" t="s">
        <v>199</v>
      </c>
    </row>
    <row r="6727" customFormat="false" ht="12.8" hidden="false" customHeight="false" outlineLevel="0" collapsed="false">
      <c r="A6727" s="0" t="s">
        <v>10410</v>
      </c>
      <c r="B6727" s="0" t="n">
        <v>35349</v>
      </c>
      <c r="C6727" s="0" t="s">
        <v>1598</v>
      </c>
      <c r="D6727" s="0" t="s">
        <v>123</v>
      </c>
    </row>
    <row r="6728" customFormat="false" ht="12.8" hidden="false" customHeight="false" outlineLevel="0" collapsed="false">
      <c r="A6728" s="0" t="s">
        <v>10411</v>
      </c>
      <c r="B6728" s="0" t="n">
        <v>31153</v>
      </c>
      <c r="C6728" s="0" t="s">
        <v>1600</v>
      </c>
      <c r="D6728" s="0" t="s">
        <v>127</v>
      </c>
    </row>
    <row r="6729" customFormat="false" ht="12.8" hidden="false" customHeight="false" outlineLevel="0" collapsed="false">
      <c r="A6729" s="0" t="s">
        <v>10412</v>
      </c>
      <c r="B6729" s="0" t="n">
        <v>35745</v>
      </c>
      <c r="C6729" s="0" t="s">
        <v>3507</v>
      </c>
      <c r="D6729" s="0" t="s">
        <v>127</v>
      </c>
    </row>
    <row r="6730" customFormat="false" ht="12.8" hidden="false" customHeight="false" outlineLevel="0" collapsed="false">
      <c r="A6730" s="0" t="s">
        <v>10413</v>
      </c>
      <c r="B6730" s="0" t="n">
        <v>30263</v>
      </c>
      <c r="C6730" s="0" t="s">
        <v>10414</v>
      </c>
      <c r="D6730" s="0" t="s">
        <v>127</v>
      </c>
    </row>
    <row r="6731" customFormat="false" ht="12.8" hidden="false" customHeight="false" outlineLevel="0" collapsed="false">
      <c r="A6731" s="0" t="s">
        <v>10415</v>
      </c>
      <c r="B6731" s="0" t="n">
        <v>30261</v>
      </c>
      <c r="C6731" s="0" t="s">
        <v>1609</v>
      </c>
      <c r="D6731" s="0" t="s">
        <v>127</v>
      </c>
    </row>
    <row r="6732" customFormat="false" ht="12.8" hidden="false" customHeight="false" outlineLevel="0" collapsed="false">
      <c r="A6732" s="0" t="s">
        <v>10416</v>
      </c>
      <c r="B6732" s="0" t="n">
        <v>24211</v>
      </c>
      <c r="C6732" s="0" t="s">
        <v>10417</v>
      </c>
      <c r="D6732" s="0" t="s">
        <v>123</v>
      </c>
    </row>
    <row r="6733" customFormat="false" ht="12.8" hidden="false" customHeight="false" outlineLevel="0" collapsed="false">
      <c r="A6733" s="0" t="s">
        <v>10418</v>
      </c>
      <c r="B6733" s="0" t="n">
        <v>40490</v>
      </c>
      <c r="C6733" s="0" t="s">
        <v>1845</v>
      </c>
      <c r="D6733" s="0" t="s">
        <v>127</v>
      </c>
    </row>
    <row r="6734" customFormat="false" ht="12.8" hidden="false" customHeight="false" outlineLevel="0" collapsed="false">
      <c r="A6734" s="0" t="s">
        <v>10419</v>
      </c>
      <c r="B6734" s="0" t="n">
        <v>24758</v>
      </c>
      <c r="C6734" s="0" t="s">
        <v>10420</v>
      </c>
      <c r="D6734" s="0" t="s">
        <v>127</v>
      </c>
    </row>
    <row r="6735" customFormat="false" ht="12.8" hidden="false" customHeight="false" outlineLevel="0" collapsed="false">
      <c r="A6735" s="0" t="s">
        <v>10421</v>
      </c>
      <c r="B6735" s="0" t="n">
        <v>42944</v>
      </c>
      <c r="C6735" s="0" t="s">
        <v>9678</v>
      </c>
      <c r="D6735" s="0" t="s">
        <v>123</v>
      </c>
    </row>
    <row r="6736" customFormat="false" ht="12.8" hidden="false" customHeight="false" outlineLevel="0" collapsed="false">
      <c r="A6736" s="0" t="s">
        <v>10422</v>
      </c>
      <c r="B6736" s="0" t="n">
        <v>43500</v>
      </c>
      <c r="C6736" s="0" t="s">
        <v>212</v>
      </c>
      <c r="D6736" s="0" t="s">
        <v>127</v>
      </c>
    </row>
    <row r="6737" customFormat="false" ht="12.8" hidden="false" customHeight="false" outlineLevel="0" collapsed="false">
      <c r="A6737" s="0" t="s">
        <v>10423</v>
      </c>
      <c r="B6737" s="0" t="n">
        <v>33963</v>
      </c>
      <c r="C6737" s="0" t="s">
        <v>10424</v>
      </c>
      <c r="D6737" s="0" t="s">
        <v>127</v>
      </c>
    </row>
    <row r="6738" customFormat="false" ht="12.8" hidden="false" customHeight="false" outlineLevel="0" collapsed="false">
      <c r="A6738" s="0" t="s">
        <v>10425</v>
      </c>
      <c r="B6738" s="0" t="n">
        <v>22310</v>
      </c>
      <c r="C6738" s="0" t="s">
        <v>2575</v>
      </c>
      <c r="D6738" s="0" t="s">
        <v>123</v>
      </c>
    </row>
    <row r="6739" customFormat="false" ht="12.8" hidden="false" customHeight="false" outlineLevel="0" collapsed="false">
      <c r="A6739" s="0" t="s">
        <v>10426</v>
      </c>
      <c r="B6739" s="0" t="n">
        <v>22311</v>
      </c>
      <c r="C6739" s="0" t="s">
        <v>10427</v>
      </c>
      <c r="D6739" s="0" t="s">
        <v>127</v>
      </c>
    </row>
    <row r="6740" customFormat="false" ht="12.8" hidden="false" customHeight="false" outlineLevel="0" collapsed="false">
      <c r="A6740" s="0" t="s">
        <v>10428</v>
      </c>
      <c r="B6740" s="0" t="n">
        <v>22312</v>
      </c>
      <c r="D6740" s="0" t="s">
        <v>127</v>
      </c>
    </row>
    <row r="6741" customFormat="false" ht="12.8" hidden="false" customHeight="false" outlineLevel="0" collapsed="false">
      <c r="A6741" s="0" t="s">
        <v>10429</v>
      </c>
      <c r="B6741" s="0" t="n">
        <v>22313</v>
      </c>
      <c r="D6741" s="0" t="s">
        <v>127</v>
      </c>
    </row>
    <row r="6742" customFormat="false" ht="12.8" hidden="false" customHeight="false" outlineLevel="0" collapsed="false">
      <c r="A6742" s="0" t="s">
        <v>10430</v>
      </c>
      <c r="B6742" s="0" t="n">
        <v>22314</v>
      </c>
      <c r="D6742" s="0" t="s">
        <v>127</v>
      </c>
    </row>
    <row r="6743" customFormat="false" ht="12.8" hidden="false" customHeight="false" outlineLevel="0" collapsed="false">
      <c r="A6743" s="0" t="s">
        <v>10431</v>
      </c>
      <c r="B6743" s="0" t="n">
        <v>23393</v>
      </c>
      <c r="C6743" s="0" t="s">
        <v>10432</v>
      </c>
      <c r="D6743" s="0" t="s">
        <v>123</v>
      </c>
    </row>
    <row r="6744" customFormat="false" ht="12.8" hidden="false" customHeight="false" outlineLevel="0" collapsed="false">
      <c r="A6744" s="0" t="s">
        <v>10433</v>
      </c>
      <c r="B6744" s="0" t="n">
        <v>35242</v>
      </c>
      <c r="C6744" s="0" t="s">
        <v>405</v>
      </c>
      <c r="D6744" s="0" t="s">
        <v>127</v>
      </c>
    </row>
    <row r="6745" customFormat="false" ht="12.8" hidden="false" customHeight="false" outlineLevel="0" collapsed="false">
      <c r="A6745" s="0" t="s">
        <v>10434</v>
      </c>
      <c r="B6745" s="0" t="n">
        <v>35243</v>
      </c>
      <c r="C6745" s="0" t="s">
        <v>407</v>
      </c>
      <c r="D6745" s="0" t="s">
        <v>127</v>
      </c>
    </row>
    <row r="6746" customFormat="false" ht="12.8" hidden="false" customHeight="false" outlineLevel="0" collapsed="false">
      <c r="A6746" s="0" t="s">
        <v>10435</v>
      </c>
      <c r="B6746" s="0" t="n">
        <v>30522</v>
      </c>
      <c r="C6746" s="0" t="s">
        <v>6317</v>
      </c>
      <c r="D6746" s="0" t="s">
        <v>127</v>
      </c>
    </row>
    <row r="6747" customFormat="false" ht="12.8" hidden="false" customHeight="false" outlineLevel="0" collapsed="false">
      <c r="A6747" s="0" t="s">
        <v>10436</v>
      </c>
      <c r="B6747" s="0" t="n">
        <v>35244</v>
      </c>
      <c r="C6747" s="0" t="s">
        <v>10437</v>
      </c>
      <c r="D6747" s="0" t="s">
        <v>127</v>
      </c>
    </row>
    <row r="6748" customFormat="false" ht="12.8" hidden="false" customHeight="false" outlineLevel="0" collapsed="false">
      <c r="A6748" s="0" t="s">
        <v>10438</v>
      </c>
      <c r="B6748" s="0" t="n">
        <v>23806</v>
      </c>
      <c r="C6748" s="0" t="s">
        <v>6774</v>
      </c>
      <c r="D6748" s="0" t="s">
        <v>127</v>
      </c>
    </row>
    <row r="6749" customFormat="false" ht="12.8" hidden="false" customHeight="false" outlineLevel="0" collapsed="false">
      <c r="A6749" s="0" t="s">
        <v>10439</v>
      </c>
      <c r="B6749" s="0" t="n">
        <v>702</v>
      </c>
      <c r="D6749" s="0" t="s">
        <v>255</v>
      </c>
    </row>
    <row r="6750" customFormat="false" ht="12.8" hidden="false" customHeight="false" outlineLevel="0" collapsed="false">
      <c r="A6750" s="0" t="s">
        <v>10440</v>
      </c>
      <c r="B6750" s="0" t="n">
        <v>23301</v>
      </c>
      <c r="C6750" s="0" t="s">
        <v>10441</v>
      </c>
      <c r="D6750" s="0" t="s">
        <v>199</v>
      </c>
    </row>
    <row r="6751" customFormat="false" ht="12.8" hidden="false" customHeight="false" outlineLevel="0" collapsed="false">
      <c r="A6751" s="0" t="s">
        <v>10442</v>
      </c>
      <c r="B6751" s="0" t="n">
        <v>23807</v>
      </c>
      <c r="C6751" s="0" t="s">
        <v>10443</v>
      </c>
      <c r="D6751" s="0" t="s">
        <v>123</v>
      </c>
    </row>
    <row r="6752" customFormat="false" ht="12.8" hidden="false" customHeight="false" outlineLevel="0" collapsed="false">
      <c r="A6752" s="0" t="s">
        <v>10444</v>
      </c>
      <c r="B6752" s="0" t="n">
        <v>24213</v>
      </c>
      <c r="C6752" s="0" t="s">
        <v>10443</v>
      </c>
      <c r="D6752" s="0" t="s">
        <v>127</v>
      </c>
    </row>
    <row r="6753" customFormat="false" ht="12.8" hidden="false" customHeight="false" outlineLevel="0" collapsed="false">
      <c r="A6753" s="0" t="s">
        <v>10445</v>
      </c>
      <c r="B6753" s="0" t="n">
        <v>30378</v>
      </c>
      <c r="C6753" s="0" t="s">
        <v>10446</v>
      </c>
      <c r="D6753" s="0" t="s">
        <v>127</v>
      </c>
    </row>
    <row r="6754" customFormat="false" ht="12.8" hidden="false" customHeight="false" outlineLevel="0" collapsed="false">
      <c r="A6754" s="0" t="s">
        <v>10447</v>
      </c>
      <c r="B6754" s="0" t="n">
        <v>24214</v>
      </c>
      <c r="C6754" s="0" t="s">
        <v>5170</v>
      </c>
      <c r="D6754" s="0" t="s">
        <v>123</v>
      </c>
    </row>
    <row r="6755" customFormat="false" ht="12.8" hidden="false" customHeight="false" outlineLevel="0" collapsed="false">
      <c r="A6755" s="0" t="s">
        <v>10448</v>
      </c>
      <c r="B6755" s="0" t="n">
        <v>30362</v>
      </c>
      <c r="C6755" s="0" t="s">
        <v>10449</v>
      </c>
      <c r="D6755" s="0" t="s">
        <v>127</v>
      </c>
    </row>
    <row r="6756" customFormat="false" ht="12.8" hidden="false" customHeight="false" outlineLevel="0" collapsed="false">
      <c r="A6756" s="0" t="s">
        <v>10450</v>
      </c>
      <c r="B6756" s="0" t="n">
        <v>24759</v>
      </c>
      <c r="C6756" s="0" t="s">
        <v>5170</v>
      </c>
      <c r="D6756" s="0" t="s">
        <v>127</v>
      </c>
    </row>
    <row r="6757" customFormat="false" ht="12.8" hidden="false" customHeight="false" outlineLevel="0" collapsed="false">
      <c r="A6757" s="0" t="s">
        <v>10451</v>
      </c>
      <c r="B6757" s="0" t="n">
        <v>35080</v>
      </c>
      <c r="C6757" s="0" t="s">
        <v>1900</v>
      </c>
      <c r="D6757" s="0" t="s">
        <v>127</v>
      </c>
    </row>
    <row r="6758" customFormat="false" ht="12.8" hidden="false" customHeight="false" outlineLevel="0" collapsed="false">
      <c r="A6758" s="0" t="s">
        <v>10452</v>
      </c>
      <c r="B6758" s="0" t="n">
        <v>4061</v>
      </c>
      <c r="C6758" s="0" t="s">
        <v>10453</v>
      </c>
      <c r="D6758" s="0" t="s">
        <v>123</v>
      </c>
    </row>
    <row r="6759" customFormat="false" ht="12.8" hidden="false" customHeight="false" outlineLevel="0" collapsed="false">
      <c r="A6759" s="0" t="s">
        <v>10454</v>
      </c>
      <c r="B6759" s="0" t="n">
        <v>4062</v>
      </c>
      <c r="C6759" s="0" t="s">
        <v>9269</v>
      </c>
      <c r="D6759" s="0" t="s">
        <v>127</v>
      </c>
    </row>
    <row r="6760" customFormat="false" ht="12.8" hidden="false" customHeight="false" outlineLevel="0" collapsed="false">
      <c r="A6760" s="0" t="s">
        <v>10455</v>
      </c>
      <c r="B6760" s="0" t="n">
        <v>22315</v>
      </c>
      <c r="D6760" s="0" t="s">
        <v>199</v>
      </c>
    </row>
    <row r="6761" customFormat="false" ht="12.8" hidden="false" customHeight="false" outlineLevel="0" collapsed="false">
      <c r="A6761" s="0" t="s">
        <v>10456</v>
      </c>
      <c r="B6761" s="0" t="n">
        <v>41585</v>
      </c>
      <c r="C6761" s="0" t="s">
        <v>2808</v>
      </c>
      <c r="D6761" s="0" t="s">
        <v>123</v>
      </c>
    </row>
    <row r="6762" customFormat="false" ht="12.8" hidden="false" customHeight="false" outlineLevel="0" collapsed="false">
      <c r="A6762" s="0" t="s">
        <v>10457</v>
      </c>
      <c r="B6762" s="0" t="n">
        <v>41683</v>
      </c>
      <c r="C6762" s="0" t="s">
        <v>4071</v>
      </c>
      <c r="D6762" s="0" t="s">
        <v>127</v>
      </c>
    </row>
    <row r="6763" customFormat="false" ht="12.8" hidden="false" customHeight="false" outlineLevel="0" collapsed="false">
      <c r="A6763" s="0" t="s">
        <v>10458</v>
      </c>
      <c r="B6763" s="0" t="n">
        <v>38274</v>
      </c>
      <c r="C6763" s="0" t="s">
        <v>10459</v>
      </c>
      <c r="D6763" s="0" t="s">
        <v>123</v>
      </c>
    </row>
    <row r="6764" customFormat="false" ht="12.8" hidden="false" customHeight="false" outlineLevel="0" collapsed="false">
      <c r="A6764" s="0" t="s">
        <v>10460</v>
      </c>
      <c r="B6764" s="0" t="n">
        <v>38287</v>
      </c>
      <c r="C6764" s="0" t="s">
        <v>10461</v>
      </c>
      <c r="D6764" s="0" t="s">
        <v>127</v>
      </c>
    </row>
    <row r="6765" customFormat="false" ht="12.8" hidden="false" customHeight="false" outlineLevel="0" collapsed="false">
      <c r="A6765" s="0" t="s">
        <v>10462</v>
      </c>
      <c r="B6765" s="0" t="n">
        <v>40489</v>
      </c>
      <c r="C6765" s="0" t="s">
        <v>10463</v>
      </c>
      <c r="D6765" s="0" t="s">
        <v>123</v>
      </c>
    </row>
    <row r="6766" customFormat="false" ht="12.8" hidden="false" customHeight="false" outlineLevel="0" collapsed="false">
      <c r="A6766" s="0" t="s">
        <v>10464</v>
      </c>
      <c r="B6766" s="0" t="n">
        <v>563</v>
      </c>
      <c r="C6766" s="0" t="s">
        <v>10465</v>
      </c>
      <c r="D6766" s="0" t="s">
        <v>123</v>
      </c>
    </row>
    <row r="6767" customFormat="false" ht="12.8" hidden="false" customHeight="false" outlineLevel="0" collapsed="false">
      <c r="A6767" s="0" t="s">
        <v>10466</v>
      </c>
      <c r="B6767" s="0" t="n">
        <v>3192</v>
      </c>
      <c r="C6767" s="0" t="s">
        <v>10467</v>
      </c>
      <c r="D6767" s="0" t="s">
        <v>127</v>
      </c>
    </row>
    <row r="6768" customFormat="false" ht="12.8" hidden="false" customHeight="false" outlineLevel="0" collapsed="false">
      <c r="A6768" s="0" t="s">
        <v>10468</v>
      </c>
      <c r="B6768" s="0" t="n">
        <v>5144</v>
      </c>
      <c r="C6768" s="0" t="s">
        <v>836</v>
      </c>
      <c r="D6768" s="0" t="s">
        <v>123</v>
      </c>
    </row>
    <row r="6769" customFormat="false" ht="12.8" hidden="false" customHeight="false" outlineLevel="0" collapsed="false">
      <c r="A6769" s="0" t="s">
        <v>10469</v>
      </c>
      <c r="B6769" s="0" t="n">
        <v>42593</v>
      </c>
      <c r="C6769" s="0" t="s">
        <v>10470</v>
      </c>
      <c r="D6769" s="0" t="s">
        <v>127</v>
      </c>
    </row>
    <row r="6770" customFormat="false" ht="12.8" hidden="false" customHeight="false" outlineLevel="0" collapsed="false">
      <c r="A6770" s="0" t="s">
        <v>10471</v>
      </c>
      <c r="B6770" s="0" t="n">
        <v>22316</v>
      </c>
      <c r="C6770" s="0" t="s">
        <v>479</v>
      </c>
      <c r="D6770" s="0" t="s">
        <v>123</v>
      </c>
    </row>
    <row r="6771" customFormat="false" ht="12.8" hidden="false" customHeight="false" outlineLevel="0" collapsed="false">
      <c r="A6771" s="0" t="s">
        <v>10472</v>
      </c>
      <c r="B6771" s="0" t="n">
        <v>22317</v>
      </c>
      <c r="C6771" s="0" t="s">
        <v>136</v>
      </c>
      <c r="D6771" s="0" t="s">
        <v>127</v>
      </c>
    </row>
    <row r="6772" customFormat="false" ht="12.8" hidden="false" customHeight="false" outlineLevel="0" collapsed="false">
      <c r="A6772" s="0" t="s">
        <v>10473</v>
      </c>
      <c r="B6772" s="0" t="n">
        <v>22318</v>
      </c>
      <c r="C6772" s="0" t="s">
        <v>10474</v>
      </c>
      <c r="D6772" s="0" t="s">
        <v>123</v>
      </c>
    </row>
    <row r="6773" customFormat="false" ht="12.8" hidden="false" customHeight="false" outlineLevel="0" collapsed="false">
      <c r="A6773" s="0" t="s">
        <v>10475</v>
      </c>
      <c r="B6773" s="0" t="n">
        <v>26187</v>
      </c>
      <c r="C6773" s="0" t="s">
        <v>1279</v>
      </c>
      <c r="D6773" s="0" t="s">
        <v>127</v>
      </c>
    </row>
    <row r="6774" customFormat="false" ht="12.8" hidden="false" customHeight="false" outlineLevel="0" collapsed="false">
      <c r="A6774" s="0" t="s">
        <v>10476</v>
      </c>
      <c r="B6774" s="0" t="n">
        <v>31810</v>
      </c>
      <c r="C6774" s="0" t="s">
        <v>10477</v>
      </c>
      <c r="D6774" s="0" t="s">
        <v>127</v>
      </c>
    </row>
    <row r="6775" customFormat="false" ht="12.8" hidden="false" customHeight="false" outlineLevel="0" collapsed="false">
      <c r="A6775" s="0" t="s">
        <v>10478</v>
      </c>
      <c r="B6775" s="0" t="n">
        <v>24215</v>
      </c>
      <c r="C6775" s="0" t="s">
        <v>10479</v>
      </c>
      <c r="D6775" s="0" t="s">
        <v>127</v>
      </c>
    </row>
    <row r="6776" customFormat="false" ht="12.8" hidden="false" customHeight="false" outlineLevel="0" collapsed="false">
      <c r="A6776" s="0" t="s">
        <v>10480</v>
      </c>
      <c r="B6776" s="0" t="n">
        <v>22319</v>
      </c>
      <c r="C6776" s="0" t="s">
        <v>10481</v>
      </c>
      <c r="D6776" s="0" t="s">
        <v>127</v>
      </c>
    </row>
    <row r="6777" customFormat="false" ht="12.8" hidden="false" customHeight="false" outlineLevel="0" collapsed="false">
      <c r="A6777" s="0" t="s">
        <v>10482</v>
      </c>
      <c r="B6777" s="0" t="n">
        <v>29300</v>
      </c>
      <c r="C6777" s="0" t="s">
        <v>10483</v>
      </c>
      <c r="D6777" s="0" t="s">
        <v>127</v>
      </c>
    </row>
    <row r="6778" customFormat="false" ht="12.8" hidden="false" customHeight="false" outlineLevel="0" collapsed="false">
      <c r="A6778" s="0" t="s">
        <v>10484</v>
      </c>
      <c r="B6778" s="0" t="n">
        <v>35298</v>
      </c>
      <c r="C6778" s="0" t="s">
        <v>136</v>
      </c>
      <c r="D6778" s="0" t="s">
        <v>127</v>
      </c>
    </row>
    <row r="6779" customFormat="false" ht="12.8" hidden="false" customHeight="false" outlineLevel="0" collapsed="false">
      <c r="A6779" s="0" t="s">
        <v>10485</v>
      </c>
      <c r="B6779" s="0" t="n">
        <v>42203</v>
      </c>
      <c r="C6779" s="0" t="s">
        <v>10486</v>
      </c>
      <c r="D6779" s="0" t="s">
        <v>127</v>
      </c>
    </row>
    <row r="6780" customFormat="false" ht="12.8" hidden="false" customHeight="false" outlineLevel="0" collapsed="false">
      <c r="A6780" s="0" t="s">
        <v>10487</v>
      </c>
      <c r="B6780" s="0" t="n">
        <v>22320</v>
      </c>
      <c r="C6780" s="0" t="s">
        <v>10488</v>
      </c>
      <c r="D6780" s="0" t="s">
        <v>123</v>
      </c>
    </row>
    <row r="6781" customFormat="false" ht="12.8" hidden="false" customHeight="false" outlineLevel="0" collapsed="false">
      <c r="A6781" s="0" t="s">
        <v>10489</v>
      </c>
      <c r="B6781" s="0" t="n">
        <v>22321</v>
      </c>
      <c r="C6781" s="0" t="s">
        <v>10490</v>
      </c>
      <c r="D6781" s="0" t="s">
        <v>127</v>
      </c>
    </row>
    <row r="6782" customFormat="false" ht="12.8" hidden="false" customHeight="false" outlineLevel="0" collapsed="false">
      <c r="A6782" s="0" t="s">
        <v>10491</v>
      </c>
      <c r="B6782" s="0" t="n">
        <v>10226</v>
      </c>
      <c r="C6782" s="0" t="s">
        <v>10492</v>
      </c>
      <c r="D6782" s="0" t="s">
        <v>123</v>
      </c>
    </row>
    <row r="6783" customFormat="false" ht="12.8" hidden="false" customHeight="false" outlineLevel="0" collapsed="false">
      <c r="A6783" s="0" t="s">
        <v>10493</v>
      </c>
      <c r="B6783" s="0" t="n">
        <v>10252</v>
      </c>
      <c r="C6783" s="0" t="s">
        <v>1258</v>
      </c>
      <c r="D6783" s="0" t="s">
        <v>127</v>
      </c>
    </row>
    <row r="6784" customFormat="false" ht="12.8" hidden="false" customHeight="false" outlineLevel="0" collapsed="false">
      <c r="A6784" s="0" t="s">
        <v>10494</v>
      </c>
      <c r="B6784" s="0" t="n">
        <v>41798</v>
      </c>
      <c r="C6784" s="0" t="s">
        <v>4810</v>
      </c>
      <c r="D6784" s="0" t="s">
        <v>199</v>
      </c>
    </row>
    <row r="6785" customFormat="false" ht="12.8" hidden="false" customHeight="false" outlineLevel="0" collapsed="false">
      <c r="A6785" s="0" t="s">
        <v>10495</v>
      </c>
      <c r="B6785" s="0" t="n">
        <v>40488</v>
      </c>
      <c r="C6785" s="0" t="s">
        <v>9657</v>
      </c>
      <c r="D6785" s="0" t="s">
        <v>123</v>
      </c>
    </row>
    <row r="6786" customFormat="false" ht="12.8" hidden="false" customHeight="false" outlineLevel="0" collapsed="false">
      <c r="A6786" s="0" t="s">
        <v>10496</v>
      </c>
      <c r="B6786" s="0" t="n">
        <v>40874</v>
      </c>
      <c r="C6786" s="0" t="s">
        <v>136</v>
      </c>
      <c r="D6786" s="0" t="s">
        <v>127</v>
      </c>
    </row>
    <row r="6787" customFormat="false" ht="12.8" hidden="false" customHeight="false" outlineLevel="0" collapsed="false">
      <c r="A6787" s="0" t="s">
        <v>10497</v>
      </c>
      <c r="B6787" s="0" t="n">
        <v>23372</v>
      </c>
      <c r="D6787" s="0" t="s">
        <v>123</v>
      </c>
    </row>
    <row r="6788" customFormat="false" ht="12.8" hidden="false" customHeight="false" outlineLevel="0" collapsed="false">
      <c r="A6788" s="0" t="s">
        <v>10498</v>
      </c>
      <c r="B6788" s="0" t="n">
        <v>35205</v>
      </c>
      <c r="C6788" s="0" t="s">
        <v>9029</v>
      </c>
      <c r="D6788" s="0" t="s">
        <v>127</v>
      </c>
    </row>
    <row r="6789" customFormat="false" ht="12.8" hidden="false" customHeight="false" outlineLevel="0" collapsed="false">
      <c r="A6789" s="0" t="s">
        <v>10499</v>
      </c>
      <c r="B6789" s="0" t="n">
        <v>23808</v>
      </c>
      <c r="C6789" s="0" t="s">
        <v>8528</v>
      </c>
      <c r="D6789" s="0" t="s">
        <v>127</v>
      </c>
    </row>
    <row r="6790" customFormat="false" ht="12.8" hidden="false" customHeight="false" outlineLevel="0" collapsed="false">
      <c r="A6790" s="0" t="s">
        <v>10500</v>
      </c>
      <c r="B6790" s="0" t="n">
        <v>39498</v>
      </c>
      <c r="C6790" s="0" t="s">
        <v>3442</v>
      </c>
      <c r="D6790" s="0" t="s">
        <v>287</v>
      </c>
    </row>
    <row r="6791" customFormat="false" ht="12.8" hidden="false" customHeight="false" outlineLevel="0" collapsed="false">
      <c r="A6791" s="0" t="s">
        <v>10501</v>
      </c>
      <c r="B6791" s="0" t="n">
        <v>23809</v>
      </c>
      <c r="C6791" s="0" t="s">
        <v>935</v>
      </c>
      <c r="D6791" s="0" t="s">
        <v>123</v>
      </c>
    </row>
    <row r="6792" customFormat="false" ht="12.8" hidden="false" customHeight="false" outlineLevel="0" collapsed="false">
      <c r="A6792" s="0" t="s">
        <v>10502</v>
      </c>
      <c r="B6792" s="0" t="n">
        <v>24216</v>
      </c>
      <c r="C6792" s="0" t="s">
        <v>10503</v>
      </c>
      <c r="D6792" s="0" t="s">
        <v>127</v>
      </c>
    </row>
    <row r="6793" customFormat="false" ht="12.8" hidden="false" customHeight="false" outlineLevel="0" collapsed="false">
      <c r="A6793" s="0" t="s">
        <v>10504</v>
      </c>
      <c r="B6793" s="0" t="n">
        <v>30083</v>
      </c>
      <c r="C6793" s="0" t="s">
        <v>3893</v>
      </c>
      <c r="D6793" s="0" t="s">
        <v>127</v>
      </c>
    </row>
    <row r="6794" customFormat="false" ht="12.8" hidden="false" customHeight="false" outlineLevel="0" collapsed="false">
      <c r="A6794" s="0" t="s">
        <v>10505</v>
      </c>
      <c r="B6794" s="0" t="n">
        <v>26185</v>
      </c>
      <c r="C6794" s="0" t="s">
        <v>10506</v>
      </c>
      <c r="D6794" s="0" t="s">
        <v>127</v>
      </c>
    </row>
    <row r="6795" customFormat="false" ht="12.8" hidden="false" customHeight="false" outlineLevel="0" collapsed="false">
      <c r="A6795" s="0" t="s">
        <v>10507</v>
      </c>
      <c r="B6795" s="0" t="n">
        <v>42932</v>
      </c>
      <c r="C6795" s="0" t="s">
        <v>1128</v>
      </c>
      <c r="D6795" s="0" t="s">
        <v>127</v>
      </c>
    </row>
    <row r="6796" customFormat="false" ht="12.8" hidden="false" customHeight="false" outlineLevel="0" collapsed="false">
      <c r="A6796" s="0" t="s">
        <v>10508</v>
      </c>
      <c r="B6796" s="0" t="n">
        <v>24217</v>
      </c>
      <c r="C6796" s="0" t="s">
        <v>390</v>
      </c>
      <c r="D6796" s="0" t="s">
        <v>127</v>
      </c>
    </row>
    <row r="6797" customFormat="false" ht="12.8" hidden="false" customHeight="false" outlineLevel="0" collapsed="false">
      <c r="A6797" s="0" t="s">
        <v>10509</v>
      </c>
      <c r="B6797" s="0" t="n">
        <v>23302</v>
      </c>
      <c r="C6797" s="0" t="s">
        <v>4524</v>
      </c>
      <c r="D6797" s="0" t="s">
        <v>199</v>
      </c>
    </row>
    <row r="6798" customFormat="false" ht="12.8" hidden="false" customHeight="false" outlineLevel="0" collapsed="false">
      <c r="A6798" s="0" t="s">
        <v>10510</v>
      </c>
      <c r="B6798" s="0" t="n">
        <v>22322</v>
      </c>
      <c r="C6798" s="0" t="s">
        <v>1711</v>
      </c>
      <c r="D6798" s="0" t="s">
        <v>123</v>
      </c>
    </row>
    <row r="6799" customFormat="false" ht="12.8" hidden="false" customHeight="false" outlineLevel="0" collapsed="false">
      <c r="A6799" s="0" t="s">
        <v>10511</v>
      </c>
      <c r="B6799" s="0" t="n">
        <v>22323</v>
      </c>
      <c r="C6799" s="0" t="s">
        <v>136</v>
      </c>
      <c r="D6799" s="0" t="s">
        <v>127</v>
      </c>
    </row>
    <row r="6800" customFormat="false" ht="12.8" hidden="false" customHeight="false" outlineLevel="0" collapsed="false">
      <c r="A6800" s="0" t="s">
        <v>10512</v>
      </c>
      <c r="B6800" s="0" t="n">
        <v>22324</v>
      </c>
      <c r="C6800" s="0" t="s">
        <v>10513</v>
      </c>
      <c r="D6800" s="0" t="s">
        <v>199</v>
      </c>
    </row>
    <row r="6801" customFormat="false" ht="12.8" hidden="false" customHeight="false" outlineLevel="0" collapsed="false">
      <c r="A6801" s="0" t="s">
        <v>10514</v>
      </c>
      <c r="B6801" s="0" t="n">
        <v>22325</v>
      </c>
      <c r="C6801" s="0" t="s">
        <v>10515</v>
      </c>
      <c r="D6801" s="0" t="s">
        <v>287</v>
      </c>
    </row>
    <row r="6802" customFormat="false" ht="12.8" hidden="false" customHeight="false" outlineLevel="0" collapsed="false">
      <c r="A6802" s="0" t="s">
        <v>10516</v>
      </c>
      <c r="B6802" s="0" t="n">
        <v>26184</v>
      </c>
      <c r="C6802" s="0" t="s">
        <v>3769</v>
      </c>
      <c r="D6802" s="0" t="s">
        <v>123</v>
      </c>
    </row>
    <row r="6803" customFormat="false" ht="12.8" hidden="false" customHeight="false" outlineLevel="0" collapsed="false">
      <c r="A6803" s="0" t="s">
        <v>10517</v>
      </c>
      <c r="B6803" s="0" t="n">
        <v>29197</v>
      </c>
      <c r="C6803" s="0" t="s">
        <v>1791</v>
      </c>
      <c r="D6803" s="0" t="s">
        <v>127</v>
      </c>
    </row>
    <row r="6804" customFormat="false" ht="12.8" hidden="false" customHeight="false" outlineLevel="0" collapsed="false">
      <c r="A6804" s="0" t="s">
        <v>10518</v>
      </c>
      <c r="B6804" s="0" t="n">
        <v>25496</v>
      </c>
      <c r="C6804" s="0" t="s">
        <v>1130</v>
      </c>
      <c r="D6804" s="0" t="s">
        <v>199</v>
      </c>
    </row>
    <row r="6805" customFormat="false" ht="12.8" hidden="false" customHeight="false" outlineLevel="0" collapsed="false">
      <c r="A6805" s="0" t="s">
        <v>10519</v>
      </c>
      <c r="B6805" s="0" t="n">
        <v>25185</v>
      </c>
      <c r="C6805" s="0" t="s">
        <v>878</v>
      </c>
      <c r="D6805" s="0" t="s">
        <v>123</v>
      </c>
    </row>
    <row r="6806" customFormat="false" ht="12.8" hidden="false" customHeight="false" outlineLevel="0" collapsed="false">
      <c r="A6806" s="0" t="s">
        <v>10520</v>
      </c>
      <c r="B6806" s="0" t="n">
        <v>25343</v>
      </c>
      <c r="C6806" s="0" t="s">
        <v>212</v>
      </c>
      <c r="D6806" s="0" t="s">
        <v>127</v>
      </c>
    </row>
    <row r="6807" customFormat="false" ht="12.8" hidden="false" customHeight="false" outlineLevel="0" collapsed="false">
      <c r="A6807" s="0" t="s">
        <v>10521</v>
      </c>
      <c r="B6807" s="0" t="n">
        <v>24761</v>
      </c>
      <c r="C6807" s="0" t="s">
        <v>3755</v>
      </c>
      <c r="D6807" s="0" t="s">
        <v>199</v>
      </c>
    </row>
    <row r="6808" customFormat="false" ht="12.8" hidden="false" customHeight="false" outlineLevel="0" collapsed="false">
      <c r="A6808" s="0" t="s">
        <v>10522</v>
      </c>
      <c r="B6808" s="0" t="n">
        <v>24218</v>
      </c>
      <c r="C6808" s="0" t="s">
        <v>10523</v>
      </c>
      <c r="D6808" s="0" t="s">
        <v>378</v>
      </c>
    </row>
    <row r="6809" customFormat="false" ht="12.8" hidden="false" customHeight="false" outlineLevel="0" collapsed="false">
      <c r="A6809" s="0" t="s">
        <v>10524</v>
      </c>
      <c r="B6809" s="0" t="n">
        <v>43501</v>
      </c>
      <c r="C6809" s="0" t="s">
        <v>4170</v>
      </c>
      <c r="D6809" s="0" t="s">
        <v>123</v>
      </c>
    </row>
    <row r="6810" customFormat="false" ht="12.8" hidden="false" customHeight="false" outlineLevel="0" collapsed="false">
      <c r="A6810" s="0" t="s">
        <v>10525</v>
      </c>
      <c r="B6810" s="0" t="n">
        <v>43934</v>
      </c>
      <c r="C6810" s="0" t="s">
        <v>1182</v>
      </c>
      <c r="D6810" s="0" t="s">
        <v>127</v>
      </c>
    </row>
    <row r="6811" customFormat="false" ht="12.8" hidden="false" customHeight="false" outlineLevel="0" collapsed="false">
      <c r="A6811" s="0" t="s">
        <v>10526</v>
      </c>
      <c r="B6811" s="0" t="n">
        <v>1025</v>
      </c>
      <c r="C6811" s="0" t="s">
        <v>10527</v>
      </c>
      <c r="D6811" s="0" t="s">
        <v>123</v>
      </c>
    </row>
    <row r="6812" customFormat="false" ht="12.8" hidden="false" customHeight="false" outlineLevel="0" collapsed="false">
      <c r="A6812" s="0" t="s">
        <v>10528</v>
      </c>
      <c r="B6812" s="0" t="n">
        <v>1026</v>
      </c>
      <c r="C6812" s="0" t="s">
        <v>10529</v>
      </c>
      <c r="D6812" s="0" t="s">
        <v>127</v>
      </c>
    </row>
    <row r="6813" customFormat="false" ht="12.8" hidden="false" customHeight="false" outlineLevel="0" collapsed="false">
      <c r="A6813" s="0" t="s">
        <v>10530</v>
      </c>
      <c r="B6813" s="0" t="n">
        <v>44330</v>
      </c>
      <c r="C6813" s="0" t="s">
        <v>209</v>
      </c>
      <c r="D6813" s="0" t="s">
        <v>123</v>
      </c>
    </row>
    <row r="6814" customFormat="false" ht="12.8" hidden="false" customHeight="false" outlineLevel="0" collapsed="false">
      <c r="A6814" s="0" t="s">
        <v>10531</v>
      </c>
      <c r="B6814" s="0" t="n">
        <v>44387</v>
      </c>
      <c r="C6814" s="0" t="s">
        <v>420</v>
      </c>
      <c r="D6814" s="0" t="s">
        <v>127</v>
      </c>
    </row>
    <row r="6815" customFormat="false" ht="12.8" hidden="false" customHeight="false" outlineLevel="0" collapsed="false">
      <c r="A6815" s="0" t="s">
        <v>10532</v>
      </c>
      <c r="B6815" s="0" t="n">
        <v>4584</v>
      </c>
      <c r="C6815" s="0" t="s">
        <v>1711</v>
      </c>
      <c r="D6815" s="0" t="s">
        <v>123</v>
      </c>
    </row>
    <row r="6816" customFormat="false" ht="12.8" hidden="false" customHeight="false" outlineLevel="0" collapsed="false">
      <c r="A6816" s="0" t="s">
        <v>10533</v>
      </c>
      <c r="B6816" s="0" t="n">
        <v>4585</v>
      </c>
      <c r="C6816" s="0" t="s">
        <v>136</v>
      </c>
      <c r="D6816" s="0" t="s">
        <v>127</v>
      </c>
    </row>
    <row r="6817" customFormat="false" ht="12.8" hidden="false" customHeight="false" outlineLevel="0" collapsed="false">
      <c r="A6817" s="0" t="s">
        <v>10534</v>
      </c>
      <c r="B6817" s="0" t="n">
        <v>975</v>
      </c>
      <c r="C6817" s="0" t="s">
        <v>10535</v>
      </c>
      <c r="D6817" s="0" t="s">
        <v>123</v>
      </c>
    </row>
    <row r="6818" customFormat="false" ht="12.8" hidden="false" customHeight="false" outlineLevel="0" collapsed="false">
      <c r="A6818" s="0" t="s">
        <v>10536</v>
      </c>
      <c r="B6818" s="0" t="n">
        <v>976</v>
      </c>
      <c r="C6818" s="0" t="s">
        <v>10537</v>
      </c>
      <c r="D6818" s="0" t="s">
        <v>127</v>
      </c>
    </row>
    <row r="6819" customFormat="false" ht="12.8" hidden="false" customHeight="false" outlineLevel="0" collapsed="false">
      <c r="A6819" s="0" t="s">
        <v>10538</v>
      </c>
      <c r="B6819" s="0" t="n">
        <v>22326</v>
      </c>
      <c r="C6819" s="0" t="s">
        <v>675</v>
      </c>
      <c r="D6819" s="0" t="s">
        <v>287</v>
      </c>
    </row>
    <row r="6820" customFormat="false" ht="12.8" hidden="false" customHeight="false" outlineLevel="0" collapsed="false">
      <c r="A6820" s="0" t="s">
        <v>10539</v>
      </c>
      <c r="B6820" s="0" t="n">
        <v>22327</v>
      </c>
      <c r="C6820" s="0" t="s">
        <v>10031</v>
      </c>
      <c r="D6820" s="0" t="s">
        <v>123</v>
      </c>
    </row>
    <row r="6821" customFormat="false" ht="12.8" hidden="false" customHeight="false" outlineLevel="0" collapsed="false">
      <c r="A6821" s="0" t="s">
        <v>10540</v>
      </c>
      <c r="B6821" s="0" t="n">
        <v>22328</v>
      </c>
      <c r="C6821" s="0" t="s">
        <v>10541</v>
      </c>
      <c r="D6821" s="0" t="s">
        <v>127</v>
      </c>
    </row>
    <row r="6822" customFormat="false" ht="12.8" hidden="false" customHeight="false" outlineLevel="0" collapsed="false">
      <c r="A6822" s="0" t="s">
        <v>10542</v>
      </c>
      <c r="B6822" s="0" t="n">
        <v>3159</v>
      </c>
      <c r="D6822" s="0" t="s">
        <v>378</v>
      </c>
    </row>
    <row r="6823" customFormat="false" ht="12.8" hidden="false" customHeight="false" outlineLevel="0" collapsed="false">
      <c r="A6823" s="0" t="s">
        <v>10543</v>
      </c>
      <c r="B6823" s="0" t="n">
        <v>20443</v>
      </c>
      <c r="C6823" s="0" t="s">
        <v>10544</v>
      </c>
      <c r="D6823" s="0" t="s">
        <v>123</v>
      </c>
    </row>
    <row r="6824" customFormat="false" ht="12.8" hidden="false" customHeight="false" outlineLevel="0" collapsed="false">
      <c r="A6824" s="0" t="s">
        <v>10545</v>
      </c>
      <c r="B6824" s="0" t="n">
        <v>41204</v>
      </c>
      <c r="C6824" s="0" t="s">
        <v>1445</v>
      </c>
      <c r="D6824" s="0" t="s">
        <v>123</v>
      </c>
    </row>
    <row r="6825" customFormat="false" ht="12.8" hidden="false" customHeight="false" outlineLevel="0" collapsed="false">
      <c r="A6825" s="0" t="s">
        <v>10546</v>
      </c>
      <c r="B6825" s="0" t="n">
        <v>41587</v>
      </c>
      <c r="C6825" s="0" t="s">
        <v>900</v>
      </c>
      <c r="D6825" s="0" t="s">
        <v>127</v>
      </c>
    </row>
    <row r="6826" customFormat="false" ht="12.8" hidden="false" customHeight="false" outlineLevel="0" collapsed="false">
      <c r="A6826" s="0" t="s">
        <v>10547</v>
      </c>
      <c r="B6826" s="0" t="n">
        <v>35016</v>
      </c>
      <c r="C6826" s="0" t="s">
        <v>4181</v>
      </c>
      <c r="D6826" s="0" t="s">
        <v>199</v>
      </c>
    </row>
    <row r="6827" customFormat="false" ht="12.8" hidden="false" customHeight="false" outlineLevel="0" collapsed="false">
      <c r="A6827" s="0" t="s">
        <v>10548</v>
      </c>
      <c r="B6827" s="0" t="n">
        <v>19261</v>
      </c>
      <c r="C6827" s="0" t="s">
        <v>10549</v>
      </c>
      <c r="D6827" s="0" t="s">
        <v>123</v>
      </c>
    </row>
    <row r="6828" customFormat="false" ht="12.8" hidden="false" customHeight="false" outlineLevel="0" collapsed="false">
      <c r="A6828" s="0" t="s">
        <v>10550</v>
      </c>
      <c r="B6828" s="0" t="n">
        <v>19392</v>
      </c>
      <c r="C6828" s="0" t="s">
        <v>131</v>
      </c>
      <c r="D6828" s="0" t="s">
        <v>127</v>
      </c>
    </row>
    <row r="6829" customFormat="false" ht="12.8" hidden="false" customHeight="false" outlineLevel="0" collapsed="false">
      <c r="A6829" s="0" t="s">
        <v>10551</v>
      </c>
      <c r="B6829" s="0" t="n">
        <v>3692</v>
      </c>
      <c r="C6829" s="0" t="s">
        <v>10552</v>
      </c>
      <c r="D6829" s="0" t="s">
        <v>123</v>
      </c>
    </row>
    <row r="6830" customFormat="false" ht="12.8" hidden="false" customHeight="false" outlineLevel="0" collapsed="false">
      <c r="A6830" s="0" t="s">
        <v>10553</v>
      </c>
      <c r="B6830" s="0" t="n">
        <v>3693</v>
      </c>
      <c r="C6830" s="0" t="s">
        <v>10554</v>
      </c>
      <c r="D6830" s="0" t="s">
        <v>127</v>
      </c>
    </row>
    <row r="6831" customFormat="false" ht="12.8" hidden="false" customHeight="false" outlineLevel="0" collapsed="false">
      <c r="A6831" s="0" t="s">
        <v>10555</v>
      </c>
      <c r="B6831" s="0" t="n">
        <v>34983</v>
      </c>
      <c r="C6831" s="0" t="s">
        <v>10556</v>
      </c>
      <c r="D6831" s="0" t="s">
        <v>123</v>
      </c>
    </row>
    <row r="6832" customFormat="false" ht="12.8" hidden="false" customHeight="false" outlineLevel="0" collapsed="false">
      <c r="A6832" s="0" t="s">
        <v>10557</v>
      </c>
      <c r="B6832" s="0" t="n">
        <v>35668</v>
      </c>
      <c r="C6832" s="0" t="s">
        <v>10558</v>
      </c>
      <c r="D6832" s="0" t="s">
        <v>127</v>
      </c>
    </row>
    <row r="6833" customFormat="false" ht="12.8" hidden="false" customHeight="false" outlineLevel="0" collapsed="false">
      <c r="A6833" s="0" t="s">
        <v>10559</v>
      </c>
      <c r="B6833" s="0" t="n">
        <v>19201</v>
      </c>
      <c r="D6833" s="0" t="s">
        <v>123</v>
      </c>
    </row>
    <row r="6834" customFormat="false" ht="12.8" hidden="false" customHeight="false" outlineLevel="0" collapsed="false">
      <c r="A6834" s="0" t="s">
        <v>10560</v>
      </c>
      <c r="B6834" s="0" t="n">
        <v>23225</v>
      </c>
      <c r="C6834" s="0" t="s">
        <v>5934</v>
      </c>
      <c r="D6834" s="0" t="s">
        <v>199</v>
      </c>
    </row>
    <row r="6835" customFormat="false" ht="12.8" hidden="false" customHeight="false" outlineLevel="0" collapsed="false">
      <c r="A6835" s="0" t="s">
        <v>10561</v>
      </c>
      <c r="B6835" s="0" t="n">
        <v>4108</v>
      </c>
      <c r="C6835" s="0" t="s">
        <v>1686</v>
      </c>
      <c r="D6835" s="0" t="s">
        <v>255</v>
      </c>
    </row>
    <row r="6836" customFormat="false" ht="12.8" hidden="false" customHeight="false" outlineLevel="0" collapsed="false">
      <c r="A6836" s="0" t="s">
        <v>10562</v>
      </c>
      <c r="B6836" s="0" t="n">
        <v>5146</v>
      </c>
      <c r="C6836" s="0" t="s">
        <v>10563</v>
      </c>
      <c r="D6836" s="0" t="s">
        <v>123</v>
      </c>
    </row>
    <row r="6837" customFormat="false" ht="12.8" hidden="false" customHeight="false" outlineLevel="0" collapsed="false">
      <c r="A6837" s="0" t="s">
        <v>10564</v>
      </c>
      <c r="B6837" s="0" t="n">
        <v>4342</v>
      </c>
      <c r="C6837" s="0" t="s">
        <v>239</v>
      </c>
      <c r="D6837" s="0" t="s">
        <v>123</v>
      </c>
    </row>
    <row r="6838" customFormat="false" ht="12.8" hidden="false" customHeight="false" outlineLevel="0" collapsed="false">
      <c r="A6838" s="0" t="s">
        <v>10565</v>
      </c>
      <c r="B6838" s="0" t="n">
        <v>4343</v>
      </c>
      <c r="C6838" s="0" t="s">
        <v>7019</v>
      </c>
      <c r="D6838" s="0" t="s">
        <v>127</v>
      </c>
    </row>
    <row r="6839" customFormat="false" ht="12.8" hidden="false" customHeight="false" outlineLevel="0" collapsed="false">
      <c r="A6839" s="0" t="s">
        <v>10566</v>
      </c>
      <c r="B6839" s="0" t="n">
        <v>38333</v>
      </c>
      <c r="C6839" s="0" t="s">
        <v>1541</v>
      </c>
      <c r="D6839" s="0" t="s">
        <v>123</v>
      </c>
    </row>
    <row r="6840" customFormat="false" ht="12.8" hidden="false" customHeight="false" outlineLevel="0" collapsed="false">
      <c r="A6840" s="0" t="s">
        <v>10567</v>
      </c>
      <c r="B6840" s="0" t="n">
        <v>30739</v>
      </c>
      <c r="C6840" s="0" t="s">
        <v>10568</v>
      </c>
      <c r="D6840" s="0" t="s">
        <v>127</v>
      </c>
    </row>
    <row r="6841" customFormat="false" ht="12.8" hidden="false" customHeight="false" outlineLevel="0" collapsed="false">
      <c r="A6841" s="0" t="s">
        <v>10569</v>
      </c>
      <c r="B6841" s="0" t="n">
        <v>19200</v>
      </c>
      <c r="C6841" s="0" t="s">
        <v>10570</v>
      </c>
      <c r="D6841" s="0" t="s">
        <v>123</v>
      </c>
    </row>
    <row r="6842" customFormat="false" ht="12.8" hidden="false" customHeight="false" outlineLevel="0" collapsed="false">
      <c r="A6842" s="0" t="s">
        <v>10571</v>
      </c>
      <c r="B6842" s="0" t="n">
        <v>742</v>
      </c>
      <c r="C6842" s="0" t="s">
        <v>10572</v>
      </c>
      <c r="D6842" s="0" t="s">
        <v>123</v>
      </c>
    </row>
    <row r="6843" customFormat="false" ht="12.8" hidden="false" customHeight="false" outlineLevel="0" collapsed="false">
      <c r="A6843" s="0" t="s">
        <v>10573</v>
      </c>
      <c r="B6843" s="0" t="n">
        <v>2740</v>
      </c>
      <c r="C6843" s="0" t="s">
        <v>10572</v>
      </c>
      <c r="D6843" s="0" t="s">
        <v>127</v>
      </c>
    </row>
    <row r="6844" customFormat="false" ht="12.8" hidden="false" customHeight="false" outlineLevel="0" collapsed="false">
      <c r="A6844" s="0" t="s">
        <v>10574</v>
      </c>
      <c r="B6844" s="0" t="n">
        <v>32522</v>
      </c>
      <c r="C6844" s="0" t="s">
        <v>10575</v>
      </c>
      <c r="D6844" s="0" t="s">
        <v>127</v>
      </c>
    </row>
    <row r="6845" customFormat="false" ht="12.8" hidden="false" customHeight="false" outlineLevel="0" collapsed="false">
      <c r="A6845" s="0" t="s">
        <v>10576</v>
      </c>
      <c r="B6845" s="0" t="n">
        <v>741</v>
      </c>
      <c r="C6845" s="0" t="s">
        <v>10577</v>
      </c>
      <c r="D6845" s="0" t="s">
        <v>199</v>
      </c>
    </row>
    <row r="6846" customFormat="false" ht="12.8" hidden="false" customHeight="false" outlineLevel="0" collapsed="false">
      <c r="A6846" s="0" t="s">
        <v>10578</v>
      </c>
      <c r="B6846" s="0" t="n">
        <v>23115</v>
      </c>
      <c r="C6846" s="0" t="s">
        <v>10579</v>
      </c>
      <c r="D6846" s="0" t="s">
        <v>287</v>
      </c>
    </row>
    <row r="6847" customFormat="false" ht="12.8" hidden="false" customHeight="false" outlineLevel="0" collapsed="false">
      <c r="A6847" s="0" t="s">
        <v>10580</v>
      </c>
      <c r="B6847" s="0" t="n">
        <v>22329</v>
      </c>
      <c r="D6847" s="0" t="s">
        <v>251</v>
      </c>
    </row>
    <row r="6848" customFormat="false" ht="12.8" hidden="false" customHeight="false" outlineLevel="0" collapsed="false">
      <c r="A6848" s="0" t="s">
        <v>10581</v>
      </c>
      <c r="B6848" s="0" t="n">
        <v>803</v>
      </c>
      <c r="C6848" s="0" t="s">
        <v>10582</v>
      </c>
      <c r="D6848" s="0" t="s">
        <v>123</v>
      </c>
    </row>
    <row r="6849" customFormat="false" ht="12.8" hidden="false" customHeight="false" outlineLevel="0" collapsed="false">
      <c r="A6849" s="0" t="s">
        <v>10583</v>
      </c>
      <c r="B6849" s="0" t="n">
        <v>22330</v>
      </c>
      <c r="C6849" s="0" t="s">
        <v>10584</v>
      </c>
      <c r="D6849" s="0" t="s">
        <v>123</v>
      </c>
    </row>
    <row r="6850" customFormat="false" ht="12.8" hidden="false" customHeight="false" outlineLevel="0" collapsed="false">
      <c r="A6850" s="0" t="s">
        <v>10585</v>
      </c>
      <c r="B6850" s="0" t="n">
        <v>22331</v>
      </c>
      <c r="C6850" s="0" t="s">
        <v>10586</v>
      </c>
      <c r="D6850" s="0" t="s">
        <v>127</v>
      </c>
    </row>
    <row r="6851" customFormat="false" ht="12.8" hidden="false" customHeight="false" outlineLevel="0" collapsed="false">
      <c r="A6851" s="0" t="s">
        <v>10587</v>
      </c>
      <c r="B6851" s="0" t="n">
        <v>29410</v>
      </c>
      <c r="C6851" s="0" t="s">
        <v>10588</v>
      </c>
      <c r="D6851" s="0" t="s">
        <v>123</v>
      </c>
    </row>
    <row r="6852" customFormat="false" ht="12.8" hidden="false" customHeight="false" outlineLevel="0" collapsed="false">
      <c r="A6852" s="0" t="s">
        <v>10589</v>
      </c>
      <c r="B6852" s="0" t="n">
        <v>29517</v>
      </c>
      <c r="C6852" s="0" t="s">
        <v>136</v>
      </c>
      <c r="D6852" s="0" t="s">
        <v>127</v>
      </c>
    </row>
    <row r="6853" customFormat="false" ht="12.8" hidden="false" customHeight="false" outlineLevel="0" collapsed="false">
      <c r="A6853" s="0" t="s">
        <v>10590</v>
      </c>
      <c r="B6853" s="0" t="n">
        <v>32613</v>
      </c>
      <c r="D6853" s="0" t="s">
        <v>123</v>
      </c>
    </row>
    <row r="6854" customFormat="false" ht="12.8" hidden="false" customHeight="false" outlineLevel="0" collapsed="false">
      <c r="A6854" s="0" t="s">
        <v>10591</v>
      </c>
      <c r="B6854" s="0" t="n">
        <v>246</v>
      </c>
      <c r="C6854" s="0" t="s">
        <v>10592</v>
      </c>
      <c r="D6854" s="0" t="s">
        <v>123</v>
      </c>
    </row>
    <row r="6855" customFormat="false" ht="12.8" hidden="false" customHeight="false" outlineLevel="0" collapsed="false">
      <c r="A6855" s="0" t="s">
        <v>10593</v>
      </c>
      <c r="B6855" s="0" t="n">
        <v>247</v>
      </c>
      <c r="C6855" s="0" t="s">
        <v>838</v>
      </c>
      <c r="D6855" s="0" t="s">
        <v>127</v>
      </c>
    </row>
    <row r="6856" customFormat="false" ht="12.8" hidden="false" customHeight="false" outlineLevel="0" collapsed="false">
      <c r="A6856" s="0" t="s">
        <v>10594</v>
      </c>
      <c r="B6856" s="0" t="n">
        <v>5143</v>
      </c>
      <c r="C6856" s="0" t="s">
        <v>852</v>
      </c>
      <c r="D6856" s="0" t="s">
        <v>123</v>
      </c>
    </row>
    <row r="6857" customFormat="false" ht="12.8" hidden="false" customHeight="false" outlineLevel="0" collapsed="false">
      <c r="A6857" s="0" t="s">
        <v>10595</v>
      </c>
      <c r="B6857" s="0" t="n">
        <v>23811</v>
      </c>
      <c r="C6857" s="0" t="s">
        <v>10596</v>
      </c>
      <c r="D6857" s="0" t="s">
        <v>123</v>
      </c>
    </row>
    <row r="6858" customFormat="false" ht="12.8" hidden="false" customHeight="false" outlineLevel="0" collapsed="false">
      <c r="A6858" s="0" t="s">
        <v>10597</v>
      </c>
      <c r="B6858" s="0" t="n">
        <v>24763</v>
      </c>
      <c r="C6858" s="0" t="s">
        <v>10598</v>
      </c>
      <c r="D6858" s="0" t="s">
        <v>127</v>
      </c>
    </row>
    <row r="6859" customFormat="false" ht="12.8" hidden="false" customHeight="false" outlineLevel="0" collapsed="false">
      <c r="A6859" s="0" t="s">
        <v>10599</v>
      </c>
      <c r="B6859" s="0" t="n">
        <v>30359</v>
      </c>
      <c r="C6859" s="0" t="s">
        <v>10600</v>
      </c>
      <c r="D6859" s="0" t="s">
        <v>127</v>
      </c>
    </row>
    <row r="6860" customFormat="false" ht="12.8" hidden="false" customHeight="false" outlineLevel="0" collapsed="false">
      <c r="A6860" s="0" t="s">
        <v>10601</v>
      </c>
      <c r="B6860" s="0" t="n">
        <v>24219</v>
      </c>
      <c r="C6860" s="0" t="s">
        <v>10602</v>
      </c>
      <c r="D6860" s="0" t="s">
        <v>127</v>
      </c>
    </row>
    <row r="6861" customFormat="false" ht="12.8" hidden="false" customHeight="false" outlineLevel="0" collapsed="false">
      <c r="A6861" s="0" t="s">
        <v>10603</v>
      </c>
      <c r="B6861" s="0" t="n">
        <v>30379</v>
      </c>
      <c r="C6861" s="0" t="s">
        <v>10604</v>
      </c>
      <c r="D6861" s="0" t="s">
        <v>127</v>
      </c>
    </row>
    <row r="6862" customFormat="false" ht="12.8" hidden="false" customHeight="false" outlineLevel="0" collapsed="false">
      <c r="A6862" s="0" t="s">
        <v>10605</v>
      </c>
      <c r="B6862" s="0" t="n">
        <v>543</v>
      </c>
      <c r="C6862" s="0" t="s">
        <v>10606</v>
      </c>
      <c r="D6862" s="0" t="s">
        <v>123</v>
      </c>
    </row>
    <row r="6863" customFormat="false" ht="12.8" hidden="false" customHeight="false" outlineLevel="0" collapsed="false">
      <c r="A6863" s="0" t="s">
        <v>10607</v>
      </c>
      <c r="B6863" s="0" t="n">
        <v>544</v>
      </c>
      <c r="C6863" s="0" t="s">
        <v>10427</v>
      </c>
      <c r="D6863" s="0" t="s">
        <v>127</v>
      </c>
    </row>
    <row r="6864" customFormat="false" ht="12.8" hidden="false" customHeight="false" outlineLevel="0" collapsed="false">
      <c r="A6864" s="0" t="s">
        <v>10608</v>
      </c>
      <c r="B6864" s="0" t="n">
        <v>40487</v>
      </c>
      <c r="C6864" s="0" t="s">
        <v>3317</v>
      </c>
      <c r="D6864" s="0" t="s">
        <v>123</v>
      </c>
    </row>
    <row r="6865" customFormat="false" ht="12.8" hidden="false" customHeight="false" outlineLevel="0" collapsed="false">
      <c r="A6865" s="0" t="s">
        <v>10609</v>
      </c>
      <c r="B6865" s="0" t="n">
        <v>40873</v>
      </c>
      <c r="C6865" s="0" t="s">
        <v>10610</v>
      </c>
      <c r="D6865" s="0" t="s">
        <v>127</v>
      </c>
    </row>
    <row r="6866" customFormat="false" ht="12.8" hidden="false" customHeight="false" outlineLevel="0" collapsed="false">
      <c r="A6866" s="0" t="s">
        <v>10611</v>
      </c>
      <c r="B6866" s="0" t="n">
        <v>186</v>
      </c>
      <c r="D6866" s="0" t="s">
        <v>262</v>
      </c>
    </row>
    <row r="6867" customFormat="false" ht="12.8" hidden="false" customHeight="false" outlineLevel="0" collapsed="false">
      <c r="A6867" s="0" t="s">
        <v>10612</v>
      </c>
      <c r="B6867" s="0" t="n">
        <v>31377</v>
      </c>
      <c r="C6867" s="0" t="s">
        <v>10613</v>
      </c>
      <c r="D6867" s="0" t="s">
        <v>123</v>
      </c>
    </row>
    <row r="6868" customFormat="false" ht="12.8" hidden="false" customHeight="false" outlineLevel="0" collapsed="false">
      <c r="A6868" s="0" t="s">
        <v>10614</v>
      </c>
      <c r="B6868" s="0" t="n">
        <v>31466</v>
      </c>
      <c r="C6868" s="0" t="s">
        <v>10615</v>
      </c>
      <c r="D6868" s="0" t="s">
        <v>127</v>
      </c>
    </row>
    <row r="6869" customFormat="false" ht="12.8" hidden="false" customHeight="false" outlineLevel="0" collapsed="false">
      <c r="A6869" s="0" t="s">
        <v>10616</v>
      </c>
      <c r="B6869" s="0" t="n">
        <v>34038</v>
      </c>
      <c r="C6869" s="0" t="s">
        <v>1043</v>
      </c>
      <c r="D6869" s="0" t="s">
        <v>123</v>
      </c>
    </row>
    <row r="6870" customFormat="false" ht="12.8" hidden="false" customHeight="false" outlineLevel="0" collapsed="false">
      <c r="A6870" s="0" t="s">
        <v>10617</v>
      </c>
      <c r="B6870" s="0" t="n">
        <v>358</v>
      </c>
      <c r="C6870" s="0" t="s">
        <v>10618</v>
      </c>
      <c r="D6870" s="0" t="s">
        <v>123</v>
      </c>
    </row>
    <row r="6871" customFormat="false" ht="12.8" hidden="false" customHeight="false" outlineLevel="0" collapsed="false">
      <c r="A6871" s="0" t="s">
        <v>10619</v>
      </c>
      <c r="B6871" s="0" t="n">
        <v>359</v>
      </c>
      <c r="C6871" s="0" t="s">
        <v>6016</v>
      </c>
      <c r="D6871" s="0" t="s">
        <v>127</v>
      </c>
    </row>
    <row r="6872" customFormat="false" ht="12.8" hidden="false" customHeight="false" outlineLevel="0" collapsed="false">
      <c r="A6872" s="0" t="s">
        <v>10620</v>
      </c>
      <c r="B6872" s="0" t="n">
        <v>20421</v>
      </c>
      <c r="C6872" s="0" t="s">
        <v>3634</v>
      </c>
      <c r="D6872" s="0" t="s">
        <v>123</v>
      </c>
    </row>
    <row r="6873" customFormat="false" ht="12.8" hidden="false" customHeight="false" outlineLevel="0" collapsed="false">
      <c r="A6873" s="0" t="s">
        <v>10621</v>
      </c>
      <c r="B6873" s="0" t="n">
        <v>3733</v>
      </c>
      <c r="C6873" s="0" t="s">
        <v>8713</v>
      </c>
      <c r="D6873" s="0" t="s">
        <v>123</v>
      </c>
    </row>
    <row r="6874" customFormat="false" ht="12.8" hidden="false" customHeight="false" outlineLevel="0" collapsed="false">
      <c r="A6874" s="0" t="s">
        <v>10622</v>
      </c>
      <c r="B6874" s="0" t="n">
        <v>3734</v>
      </c>
      <c r="C6874" s="0" t="s">
        <v>10623</v>
      </c>
      <c r="D6874" s="0" t="s">
        <v>127</v>
      </c>
    </row>
    <row r="6875" customFormat="false" ht="12.8" hidden="false" customHeight="false" outlineLevel="0" collapsed="false">
      <c r="A6875" s="0" t="s">
        <v>10624</v>
      </c>
      <c r="B6875" s="0" t="n">
        <v>3735</v>
      </c>
      <c r="C6875" s="0" t="s">
        <v>8713</v>
      </c>
      <c r="D6875" s="0" t="s">
        <v>127</v>
      </c>
    </row>
    <row r="6876" customFormat="false" ht="12.8" hidden="false" customHeight="false" outlineLevel="0" collapsed="false">
      <c r="A6876" s="0" t="s">
        <v>10625</v>
      </c>
      <c r="B6876" s="0" t="n">
        <v>3732</v>
      </c>
      <c r="C6876" s="0" t="s">
        <v>10626</v>
      </c>
      <c r="D6876" s="0" t="s">
        <v>199</v>
      </c>
    </row>
    <row r="6877" customFormat="false" ht="12.8" hidden="false" customHeight="false" outlineLevel="0" collapsed="false">
      <c r="A6877" s="0" t="s">
        <v>10627</v>
      </c>
      <c r="B6877" s="0" t="n">
        <v>23812</v>
      </c>
      <c r="C6877" s="0" t="s">
        <v>10628</v>
      </c>
      <c r="D6877" s="0" t="s">
        <v>199</v>
      </c>
    </row>
    <row r="6878" customFormat="false" ht="12.8" hidden="false" customHeight="false" outlineLevel="0" collapsed="false">
      <c r="A6878" s="0" t="s">
        <v>10629</v>
      </c>
      <c r="B6878" s="0" t="n">
        <v>43140</v>
      </c>
      <c r="C6878" s="0" t="s">
        <v>10626</v>
      </c>
      <c r="D6878" s="0" t="s">
        <v>378</v>
      </c>
    </row>
    <row r="6879" customFormat="false" ht="12.8" hidden="false" customHeight="false" outlineLevel="0" collapsed="false">
      <c r="A6879" s="0" t="s">
        <v>10630</v>
      </c>
      <c r="B6879" s="0" t="n">
        <v>24220</v>
      </c>
      <c r="C6879" s="0" t="s">
        <v>10631</v>
      </c>
      <c r="D6879" s="0" t="s">
        <v>123</v>
      </c>
    </row>
    <row r="6880" customFormat="false" ht="12.8" hidden="false" customHeight="false" outlineLevel="0" collapsed="false">
      <c r="A6880" s="0" t="s">
        <v>10632</v>
      </c>
      <c r="B6880" s="0" t="n">
        <v>30380</v>
      </c>
      <c r="C6880" s="0" t="s">
        <v>10633</v>
      </c>
      <c r="D6880" s="0" t="s">
        <v>127</v>
      </c>
    </row>
    <row r="6881" customFormat="false" ht="12.8" hidden="false" customHeight="false" outlineLevel="0" collapsed="false">
      <c r="A6881" s="0" t="s">
        <v>10634</v>
      </c>
      <c r="B6881" s="0" t="n">
        <v>24764</v>
      </c>
      <c r="C6881" s="0" t="s">
        <v>773</v>
      </c>
      <c r="D6881" s="0" t="s">
        <v>127</v>
      </c>
    </row>
    <row r="6882" customFormat="false" ht="12.8" hidden="false" customHeight="false" outlineLevel="0" collapsed="false">
      <c r="A6882" s="0" t="s">
        <v>10635</v>
      </c>
      <c r="B6882" s="0" t="n">
        <v>2814</v>
      </c>
      <c r="D6882" s="0" t="s">
        <v>123</v>
      </c>
    </row>
    <row r="6883" customFormat="false" ht="12.8" hidden="false" customHeight="false" outlineLevel="0" collapsed="false">
      <c r="A6883" s="0" t="s">
        <v>10636</v>
      </c>
      <c r="B6883" s="0" t="n">
        <v>558</v>
      </c>
      <c r="D6883" s="0" t="s">
        <v>123</v>
      </c>
    </row>
    <row r="6884" customFormat="false" ht="12.8" hidden="false" customHeight="false" outlineLevel="0" collapsed="false">
      <c r="A6884" s="0" t="s">
        <v>10637</v>
      </c>
      <c r="B6884" s="0" t="n">
        <v>559</v>
      </c>
      <c r="D6884" s="0" t="s">
        <v>127</v>
      </c>
    </row>
    <row r="6885" customFormat="false" ht="12.8" hidden="false" customHeight="false" outlineLevel="0" collapsed="false">
      <c r="A6885" s="0" t="s">
        <v>10638</v>
      </c>
      <c r="B6885" s="0" t="n">
        <v>22332</v>
      </c>
      <c r="C6885" s="0" t="s">
        <v>1219</v>
      </c>
      <c r="D6885" s="0" t="s">
        <v>123</v>
      </c>
    </row>
    <row r="6886" customFormat="false" ht="12.8" hidden="false" customHeight="false" outlineLevel="0" collapsed="false">
      <c r="A6886" s="0" t="s">
        <v>10639</v>
      </c>
      <c r="B6886" s="0" t="n">
        <v>22333</v>
      </c>
      <c r="C6886" s="0" t="s">
        <v>8702</v>
      </c>
      <c r="D6886" s="0" t="s">
        <v>127</v>
      </c>
    </row>
    <row r="6887" customFormat="false" ht="12.8" hidden="false" customHeight="false" outlineLevel="0" collapsed="false">
      <c r="A6887" s="0" t="s">
        <v>10640</v>
      </c>
      <c r="B6887" s="0" t="n">
        <v>22334</v>
      </c>
      <c r="C6887" s="0" t="s">
        <v>606</v>
      </c>
      <c r="D6887" s="0" t="s">
        <v>127</v>
      </c>
    </row>
    <row r="6888" customFormat="false" ht="12.8" hidden="false" customHeight="false" outlineLevel="0" collapsed="false">
      <c r="A6888" s="0" t="s">
        <v>10641</v>
      </c>
      <c r="B6888" s="0" t="n">
        <v>268</v>
      </c>
      <c r="C6888" s="0" t="s">
        <v>3693</v>
      </c>
      <c r="D6888" s="0" t="s">
        <v>123</v>
      </c>
    </row>
    <row r="6889" customFormat="false" ht="12.8" hidden="false" customHeight="false" outlineLevel="0" collapsed="false">
      <c r="A6889" s="0" t="s">
        <v>10642</v>
      </c>
      <c r="B6889" s="0" t="n">
        <v>273</v>
      </c>
      <c r="C6889" s="0" t="s">
        <v>655</v>
      </c>
      <c r="D6889" s="0" t="s">
        <v>127</v>
      </c>
    </row>
    <row r="6890" customFormat="false" ht="12.8" hidden="false" customHeight="false" outlineLevel="0" collapsed="false">
      <c r="A6890" s="0" t="s">
        <v>10643</v>
      </c>
      <c r="B6890" s="0" t="n">
        <v>41806</v>
      </c>
      <c r="C6890" s="0" t="s">
        <v>10644</v>
      </c>
      <c r="D6890" s="0" t="s">
        <v>127</v>
      </c>
    </row>
    <row r="6891" customFormat="false" ht="12.8" hidden="false" customHeight="false" outlineLevel="0" collapsed="false">
      <c r="A6891" s="0" t="s">
        <v>10645</v>
      </c>
      <c r="B6891" s="0" t="n">
        <v>272</v>
      </c>
      <c r="C6891" s="0" t="s">
        <v>3693</v>
      </c>
      <c r="D6891" s="0" t="s">
        <v>127</v>
      </c>
    </row>
    <row r="6892" customFormat="false" ht="12.8" hidden="false" customHeight="false" outlineLevel="0" collapsed="false">
      <c r="A6892" s="0" t="s">
        <v>10646</v>
      </c>
      <c r="B6892" s="0" t="n">
        <v>269</v>
      </c>
      <c r="C6892" s="0" t="s">
        <v>3693</v>
      </c>
      <c r="D6892" s="0" t="s">
        <v>127</v>
      </c>
    </row>
    <row r="6893" customFormat="false" ht="12.8" hidden="false" customHeight="false" outlineLevel="0" collapsed="false">
      <c r="A6893" s="0" t="s">
        <v>10647</v>
      </c>
      <c r="B6893" s="0" t="n">
        <v>270</v>
      </c>
      <c r="C6893" s="0" t="s">
        <v>10648</v>
      </c>
      <c r="D6893" s="0" t="s">
        <v>127</v>
      </c>
    </row>
    <row r="6894" customFormat="false" ht="12.8" hidden="false" customHeight="false" outlineLevel="0" collapsed="false">
      <c r="A6894" s="0" t="s">
        <v>10649</v>
      </c>
      <c r="B6894" s="0" t="n">
        <v>271</v>
      </c>
      <c r="C6894" s="0" t="s">
        <v>10650</v>
      </c>
      <c r="D6894" s="0" t="s">
        <v>127</v>
      </c>
    </row>
    <row r="6895" customFormat="false" ht="12.8" hidden="false" customHeight="false" outlineLevel="0" collapsed="false">
      <c r="A6895" s="0" t="s">
        <v>10651</v>
      </c>
      <c r="B6895" s="0" t="n">
        <v>274</v>
      </c>
      <c r="C6895" s="0" t="s">
        <v>838</v>
      </c>
      <c r="D6895" s="0" t="s">
        <v>127</v>
      </c>
    </row>
    <row r="6896" customFormat="false" ht="12.8" hidden="false" customHeight="false" outlineLevel="0" collapsed="false">
      <c r="A6896" s="0" t="s">
        <v>10652</v>
      </c>
      <c r="B6896" s="0" t="n">
        <v>275</v>
      </c>
      <c r="C6896" s="0" t="s">
        <v>740</v>
      </c>
      <c r="D6896" s="0" t="s">
        <v>127</v>
      </c>
    </row>
    <row r="6897" customFormat="false" ht="12.8" hidden="false" customHeight="false" outlineLevel="0" collapsed="false">
      <c r="A6897" s="0" t="s">
        <v>10653</v>
      </c>
      <c r="B6897" s="0" t="n">
        <v>40720</v>
      </c>
      <c r="C6897" s="0" t="s">
        <v>3693</v>
      </c>
      <c r="D6897" s="0" t="s">
        <v>127</v>
      </c>
    </row>
    <row r="6898" customFormat="false" ht="12.8" hidden="false" customHeight="false" outlineLevel="0" collapsed="false">
      <c r="A6898" s="0" t="s">
        <v>10654</v>
      </c>
      <c r="B6898" s="0" t="n">
        <v>22335</v>
      </c>
      <c r="C6898" s="0" t="s">
        <v>1219</v>
      </c>
      <c r="D6898" s="0" t="s">
        <v>123</v>
      </c>
    </row>
    <row r="6899" customFormat="false" ht="12.8" hidden="false" customHeight="false" outlineLevel="0" collapsed="false">
      <c r="A6899" s="0" t="s">
        <v>10655</v>
      </c>
      <c r="B6899" s="0" t="n">
        <v>22336</v>
      </c>
      <c r="C6899" s="0" t="s">
        <v>2779</v>
      </c>
      <c r="D6899" s="0" t="s">
        <v>127</v>
      </c>
    </row>
    <row r="6900" customFormat="false" ht="12.8" hidden="false" customHeight="false" outlineLevel="0" collapsed="false">
      <c r="A6900" s="0" t="s">
        <v>10656</v>
      </c>
      <c r="B6900" s="0" t="n">
        <v>22337</v>
      </c>
      <c r="C6900" s="0" t="s">
        <v>10657</v>
      </c>
      <c r="D6900" s="0" t="s">
        <v>127</v>
      </c>
    </row>
    <row r="6901" customFormat="false" ht="12.8" hidden="false" customHeight="false" outlineLevel="0" collapsed="false">
      <c r="A6901" s="0" t="s">
        <v>10658</v>
      </c>
      <c r="B6901" s="0" t="n">
        <v>22338</v>
      </c>
      <c r="C6901" s="0" t="s">
        <v>10659</v>
      </c>
      <c r="D6901" s="0" t="s">
        <v>127</v>
      </c>
    </row>
    <row r="6902" customFormat="false" ht="12.8" hidden="false" customHeight="false" outlineLevel="0" collapsed="false">
      <c r="A6902" s="0" t="s">
        <v>10660</v>
      </c>
      <c r="B6902" s="0" t="n">
        <v>22339</v>
      </c>
      <c r="C6902" s="0" t="s">
        <v>10122</v>
      </c>
      <c r="D6902" s="0" t="s">
        <v>127</v>
      </c>
    </row>
    <row r="6903" customFormat="false" ht="12.8" hidden="false" customHeight="false" outlineLevel="0" collapsed="false">
      <c r="A6903" s="0" t="s">
        <v>10661</v>
      </c>
      <c r="B6903" s="0" t="n">
        <v>22340</v>
      </c>
      <c r="C6903" s="0" t="s">
        <v>10662</v>
      </c>
      <c r="D6903" s="0" t="s">
        <v>127</v>
      </c>
    </row>
    <row r="6904" customFormat="false" ht="12.8" hidden="false" customHeight="false" outlineLevel="0" collapsed="false">
      <c r="A6904" s="0" t="s">
        <v>10663</v>
      </c>
      <c r="B6904" s="0" t="n">
        <v>22341</v>
      </c>
      <c r="C6904" s="0" t="s">
        <v>1812</v>
      </c>
      <c r="D6904" s="0" t="s">
        <v>127</v>
      </c>
    </row>
    <row r="6905" customFormat="false" ht="12.8" hidden="false" customHeight="false" outlineLevel="0" collapsed="false">
      <c r="A6905" s="0" t="s">
        <v>10664</v>
      </c>
      <c r="B6905" s="0" t="n">
        <v>22342</v>
      </c>
      <c r="C6905" s="0" t="s">
        <v>8702</v>
      </c>
      <c r="D6905" s="0" t="s">
        <v>127</v>
      </c>
    </row>
    <row r="6906" customFormat="false" ht="12.8" hidden="false" customHeight="false" outlineLevel="0" collapsed="false">
      <c r="A6906" s="0" t="s">
        <v>10665</v>
      </c>
      <c r="B6906" s="0" t="n">
        <v>22343</v>
      </c>
      <c r="C6906" s="0" t="s">
        <v>10657</v>
      </c>
      <c r="D6906" s="0" t="s">
        <v>127</v>
      </c>
    </row>
    <row r="6907" customFormat="false" ht="12.8" hidden="false" customHeight="false" outlineLevel="0" collapsed="false">
      <c r="A6907" s="0" t="s">
        <v>10666</v>
      </c>
      <c r="B6907" s="0" t="n">
        <v>22344</v>
      </c>
      <c r="C6907" s="0" t="s">
        <v>5816</v>
      </c>
      <c r="D6907" s="0" t="s">
        <v>127</v>
      </c>
    </row>
    <row r="6908" customFormat="false" ht="12.8" hidden="false" customHeight="false" outlineLevel="0" collapsed="false">
      <c r="A6908" s="0" t="s">
        <v>10667</v>
      </c>
      <c r="B6908" s="0" t="n">
        <v>22345</v>
      </c>
      <c r="C6908" s="0" t="s">
        <v>182</v>
      </c>
      <c r="D6908" s="0" t="s">
        <v>601</v>
      </c>
    </row>
    <row r="6909" customFormat="false" ht="12.8" hidden="false" customHeight="false" outlineLevel="0" collapsed="false">
      <c r="A6909" s="0" t="s">
        <v>10668</v>
      </c>
      <c r="B6909" s="0" t="n">
        <v>22346</v>
      </c>
      <c r="C6909" s="0" t="s">
        <v>10669</v>
      </c>
      <c r="D6909" s="0" t="s">
        <v>127</v>
      </c>
    </row>
    <row r="6910" customFormat="false" ht="12.8" hidden="false" customHeight="false" outlineLevel="0" collapsed="false">
      <c r="A6910" s="0" t="s">
        <v>10670</v>
      </c>
      <c r="B6910" s="0" t="n">
        <v>22347</v>
      </c>
      <c r="C6910" s="0" t="s">
        <v>10671</v>
      </c>
      <c r="D6910" s="0" t="s">
        <v>127</v>
      </c>
    </row>
    <row r="6911" customFormat="false" ht="12.8" hidden="false" customHeight="false" outlineLevel="0" collapsed="false">
      <c r="A6911" s="0" t="s">
        <v>10672</v>
      </c>
      <c r="B6911" s="0" t="n">
        <v>22348</v>
      </c>
      <c r="C6911" s="0" t="s">
        <v>182</v>
      </c>
      <c r="D6911" s="0" t="s">
        <v>127</v>
      </c>
    </row>
    <row r="6912" customFormat="false" ht="12.8" hidden="false" customHeight="false" outlineLevel="0" collapsed="false">
      <c r="A6912" s="0" t="s">
        <v>10673</v>
      </c>
      <c r="B6912" s="0" t="n">
        <v>22349</v>
      </c>
      <c r="C6912" s="0" t="s">
        <v>10674</v>
      </c>
      <c r="D6912" s="0" t="s">
        <v>127</v>
      </c>
    </row>
    <row r="6913" customFormat="false" ht="12.8" hidden="false" customHeight="false" outlineLevel="0" collapsed="false">
      <c r="A6913" s="0" t="s">
        <v>10675</v>
      </c>
      <c r="B6913" s="0" t="n">
        <v>22350</v>
      </c>
      <c r="C6913" s="0" t="s">
        <v>10122</v>
      </c>
      <c r="D6913" s="0" t="s">
        <v>127</v>
      </c>
    </row>
    <row r="6914" customFormat="false" ht="12.8" hidden="false" customHeight="false" outlineLevel="0" collapsed="false">
      <c r="A6914" s="0" t="s">
        <v>10676</v>
      </c>
      <c r="B6914" s="0" t="n">
        <v>20406</v>
      </c>
      <c r="C6914" s="0" t="s">
        <v>10677</v>
      </c>
      <c r="D6914" s="0" t="s">
        <v>123</v>
      </c>
    </row>
    <row r="6915" customFormat="false" ht="12.8" hidden="false" customHeight="false" outlineLevel="0" collapsed="false">
      <c r="A6915" s="0" t="s">
        <v>10678</v>
      </c>
      <c r="B6915" s="0" t="n">
        <v>20479</v>
      </c>
      <c r="C6915" s="0" t="s">
        <v>10679</v>
      </c>
      <c r="D6915" s="0" t="s">
        <v>127</v>
      </c>
    </row>
    <row r="6916" customFormat="false" ht="12.8" hidden="false" customHeight="false" outlineLevel="0" collapsed="false">
      <c r="A6916" s="0" t="s">
        <v>10680</v>
      </c>
      <c r="B6916" s="0" t="n">
        <v>3756</v>
      </c>
      <c r="C6916" s="0" t="s">
        <v>281</v>
      </c>
      <c r="D6916" s="0" t="s">
        <v>123</v>
      </c>
    </row>
    <row r="6917" customFormat="false" ht="12.8" hidden="false" customHeight="false" outlineLevel="0" collapsed="false">
      <c r="A6917" s="0" t="s">
        <v>10681</v>
      </c>
      <c r="B6917" s="0" t="n">
        <v>3758</v>
      </c>
      <c r="C6917" s="0" t="s">
        <v>10682</v>
      </c>
      <c r="D6917" s="0" t="s">
        <v>127</v>
      </c>
    </row>
    <row r="6918" customFormat="false" ht="12.8" hidden="false" customHeight="false" outlineLevel="0" collapsed="false">
      <c r="A6918" s="0" t="s">
        <v>10683</v>
      </c>
      <c r="B6918" s="0" t="n">
        <v>639</v>
      </c>
      <c r="D6918" s="0" t="s">
        <v>123</v>
      </c>
    </row>
    <row r="6919" customFormat="false" ht="12.8" hidden="false" customHeight="false" outlineLevel="0" collapsed="false">
      <c r="A6919" s="0" t="s">
        <v>10684</v>
      </c>
      <c r="B6919" s="0" t="n">
        <v>640</v>
      </c>
      <c r="C6919" s="0" t="s">
        <v>212</v>
      </c>
      <c r="D6919" s="0" t="s">
        <v>127</v>
      </c>
    </row>
    <row r="6920" customFormat="false" ht="12.8" hidden="false" customHeight="false" outlineLevel="0" collapsed="false">
      <c r="A6920" s="0" t="s">
        <v>10685</v>
      </c>
      <c r="B6920" s="0" t="n">
        <v>24765</v>
      </c>
      <c r="C6920" s="0" t="s">
        <v>1723</v>
      </c>
      <c r="D6920" s="0" t="s">
        <v>123</v>
      </c>
    </row>
    <row r="6921" customFormat="false" ht="12.8" hidden="false" customHeight="false" outlineLevel="0" collapsed="false">
      <c r="A6921" s="0" t="s">
        <v>10686</v>
      </c>
      <c r="B6921" s="0" t="n">
        <v>19192</v>
      </c>
      <c r="C6921" s="0" t="s">
        <v>3212</v>
      </c>
      <c r="D6921" s="0" t="s">
        <v>123</v>
      </c>
    </row>
    <row r="6922" customFormat="false" ht="12.8" hidden="false" customHeight="false" outlineLevel="0" collapsed="false">
      <c r="A6922" s="0" t="s">
        <v>10687</v>
      </c>
      <c r="B6922" s="0" t="n">
        <v>29844</v>
      </c>
      <c r="C6922" s="0" t="s">
        <v>10688</v>
      </c>
      <c r="D6922" s="0" t="s">
        <v>127</v>
      </c>
    </row>
    <row r="6923" customFormat="false" ht="12.8" hidden="false" customHeight="false" outlineLevel="0" collapsed="false">
      <c r="A6923" s="0" t="s">
        <v>10689</v>
      </c>
      <c r="B6923" s="0" t="n">
        <v>29596</v>
      </c>
      <c r="C6923" s="0" t="s">
        <v>1591</v>
      </c>
      <c r="D6923" s="0" t="s">
        <v>199</v>
      </c>
    </row>
    <row r="6924" customFormat="false" ht="12.8" hidden="false" customHeight="false" outlineLevel="0" collapsed="false">
      <c r="A6924" s="0" t="s">
        <v>10690</v>
      </c>
      <c r="B6924" s="0" t="n">
        <v>29290</v>
      </c>
      <c r="C6924" s="0" t="s">
        <v>10691</v>
      </c>
      <c r="D6924" s="0" t="s">
        <v>228</v>
      </c>
    </row>
    <row r="6925" customFormat="false" ht="12.8" hidden="false" customHeight="false" outlineLevel="0" collapsed="false">
      <c r="A6925" s="0" t="s">
        <v>10692</v>
      </c>
      <c r="B6925" s="0" t="n">
        <v>30382</v>
      </c>
      <c r="C6925" s="0" t="s">
        <v>1591</v>
      </c>
      <c r="D6925" s="0" t="s">
        <v>287</v>
      </c>
    </row>
    <row r="6926" customFormat="false" ht="12.8" hidden="false" customHeight="false" outlineLevel="0" collapsed="false">
      <c r="A6926" s="0" t="s">
        <v>10693</v>
      </c>
      <c r="B6926" s="0" t="n">
        <v>34039</v>
      </c>
      <c r="C6926" s="0" t="s">
        <v>7967</v>
      </c>
      <c r="D6926" s="0" t="s">
        <v>123</v>
      </c>
    </row>
    <row r="6927" customFormat="false" ht="12.8" hidden="false" customHeight="false" outlineLevel="0" collapsed="false">
      <c r="A6927" s="0" t="s">
        <v>10694</v>
      </c>
      <c r="B6927" s="0" t="n">
        <v>34169</v>
      </c>
      <c r="C6927" s="0" t="s">
        <v>4128</v>
      </c>
      <c r="D6927" s="0" t="s">
        <v>127</v>
      </c>
    </row>
    <row r="6928" customFormat="false" ht="12.8" hidden="false" customHeight="false" outlineLevel="0" collapsed="false">
      <c r="A6928" s="0" t="s">
        <v>10695</v>
      </c>
      <c r="B6928" s="0" t="n">
        <v>2815</v>
      </c>
      <c r="D6928" s="0" t="s">
        <v>123</v>
      </c>
    </row>
    <row r="6929" customFormat="false" ht="12.8" hidden="false" customHeight="false" outlineLevel="0" collapsed="false">
      <c r="A6929" s="0" t="s">
        <v>10696</v>
      </c>
      <c r="B6929" s="0" t="n">
        <v>23310</v>
      </c>
      <c r="C6929" s="0" t="s">
        <v>954</v>
      </c>
      <c r="D6929" s="0" t="s">
        <v>123</v>
      </c>
    </row>
    <row r="6930" customFormat="false" ht="12.8" hidden="false" customHeight="false" outlineLevel="0" collapsed="false">
      <c r="A6930" s="0" t="s">
        <v>10697</v>
      </c>
      <c r="B6930" s="0" t="n">
        <v>30481</v>
      </c>
      <c r="C6930" s="0" t="s">
        <v>1047</v>
      </c>
      <c r="D6930" s="0" t="s">
        <v>127</v>
      </c>
    </row>
    <row r="6931" customFormat="false" ht="12.8" hidden="false" customHeight="false" outlineLevel="0" collapsed="false">
      <c r="A6931" s="0" t="s">
        <v>10698</v>
      </c>
      <c r="B6931" s="0" t="n">
        <v>23813</v>
      </c>
      <c r="C6931" s="0" t="s">
        <v>2821</v>
      </c>
      <c r="D6931" s="0" t="s">
        <v>127</v>
      </c>
    </row>
    <row r="6932" customFormat="false" ht="12.8" hidden="false" customHeight="false" outlineLevel="0" collapsed="false">
      <c r="A6932" s="0" t="s">
        <v>10699</v>
      </c>
      <c r="B6932" s="0" t="n">
        <v>29192</v>
      </c>
      <c r="C6932" s="0" t="s">
        <v>7371</v>
      </c>
      <c r="D6932" s="0" t="s">
        <v>127</v>
      </c>
    </row>
    <row r="6933" customFormat="false" ht="12.8" hidden="false" customHeight="false" outlineLevel="0" collapsed="false">
      <c r="A6933" s="0" t="s">
        <v>10700</v>
      </c>
      <c r="B6933" s="0" t="n">
        <v>31069</v>
      </c>
      <c r="C6933" s="0" t="s">
        <v>10701</v>
      </c>
      <c r="D6933" s="0" t="s">
        <v>127</v>
      </c>
    </row>
    <row r="6934" customFormat="false" ht="12.8" hidden="false" customHeight="false" outlineLevel="0" collapsed="false">
      <c r="A6934" s="0" t="s">
        <v>10702</v>
      </c>
      <c r="B6934" s="0" t="n">
        <v>24221</v>
      </c>
      <c r="C6934" s="0" t="s">
        <v>1285</v>
      </c>
      <c r="D6934" s="0" t="s">
        <v>127</v>
      </c>
    </row>
    <row r="6935" customFormat="false" ht="12.8" hidden="false" customHeight="false" outlineLevel="0" collapsed="false">
      <c r="A6935" s="0" t="s">
        <v>10703</v>
      </c>
      <c r="B6935" s="0" t="n">
        <v>23814</v>
      </c>
      <c r="C6935" s="0" t="s">
        <v>984</v>
      </c>
      <c r="D6935" s="0" t="s">
        <v>127</v>
      </c>
    </row>
    <row r="6936" customFormat="false" ht="12.8" hidden="false" customHeight="false" outlineLevel="0" collapsed="false">
      <c r="A6936" s="0" t="s">
        <v>10704</v>
      </c>
      <c r="B6936" s="0" t="n">
        <v>23815</v>
      </c>
      <c r="C6936" s="0" t="s">
        <v>954</v>
      </c>
      <c r="D6936" s="0" t="s">
        <v>127</v>
      </c>
    </row>
    <row r="6937" customFormat="false" ht="12.8" hidden="false" customHeight="false" outlineLevel="0" collapsed="false">
      <c r="A6937" s="0" t="s">
        <v>10705</v>
      </c>
      <c r="B6937" s="0" t="n">
        <v>41206</v>
      </c>
      <c r="C6937" s="0" t="s">
        <v>10706</v>
      </c>
      <c r="D6937" s="0" t="s">
        <v>127</v>
      </c>
    </row>
    <row r="6938" customFormat="false" ht="12.8" hidden="false" customHeight="false" outlineLevel="0" collapsed="false">
      <c r="A6938" s="0" t="s">
        <v>10707</v>
      </c>
      <c r="B6938" s="0" t="n">
        <v>31068</v>
      </c>
      <c r="C6938" s="0" t="s">
        <v>10701</v>
      </c>
      <c r="D6938" s="0" t="s">
        <v>127</v>
      </c>
    </row>
    <row r="6939" customFormat="false" ht="12.8" hidden="false" customHeight="false" outlineLevel="0" collapsed="false">
      <c r="A6939" s="0" t="s">
        <v>10708</v>
      </c>
      <c r="B6939" s="0" t="n">
        <v>31067</v>
      </c>
      <c r="C6939" s="0" t="s">
        <v>4601</v>
      </c>
      <c r="D6939" s="0" t="s">
        <v>127</v>
      </c>
    </row>
    <row r="6940" customFormat="false" ht="12.8" hidden="false" customHeight="false" outlineLevel="0" collapsed="false">
      <c r="A6940" s="0" t="s">
        <v>10709</v>
      </c>
      <c r="B6940" s="0" t="n">
        <v>30490</v>
      </c>
      <c r="C6940" s="0" t="s">
        <v>1047</v>
      </c>
      <c r="D6940" s="0" t="s">
        <v>127</v>
      </c>
    </row>
    <row r="6941" customFormat="false" ht="12.8" hidden="false" customHeight="false" outlineLevel="0" collapsed="false">
      <c r="A6941" s="0" t="s">
        <v>10710</v>
      </c>
      <c r="B6941" s="0" t="n">
        <v>23816</v>
      </c>
      <c r="C6941" s="0" t="s">
        <v>984</v>
      </c>
      <c r="D6941" s="0" t="s">
        <v>127</v>
      </c>
    </row>
    <row r="6942" customFormat="false" ht="12.8" hidden="false" customHeight="false" outlineLevel="0" collapsed="false">
      <c r="A6942" s="0" t="s">
        <v>10711</v>
      </c>
      <c r="B6942" s="0" t="n">
        <v>35117</v>
      </c>
      <c r="C6942" s="0" t="s">
        <v>10712</v>
      </c>
      <c r="D6942" s="0" t="s">
        <v>123</v>
      </c>
    </row>
    <row r="6943" customFormat="false" ht="12.8" hidden="false" customHeight="false" outlineLevel="0" collapsed="false">
      <c r="A6943" s="0" t="s">
        <v>10713</v>
      </c>
      <c r="B6943" s="0" t="n">
        <v>35711</v>
      </c>
      <c r="C6943" s="0" t="s">
        <v>10714</v>
      </c>
      <c r="D6943" s="0" t="s">
        <v>127</v>
      </c>
    </row>
    <row r="6944" customFormat="false" ht="12.8" hidden="false" customHeight="false" outlineLevel="0" collapsed="false">
      <c r="A6944" s="0" t="s">
        <v>10715</v>
      </c>
      <c r="B6944" s="0" t="n">
        <v>26180</v>
      </c>
      <c r="C6944" s="0" t="s">
        <v>1130</v>
      </c>
      <c r="D6944" s="0" t="s">
        <v>123</v>
      </c>
    </row>
    <row r="6945" customFormat="false" ht="12.8" hidden="false" customHeight="false" outlineLevel="0" collapsed="false">
      <c r="A6945" s="0" t="s">
        <v>10716</v>
      </c>
      <c r="B6945" s="0" t="n">
        <v>29224</v>
      </c>
      <c r="C6945" s="0" t="s">
        <v>10717</v>
      </c>
      <c r="D6945" s="0" t="s">
        <v>127</v>
      </c>
    </row>
    <row r="6946" customFormat="false" ht="12.8" hidden="false" customHeight="false" outlineLevel="0" collapsed="false">
      <c r="A6946" s="0" t="s">
        <v>10718</v>
      </c>
      <c r="B6946" s="0" t="n">
        <v>24222</v>
      </c>
      <c r="C6946" s="0" t="s">
        <v>10719</v>
      </c>
      <c r="D6946" s="0" t="s">
        <v>123</v>
      </c>
    </row>
    <row r="6947" customFormat="false" ht="12.8" hidden="false" customHeight="false" outlineLevel="0" collapsed="false">
      <c r="A6947" s="0" t="s">
        <v>10720</v>
      </c>
      <c r="B6947" s="0" t="n">
        <v>24766</v>
      </c>
      <c r="C6947" s="0" t="s">
        <v>3286</v>
      </c>
      <c r="D6947" s="0" t="s">
        <v>127</v>
      </c>
    </row>
    <row r="6948" customFormat="false" ht="12.8" hidden="false" customHeight="false" outlineLevel="0" collapsed="false">
      <c r="A6948" s="0" t="s">
        <v>45</v>
      </c>
      <c r="B6948" s="0" t="n">
        <v>719</v>
      </c>
      <c r="C6948" s="0" t="s">
        <v>7037</v>
      </c>
      <c r="D6948" s="0" t="s">
        <v>123</v>
      </c>
    </row>
    <row r="6949" customFormat="false" ht="12.8" hidden="false" customHeight="false" outlineLevel="0" collapsed="false">
      <c r="A6949" s="0" t="s">
        <v>10721</v>
      </c>
      <c r="B6949" s="0" t="n">
        <v>41759</v>
      </c>
      <c r="C6949" s="0" t="s">
        <v>10722</v>
      </c>
      <c r="D6949" s="0" t="s">
        <v>127</v>
      </c>
    </row>
    <row r="6950" customFormat="false" ht="12.8" hidden="false" customHeight="false" outlineLevel="0" collapsed="false">
      <c r="A6950" s="0" t="s">
        <v>10723</v>
      </c>
      <c r="B6950" s="0" t="n">
        <v>41760</v>
      </c>
      <c r="C6950" s="0" t="s">
        <v>10724</v>
      </c>
      <c r="D6950" s="0" t="s">
        <v>127</v>
      </c>
    </row>
    <row r="6951" customFormat="false" ht="12.8" hidden="false" customHeight="false" outlineLevel="0" collapsed="false">
      <c r="A6951" s="0" t="s">
        <v>10725</v>
      </c>
      <c r="B6951" s="0" t="n">
        <v>2709</v>
      </c>
      <c r="D6951" s="0" t="s">
        <v>127</v>
      </c>
    </row>
    <row r="6952" customFormat="false" ht="12.8" hidden="false" customHeight="false" outlineLevel="0" collapsed="false">
      <c r="A6952" s="0" t="s">
        <v>10726</v>
      </c>
      <c r="B6952" s="0" t="n">
        <v>41761</v>
      </c>
      <c r="C6952" s="0" t="s">
        <v>10727</v>
      </c>
      <c r="D6952" s="0" t="s">
        <v>127</v>
      </c>
    </row>
    <row r="6953" customFormat="false" ht="12.8" hidden="false" customHeight="false" outlineLevel="0" collapsed="false">
      <c r="A6953" s="0" t="s">
        <v>10728</v>
      </c>
      <c r="B6953" s="0" t="n">
        <v>2710</v>
      </c>
      <c r="C6953" s="0" t="s">
        <v>136</v>
      </c>
      <c r="D6953" s="0" t="s">
        <v>127</v>
      </c>
    </row>
    <row r="6954" customFormat="false" ht="12.8" hidden="false" customHeight="false" outlineLevel="0" collapsed="false">
      <c r="A6954" s="0" t="s">
        <v>10729</v>
      </c>
      <c r="B6954" s="0" t="n">
        <v>2711</v>
      </c>
      <c r="C6954" s="0" t="s">
        <v>10730</v>
      </c>
      <c r="D6954" s="0" t="s">
        <v>127</v>
      </c>
    </row>
    <row r="6955" customFormat="false" ht="12.8" hidden="false" customHeight="false" outlineLevel="0" collapsed="false">
      <c r="A6955" s="0" t="s">
        <v>10731</v>
      </c>
      <c r="B6955" s="0" t="n">
        <v>41763</v>
      </c>
      <c r="C6955" s="0" t="s">
        <v>10732</v>
      </c>
      <c r="D6955" s="0" t="s">
        <v>601</v>
      </c>
    </row>
    <row r="6956" customFormat="false" ht="12.8" hidden="false" customHeight="false" outlineLevel="0" collapsed="false">
      <c r="A6956" s="0" t="s">
        <v>10733</v>
      </c>
      <c r="B6956" s="0" t="n">
        <v>41762</v>
      </c>
      <c r="C6956" s="0" t="s">
        <v>7061</v>
      </c>
      <c r="D6956" s="0" t="s">
        <v>127</v>
      </c>
    </row>
    <row r="6957" customFormat="false" ht="12.8" hidden="false" customHeight="false" outlineLevel="0" collapsed="false">
      <c r="A6957" s="0" t="s">
        <v>10734</v>
      </c>
      <c r="B6957" s="0" t="n">
        <v>20396</v>
      </c>
      <c r="C6957" s="0" t="s">
        <v>10735</v>
      </c>
      <c r="D6957" s="0" t="s">
        <v>287</v>
      </c>
    </row>
    <row r="6958" customFormat="false" ht="12.8" hidden="false" customHeight="false" outlineLevel="0" collapsed="false">
      <c r="A6958" s="0" t="s">
        <v>10736</v>
      </c>
      <c r="B6958" s="0" t="n">
        <v>30478</v>
      </c>
      <c r="C6958" s="0" t="s">
        <v>10737</v>
      </c>
      <c r="D6958" s="0" t="s">
        <v>123</v>
      </c>
    </row>
    <row r="6959" customFormat="false" ht="12.8" hidden="false" customHeight="false" outlineLevel="0" collapsed="false">
      <c r="A6959" s="0" t="s">
        <v>10738</v>
      </c>
      <c r="B6959" s="0" t="n">
        <v>30734</v>
      </c>
      <c r="C6959" s="0" t="s">
        <v>10739</v>
      </c>
      <c r="D6959" s="0" t="s">
        <v>127</v>
      </c>
    </row>
    <row r="6960" customFormat="false" ht="12.8" hidden="false" customHeight="false" outlineLevel="0" collapsed="false">
      <c r="A6960" s="0" t="s">
        <v>10740</v>
      </c>
      <c r="B6960" s="0" t="n">
        <v>35219</v>
      </c>
      <c r="C6960" s="0" t="s">
        <v>10741</v>
      </c>
      <c r="D6960" s="0" t="s">
        <v>127</v>
      </c>
    </row>
    <row r="6961" customFormat="false" ht="12.8" hidden="false" customHeight="false" outlineLevel="0" collapsed="false">
      <c r="A6961" s="0" t="s">
        <v>10742</v>
      </c>
      <c r="B6961" s="0" t="n">
        <v>30733</v>
      </c>
      <c r="C6961" s="0" t="s">
        <v>10743</v>
      </c>
      <c r="D6961" s="0" t="s">
        <v>127</v>
      </c>
    </row>
    <row r="6962" customFormat="false" ht="12.8" hidden="false" customHeight="false" outlineLevel="0" collapsed="false">
      <c r="A6962" s="0" t="s">
        <v>10744</v>
      </c>
      <c r="B6962" s="0" t="n">
        <v>26178</v>
      </c>
      <c r="C6962" s="0" t="s">
        <v>10745</v>
      </c>
      <c r="D6962" s="0" t="s">
        <v>123</v>
      </c>
    </row>
    <row r="6963" customFormat="false" ht="12.8" hidden="false" customHeight="false" outlineLevel="0" collapsed="false">
      <c r="A6963" s="0" t="s">
        <v>10746</v>
      </c>
      <c r="B6963" s="0" t="n">
        <v>29275</v>
      </c>
      <c r="C6963" s="0" t="s">
        <v>906</v>
      </c>
      <c r="D6963" s="0" t="s">
        <v>127</v>
      </c>
    </row>
    <row r="6964" customFormat="false" ht="12.8" hidden="false" customHeight="false" outlineLevel="0" collapsed="false">
      <c r="A6964" s="0" t="s">
        <v>10747</v>
      </c>
      <c r="B6964" s="0" t="n">
        <v>23089</v>
      </c>
      <c r="C6964" s="0" t="s">
        <v>10748</v>
      </c>
      <c r="D6964" s="0" t="s">
        <v>123</v>
      </c>
    </row>
    <row r="6965" customFormat="false" ht="12.8" hidden="false" customHeight="false" outlineLevel="0" collapsed="false">
      <c r="A6965" s="0" t="s">
        <v>10749</v>
      </c>
      <c r="B6965" s="0" t="n">
        <v>34993</v>
      </c>
      <c r="C6965" s="0" t="s">
        <v>10750</v>
      </c>
      <c r="D6965" s="0" t="s">
        <v>287</v>
      </c>
    </row>
    <row r="6966" customFormat="false" ht="12.8" hidden="false" customHeight="false" outlineLevel="0" collapsed="false">
      <c r="A6966" s="0" t="s">
        <v>10751</v>
      </c>
      <c r="B6966" s="0" t="n">
        <v>34041</v>
      </c>
      <c r="C6966" s="0" t="s">
        <v>10752</v>
      </c>
      <c r="D6966" s="0" t="s">
        <v>123</v>
      </c>
    </row>
    <row r="6967" customFormat="false" ht="12.8" hidden="false" customHeight="false" outlineLevel="0" collapsed="false">
      <c r="A6967" s="0" t="s">
        <v>10753</v>
      </c>
      <c r="B6967" s="0" t="n">
        <v>40486</v>
      </c>
      <c r="C6967" s="0" t="s">
        <v>10754</v>
      </c>
      <c r="D6967" s="0" t="s">
        <v>127</v>
      </c>
    </row>
    <row r="6968" customFormat="false" ht="12.8" hidden="false" customHeight="false" outlineLevel="0" collapsed="false">
      <c r="A6968" s="0" t="s">
        <v>10755</v>
      </c>
      <c r="B6968" s="0" t="n">
        <v>39692</v>
      </c>
      <c r="C6968" s="0" t="s">
        <v>10756</v>
      </c>
      <c r="D6968" s="0" t="s">
        <v>127</v>
      </c>
    </row>
    <row r="6969" customFormat="false" ht="12.8" hidden="false" customHeight="false" outlineLevel="0" collapsed="false">
      <c r="A6969" s="0" t="s">
        <v>10757</v>
      </c>
      <c r="B6969" s="0" t="n">
        <v>39693</v>
      </c>
      <c r="C6969" s="0" t="s">
        <v>10758</v>
      </c>
      <c r="D6969" s="0" t="s">
        <v>127</v>
      </c>
    </row>
    <row r="6970" customFormat="false" ht="12.8" hidden="false" customHeight="false" outlineLevel="0" collapsed="false">
      <c r="A6970" s="0" t="s">
        <v>10759</v>
      </c>
      <c r="B6970" s="0" t="n">
        <v>40872</v>
      </c>
      <c r="C6970" s="0" t="s">
        <v>3794</v>
      </c>
      <c r="D6970" s="0" t="s">
        <v>199</v>
      </c>
    </row>
    <row r="6971" customFormat="false" ht="12.8" hidden="false" customHeight="false" outlineLevel="0" collapsed="false">
      <c r="A6971" s="0" t="s">
        <v>10760</v>
      </c>
      <c r="B6971" s="0" t="n">
        <v>40485</v>
      </c>
      <c r="C6971" s="0" t="s">
        <v>3794</v>
      </c>
      <c r="D6971" s="0" t="s">
        <v>378</v>
      </c>
    </row>
    <row r="6972" customFormat="false" ht="12.8" hidden="false" customHeight="false" outlineLevel="0" collapsed="false">
      <c r="A6972" s="0" t="s">
        <v>10761</v>
      </c>
      <c r="B6972" s="0" t="n">
        <v>23817</v>
      </c>
      <c r="C6972" s="0" t="s">
        <v>3765</v>
      </c>
      <c r="D6972" s="0" t="s">
        <v>123</v>
      </c>
    </row>
    <row r="6973" customFormat="false" ht="12.8" hidden="false" customHeight="false" outlineLevel="0" collapsed="false">
      <c r="A6973" s="0" t="s">
        <v>10762</v>
      </c>
      <c r="B6973" s="0" t="n">
        <v>26177</v>
      </c>
      <c r="C6973" s="0" t="s">
        <v>7371</v>
      </c>
      <c r="D6973" s="0" t="s">
        <v>127</v>
      </c>
    </row>
    <row r="6974" customFormat="false" ht="12.8" hidden="false" customHeight="false" outlineLevel="0" collapsed="false">
      <c r="A6974" s="0" t="s">
        <v>10763</v>
      </c>
      <c r="B6974" s="0" t="n">
        <v>24223</v>
      </c>
      <c r="C6974" s="0" t="s">
        <v>3765</v>
      </c>
      <c r="D6974" s="0" t="s">
        <v>127</v>
      </c>
    </row>
    <row r="6975" customFormat="false" ht="12.8" hidden="false" customHeight="false" outlineLevel="0" collapsed="false">
      <c r="A6975" s="0" t="s">
        <v>10764</v>
      </c>
      <c r="B6975" s="0" t="n">
        <v>2864</v>
      </c>
      <c r="C6975" s="0" t="s">
        <v>10765</v>
      </c>
      <c r="D6975" s="0" t="s">
        <v>123</v>
      </c>
    </row>
    <row r="6976" customFormat="false" ht="12.8" hidden="false" customHeight="false" outlineLevel="0" collapsed="false">
      <c r="A6976" s="0" t="s">
        <v>10766</v>
      </c>
      <c r="B6976" s="0" t="n">
        <v>29845</v>
      </c>
      <c r="C6976" s="0" t="s">
        <v>10767</v>
      </c>
      <c r="D6976" s="0" t="s">
        <v>127</v>
      </c>
    </row>
    <row r="6977" customFormat="false" ht="12.8" hidden="false" customHeight="false" outlineLevel="0" collapsed="false">
      <c r="A6977" s="0" t="s">
        <v>10768</v>
      </c>
      <c r="B6977" s="0" t="n">
        <v>3193</v>
      </c>
      <c r="C6977" s="0" t="s">
        <v>3684</v>
      </c>
      <c r="D6977" s="0" t="s">
        <v>123</v>
      </c>
    </row>
    <row r="6978" customFormat="false" ht="12.8" hidden="false" customHeight="false" outlineLevel="0" collapsed="false">
      <c r="A6978" s="0" t="s">
        <v>10769</v>
      </c>
      <c r="B6978" s="0" t="n">
        <v>25710</v>
      </c>
      <c r="C6978" s="0" t="s">
        <v>10770</v>
      </c>
      <c r="D6978" s="0" t="s">
        <v>127</v>
      </c>
    </row>
    <row r="6979" customFormat="false" ht="12.8" hidden="false" customHeight="false" outlineLevel="0" collapsed="false">
      <c r="A6979" s="0" t="s">
        <v>10771</v>
      </c>
      <c r="B6979" s="0" t="n">
        <v>5091</v>
      </c>
      <c r="C6979" s="0" t="s">
        <v>10772</v>
      </c>
      <c r="D6979" s="0" t="s">
        <v>127</v>
      </c>
    </row>
    <row r="6980" customFormat="false" ht="12.8" hidden="false" customHeight="false" outlineLevel="0" collapsed="false">
      <c r="A6980" s="0" t="s">
        <v>10773</v>
      </c>
      <c r="B6980" s="0" t="n">
        <v>24946</v>
      </c>
      <c r="C6980" s="0" t="s">
        <v>10774</v>
      </c>
      <c r="D6980" s="0" t="s">
        <v>127</v>
      </c>
    </row>
    <row r="6981" customFormat="false" ht="12.8" hidden="false" customHeight="false" outlineLevel="0" collapsed="false">
      <c r="A6981" s="0" t="s">
        <v>10775</v>
      </c>
      <c r="B6981" s="0" t="n">
        <v>5092</v>
      </c>
      <c r="C6981" s="0" t="s">
        <v>2508</v>
      </c>
      <c r="D6981" s="0" t="s">
        <v>127</v>
      </c>
    </row>
    <row r="6982" customFormat="false" ht="12.8" hidden="false" customHeight="false" outlineLevel="0" collapsed="false">
      <c r="A6982" s="0" t="s">
        <v>10776</v>
      </c>
      <c r="B6982" s="0" t="n">
        <v>25709</v>
      </c>
      <c r="C6982" s="0" t="s">
        <v>10777</v>
      </c>
      <c r="D6982" s="0" t="s">
        <v>127</v>
      </c>
    </row>
    <row r="6983" customFormat="false" ht="12.8" hidden="false" customHeight="false" outlineLevel="0" collapsed="false">
      <c r="A6983" s="0" t="s">
        <v>10778</v>
      </c>
      <c r="B6983" s="0" t="n">
        <v>31235</v>
      </c>
      <c r="D6983" s="0" t="s">
        <v>123</v>
      </c>
    </row>
    <row r="6984" customFormat="false" ht="12.8" hidden="false" customHeight="false" outlineLevel="0" collapsed="false">
      <c r="A6984" s="0" t="s">
        <v>10779</v>
      </c>
      <c r="B6984" s="0" t="n">
        <v>31252</v>
      </c>
      <c r="C6984" s="0" t="s">
        <v>10780</v>
      </c>
      <c r="D6984" s="0" t="s">
        <v>127</v>
      </c>
    </row>
    <row r="6985" customFormat="false" ht="12.8" hidden="false" customHeight="false" outlineLevel="0" collapsed="false">
      <c r="A6985" s="0" t="s">
        <v>10781</v>
      </c>
      <c r="B6985" s="0" t="n">
        <v>3807</v>
      </c>
      <c r="C6985" s="0" t="s">
        <v>10782</v>
      </c>
      <c r="D6985" s="0" t="s">
        <v>123</v>
      </c>
    </row>
    <row r="6986" customFormat="false" ht="12.8" hidden="false" customHeight="false" outlineLevel="0" collapsed="false">
      <c r="A6986" s="0" t="s">
        <v>10783</v>
      </c>
      <c r="B6986" s="0" t="n">
        <v>3808</v>
      </c>
      <c r="C6986" s="0" t="s">
        <v>10784</v>
      </c>
      <c r="D6986" s="0" t="s">
        <v>127</v>
      </c>
    </row>
    <row r="6987" customFormat="false" ht="12.8" hidden="false" customHeight="false" outlineLevel="0" collapsed="false">
      <c r="A6987" s="0" t="s">
        <v>10785</v>
      </c>
      <c r="B6987" s="0" t="n">
        <v>22972</v>
      </c>
      <c r="C6987" s="0" t="s">
        <v>10786</v>
      </c>
      <c r="D6987" s="0" t="s">
        <v>123</v>
      </c>
    </row>
    <row r="6988" customFormat="false" ht="12.8" hidden="false" customHeight="false" outlineLevel="0" collapsed="false">
      <c r="A6988" s="0" t="s">
        <v>10787</v>
      </c>
      <c r="B6988" s="0" t="n">
        <v>30467</v>
      </c>
      <c r="C6988" s="0" t="s">
        <v>2855</v>
      </c>
      <c r="D6988" s="0" t="s">
        <v>127</v>
      </c>
    </row>
    <row r="6989" customFormat="false" ht="12.8" hidden="false" customHeight="false" outlineLevel="0" collapsed="false">
      <c r="A6989" s="0" t="s">
        <v>10788</v>
      </c>
      <c r="B6989" s="0" t="n">
        <v>23438</v>
      </c>
      <c r="C6989" s="0" t="s">
        <v>2298</v>
      </c>
      <c r="D6989" s="0" t="s">
        <v>127</v>
      </c>
    </row>
    <row r="6990" customFormat="false" ht="12.8" hidden="false" customHeight="false" outlineLevel="0" collapsed="false">
      <c r="A6990" s="0" t="s">
        <v>10789</v>
      </c>
      <c r="B6990" s="0" t="n">
        <v>22351</v>
      </c>
      <c r="C6990" s="0" t="s">
        <v>606</v>
      </c>
      <c r="D6990" s="0" t="s">
        <v>123</v>
      </c>
    </row>
    <row r="6991" customFormat="false" ht="12.8" hidden="false" customHeight="false" outlineLevel="0" collapsed="false">
      <c r="A6991" s="0" t="s">
        <v>10790</v>
      </c>
      <c r="B6991" s="0" t="n">
        <v>22352</v>
      </c>
      <c r="C6991" s="0" t="s">
        <v>10791</v>
      </c>
      <c r="D6991" s="0" t="s">
        <v>127</v>
      </c>
    </row>
    <row r="6992" customFormat="false" ht="12.8" hidden="false" customHeight="false" outlineLevel="0" collapsed="false">
      <c r="A6992" s="0" t="s">
        <v>10792</v>
      </c>
      <c r="B6992" s="0" t="n">
        <v>2849</v>
      </c>
      <c r="C6992" s="0" t="s">
        <v>3840</v>
      </c>
      <c r="D6992" s="0" t="s">
        <v>123</v>
      </c>
    </row>
    <row r="6993" customFormat="false" ht="12.8" hidden="false" customHeight="false" outlineLevel="0" collapsed="false">
      <c r="A6993" s="0" t="s">
        <v>10793</v>
      </c>
      <c r="B6993" s="0" t="n">
        <v>29847</v>
      </c>
      <c r="C6993" s="0" t="s">
        <v>10794</v>
      </c>
      <c r="D6993" s="0" t="s">
        <v>127</v>
      </c>
    </row>
    <row r="6994" customFormat="false" ht="12.8" hidden="false" customHeight="false" outlineLevel="0" collapsed="false">
      <c r="A6994" s="0" t="s">
        <v>10795</v>
      </c>
      <c r="B6994" s="0" t="n">
        <v>29848</v>
      </c>
      <c r="C6994" s="0" t="s">
        <v>10794</v>
      </c>
      <c r="D6994" s="0" t="s">
        <v>127</v>
      </c>
    </row>
    <row r="6995" customFormat="false" ht="12.8" hidden="false" customHeight="false" outlineLevel="0" collapsed="false">
      <c r="A6995" s="0" t="s">
        <v>10796</v>
      </c>
      <c r="B6995" s="0" t="n">
        <v>744</v>
      </c>
      <c r="C6995" s="0" t="s">
        <v>10797</v>
      </c>
      <c r="D6995" s="0" t="s">
        <v>123</v>
      </c>
    </row>
    <row r="6996" customFormat="false" ht="12.8" hidden="false" customHeight="false" outlineLevel="0" collapsed="false">
      <c r="A6996" s="0" t="s">
        <v>10798</v>
      </c>
      <c r="B6996" s="0" t="n">
        <v>32512</v>
      </c>
      <c r="C6996" s="0" t="s">
        <v>10799</v>
      </c>
      <c r="D6996" s="0" t="s">
        <v>127</v>
      </c>
    </row>
    <row r="6997" customFormat="false" ht="12.8" hidden="false" customHeight="false" outlineLevel="0" collapsed="false">
      <c r="A6997" s="0" t="s">
        <v>10800</v>
      </c>
      <c r="B6997" s="0" t="n">
        <v>41771</v>
      </c>
      <c r="C6997" s="0" t="s">
        <v>10801</v>
      </c>
      <c r="D6997" s="0" t="s">
        <v>127</v>
      </c>
    </row>
    <row r="6998" customFormat="false" ht="12.8" hidden="false" customHeight="false" outlineLevel="0" collapsed="false">
      <c r="A6998" s="0" t="s">
        <v>10802</v>
      </c>
      <c r="B6998" s="0" t="n">
        <v>2741</v>
      </c>
      <c r="C6998" s="0" t="s">
        <v>10803</v>
      </c>
      <c r="D6998" s="0" t="s">
        <v>127</v>
      </c>
    </row>
    <row r="6999" customFormat="false" ht="12.8" hidden="false" customHeight="false" outlineLevel="0" collapsed="false">
      <c r="A6999" s="0" t="s">
        <v>10804</v>
      </c>
      <c r="B6999" s="0" t="n">
        <v>2742</v>
      </c>
      <c r="C6999" s="0" t="s">
        <v>10805</v>
      </c>
      <c r="D6999" s="0" t="s">
        <v>127</v>
      </c>
    </row>
    <row r="7000" customFormat="false" ht="12.8" hidden="false" customHeight="false" outlineLevel="0" collapsed="false">
      <c r="A7000" s="0" t="s">
        <v>10806</v>
      </c>
      <c r="B7000" s="0" t="n">
        <v>2743</v>
      </c>
      <c r="D7000" s="0" t="s">
        <v>127</v>
      </c>
    </row>
    <row r="7001" customFormat="false" ht="12.8" hidden="false" customHeight="false" outlineLevel="0" collapsed="false">
      <c r="A7001" s="0" t="s">
        <v>10807</v>
      </c>
      <c r="B7001" s="0" t="n">
        <v>23116</v>
      </c>
      <c r="C7001" s="0" t="s">
        <v>10808</v>
      </c>
      <c r="D7001" s="0" t="s">
        <v>287</v>
      </c>
    </row>
    <row r="7002" customFormat="false" ht="12.8" hidden="false" customHeight="false" outlineLevel="0" collapsed="false">
      <c r="A7002" s="0" t="s">
        <v>10809</v>
      </c>
      <c r="B7002" s="0" t="n">
        <v>23117</v>
      </c>
      <c r="C7002" s="0" t="s">
        <v>10810</v>
      </c>
      <c r="D7002" s="0" t="s">
        <v>354</v>
      </c>
    </row>
    <row r="7003" customFormat="false" ht="12.8" hidden="false" customHeight="false" outlineLevel="0" collapsed="false">
      <c r="A7003" s="0" t="s">
        <v>10811</v>
      </c>
      <c r="B7003" s="0" t="n">
        <v>35552</v>
      </c>
      <c r="C7003" s="0" t="s">
        <v>795</v>
      </c>
      <c r="D7003" s="0" t="s">
        <v>123</v>
      </c>
    </row>
    <row r="7004" customFormat="false" ht="12.8" hidden="false" customHeight="false" outlineLevel="0" collapsed="false">
      <c r="A7004" s="0" t="s">
        <v>10812</v>
      </c>
      <c r="B7004" s="0" t="n">
        <v>45749</v>
      </c>
      <c r="C7004" s="0" t="s">
        <v>795</v>
      </c>
      <c r="D7004" s="0" t="s">
        <v>127</v>
      </c>
    </row>
    <row r="7005" customFormat="false" ht="12.8" hidden="false" customHeight="false" outlineLevel="0" collapsed="false">
      <c r="A7005" s="0" t="s">
        <v>10813</v>
      </c>
      <c r="B7005" s="0" t="n">
        <v>45750</v>
      </c>
      <c r="C7005" s="0" t="s">
        <v>2212</v>
      </c>
      <c r="D7005" s="0" t="s">
        <v>127</v>
      </c>
    </row>
    <row r="7006" customFormat="false" ht="12.8" hidden="false" customHeight="false" outlineLevel="0" collapsed="false">
      <c r="A7006" s="0" t="s">
        <v>10814</v>
      </c>
      <c r="B7006" s="0" t="n">
        <v>36215</v>
      </c>
      <c r="C7006" s="0" t="s">
        <v>10815</v>
      </c>
      <c r="D7006" s="0" t="s">
        <v>127</v>
      </c>
    </row>
    <row r="7007" customFormat="false" ht="12.8" hidden="false" customHeight="false" outlineLevel="0" collapsed="false">
      <c r="A7007" s="0" t="s">
        <v>10816</v>
      </c>
      <c r="B7007" s="0" t="n">
        <v>36214</v>
      </c>
      <c r="C7007" s="0" t="s">
        <v>10817</v>
      </c>
      <c r="D7007" s="0" t="s">
        <v>127</v>
      </c>
    </row>
    <row r="7008" customFormat="false" ht="12.8" hidden="false" customHeight="false" outlineLevel="0" collapsed="false">
      <c r="A7008" s="0" t="s">
        <v>10818</v>
      </c>
      <c r="B7008" s="0" t="n">
        <v>43503</v>
      </c>
      <c r="C7008" s="0" t="s">
        <v>10819</v>
      </c>
      <c r="D7008" s="0" t="s">
        <v>127</v>
      </c>
    </row>
    <row r="7009" customFormat="false" ht="12.8" hidden="false" customHeight="false" outlineLevel="0" collapsed="false">
      <c r="A7009" s="0" t="s">
        <v>10820</v>
      </c>
      <c r="B7009" s="0" t="n">
        <v>35347</v>
      </c>
      <c r="C7009" s="0" t="s">
        <v>3478</v>
      </c>
      <c r="D7009" s="0" t="s">
        <v>199</v>
      </c>
    </row>
    <row r="7010" customFormat="false" ht="12.8" hidden="false" customHeight="false" outlineLevel="0" collapsed="false">
      <c r="A7010" s="0" t="s">
        <v>10821</v>
      </c>
      <c r="B7010" s="0" t="n">
        <v>29662</v>
      </c>
      <c r="C7010" s="0" t="s">
        <v>10822</v>
      </c>
      <c r="D7010" s="0" t="s">
        <v>354</v>
      </c>
    </row>
    <row r="7011" customFormat="false" ht="12.8" hidden="false" customHeight="false" outlineLevel="0" collapsed="false">
      <c r="A7011" s="0" t="s">
        <v>10823</v>
      </c>
      <c r="B7011" s="0" t="n">
        <v>29771</v>
      </c>
      <c r="C7011" s="0" t="s">
        <v>10824</v>
      </c>
      <c r="D7011" s="0" t="s">
        <v>123</v>
      </c>
    </row>
    <row r="7012" customFormat="false" ht="12.8" hidden="false" customHeight="false" outlineLevel="0" collapsed="false">
      <c r="A7012" s="0" t="s">
        <v>10825</v>
      </c>
      <c r="B7012" s="0" t="n">
        <v>30827</v>
      </c>
      <c r="C7012" s="0" t="s">
        <v>136</v>
      </c>
      <c r="D7012" s="0" t="s">
        <v>127</v>
      </c>
    </row>
    <row r="7013" customFormat="false" ht="12.8" hidden="false" customHeight="false" outlineLevel="0" collapsed="false">
      <c r="A7013" s="0" t="s">
        <v>10826</v>
      </c>
      <c r="B7013" s="0" t="n">
        <v>34044</v>
      </c>
      <c r="C7013" s="0" t="s">
        <v>10827</v>
      </c>
      <c r="D7013" s="0" t="s">
        <v>601</v>
      </c>
    </row>
    <row r="7014" customFormat="false" ht="12.8" hidden="false" customHeight="false" outlineLevel="0" collapsed="false">
      <c r="A7014" s="0" t="s">
        <v>10828</v>
      </c>
      <c r="B7014" s="0" t="n">
        <v>23090</v>
      </c>
      <c r="D7014" s="0" t="s">
        <v>123</v>
      </c>
    </row>
    <row r="7015" customFormat="false" ht="12.8" hidden="false" customHeight="false" outlineLevel="0" collapsed="false">
      <c r="A7015" s="0" t="s">
        <v>10829</v>
      </c>
      <c r="B7015" s="0" t="n">
        <v>22353</v>
      </c>
      <c r="C7015" s="0" t="s">
        <v>1219</v>
      </c>
      <c r="D7015" s="0" t="s">
        <v>123</v>
      </c>
    </row>
    <row r="7016" customFormat="false" ht="12.8" hidden="false" customHeight="false" outlineLevel="0" collapsed="false">
      <c r="A7016" s="0" t="s">
        <v>10830</v>
      </c>
      <c r="B7016" s="0" t="n">
        <v>22354</v>
      </c>
      <c r="C7016" s="0" t="s">
        <v>10831</v>
      </c>
      <c r="D7016" s="0" t="s">
        <v>127</v>
      </c>
    </row>
    <row r="7017" customFormat="false" ht="12.8" hidden="false" customHeight="false" outlineLevel="0" collapsed="false">
      <c r="A7017" s="0" t="s">
        <v>10832</v>
      </c>
      <c r="B7017" s="0" t="n">
        <v>22355</v>
      </c>
      <c r="C7017" s="0" t="s">
        <v>8547</v>
      </c>
      <c r="D7017" s="0" t="s">
        <v>127</v>
      </c>
    </row>
    <row r="7018" customFormat="false" ht="12.8" hidden="false" customHeight="false" outlineLevel="0" collapsed="false">
      <c r="A7018" s="0" t="s">
        <v>10833</v>
      </c>
      <c r="B7018" s="0" t="n">
        <v>44472</v>
      </c>
      <c r="C7018" s="0" t="s">
        <v>416</v>
      </c>
      <c r="D7018" s="0" t="s">
        <v>123</v>
      </c>
    </row>
    <row r="7019" customFormat="false" ht="12.8" hidden="false" customHeight="false" outlineLevel="0" collapsed="false">
      <c r="A7019" s="0" t="s">
        <v>10834</v>
      </c>
      <c r="B7019" s="0" t="n">
        <v>31459</v>
      </c>
      <c r="C7019" s="0" t="s">
        <v>10835</v>
      </c>
      <c r="D7019" s="0" t="s">
        <v>127</v>
      </c>
    </row>
    <row r="7020" customFormat="false" ht="12.8" hidden="false" customHeight="false" outlineLevel="0" collapsed="false">
      <c r="A7020" s="0" t="s">
        <v>10836</v>
      </c>
      <c r="B7020" s="0" t="n">
        <v>22356</v>
      </c>
      <c r="C7020" s="0" t="s">
        <v>9796</v>
      </c>
      <c r="D7020" s="0" t="s">
        <v>123</v>
      </c>
    </row>
    <row r="7021" customFormat="false" ht="12.8" hidden="false" customHeight="false" outlineLevel="0" collapsed="false">
      <c r="A7021" s="0" t="s">
        <v>10837</v>
      </c>
      <c r="B7021" s="0" t="n">
        <v>22357</v>
      </c>
      <c r="C7021" s="0" t="s">
        <v>1347</v>
      </c>
      <c r="D7021" s="0" t="s">
        <v>127</v>
      </c>
    </row>
    <row r="7022" customFormat="false" ht="12.8" hidden="false" customHeight="false" outlineLevel="0" collapsed="false">
      <c r="A7022" s="0" t="s">
        <v>10838</v>
      </c>
      <c r="B7022" s="0" t="n">
        <v>31066</v>
      </c>
      <c r="C7022" s="0" t="s">
        <v>136</v>
      </c>
      <c r="D7022" s="0" t="s">
        <v>127</v>
      </c>
    </row>
    <row r="7023" customFormat="false" ht="12.8" hidden="false" customHeight="false" outlineLevel="0" collapsed="false">
      <c r="A7023" s="0" t="s">
        <v>10839</v>
      </c>
      <c r="B7023" s="0" t="n">
        <v>31065</v>
      </c>
      <c r="C7023" s="0" t="s">
        <v>819</v>
      </c>
      <c r="D7023" s="0" t="s">
        <v>127</v>
      </c>
    </row>
    <row r="7024" customFormat="false" ht="12.8" hidden="false" customHeight="false" outlineLevel="0" collapsed="false">
      <c r="A7024" s="0" t="s">
        <v>10840</v>
      </c>
      <c r="B7024" s="0" t="n">
        <v>42785</v>
      </c>
      <c r="C7024" s="0" t="s">
        <v>10841</v>
      </c>
      <c r="D7024" s="0" t="s">
        <v>127</v>
      </c>
    </row>
    <row r="7025" customFormat="false" ht="12.8" hidden="false" customHeight="false" outlineLevel="0" collapsed="false">
      <c r="A7025" s="0" t="s">
        <v>10842</v>
      </c>
      <c r="B7025" s="0" t="n">
        <v>30485</v>
      </c>
      <c r="C7025" s="0" t="s">
        <v>1267</v>
      </c>
      <c r="D7025" s="0" t="s">
        <v>123</v>
      </c>
    </row>
    <row r="7026" customFormat="false" ht="12.8" hidden="false" customHeight="false" outlineLevel="0" collapsed="false">
      <c r="A7026" s="0" t="s">
        <v>10843</v>
      </c>
      <c r="B7026" s="0" t="n">
        <v>30559</v>
      </c>
      <c r="C7026" s="0" t="s">
        <v>136</v>
      </c>
      <c r="D7026" s="0" t="s">
        <v>127</v>
      </c>
    </row>
    <row r="7027" customFormat="false" ht="12.8" hidden="false" customHeight="false" outlineLevel="0" collapsed="false">
      <c r="A7027" s="0" t="s">
        <v>10844</v>
      </c>
      <c r="B7027" s="0" t="n">
        <v>22358</v>
      </c>
      <c r="C7027" s="0" t="s">
        <v>10845</v>
      </c>
      <c r="D7027" s="0" t="s">
        <v>199</v>
      </c>
    </row>
    <row r="7028" customFormat="false" ht="12.8" hidden="false" customHeight="false" outlineLevel="0" collapsed="false">
      <c r="A7028" s="0" t="s">
        <v>10846</v>
      </c>
      <c r="B7028" s="0" t="n">
        <v>22359</v>
      </c>
      <c r="C7028" s="0" t="s">
        <v>10847</v>
      </c>
      <c r="D7028" s="0" t="s">
        <v>287</v>
      </c>
    </row>
    <row r="7029" customFormat="false" ht="12.8" hidden="false" customHeight="false" outlineLevel="0" collapsed="false">
      <c r="A7029" s="0" t="s">
        <v>10848</v>
      </c>
      <c r="B7029" s="0" t="n">
        <v>4484</v>
      </c>
      <c r="C7029" s="0" t="s">
        <v>686</v>
      </c>
      <c r="D7029" s="0" t="s">
        <v>123</v>
      </c>
    </row>
    <row r="7030" customFormat="false" ht="12.8" hidden="false" customHeight="false" outlineLevel="0" collapsed="false">
      <c r="A7030" s="0" t="s">
        <v>10849</v>
      </c>
      <c r="B7030" s="0" t="n">
        <v>4485</v>
      </c>
      <c r="C7030" s="0" t="s">
        <v>10850</v>
      </c>
      <c r="D7030" s="0" t="s">
        <v>127</v>
      </c>
    </row>
    <row r="7031" customFormat="false" ht="12.8" hidden="false" customHeight="false" outlineLevel="0" collapsed="false">
      <c r="A7031" s="0" t="s">
        <v>10851</v>
      </c>
      <c r="B7031" s="0" t="n">
        <v>4468</v>
      </c>
      <c r="C7031" s="0" t="s">
        <v>686</v>
      </c>
      <c r="D7031" s="0" t="s">
        <v>199</v>
      </c>
    </row>
    <row r="7032" customFormat="false" ht="12.8" hidden="false" customHeight="false" outlineLevel="0" collapsed="false">
      <c r="A7032" s="0" t="s">
        <v>10852</v>
      </c>
      <c r="B7032" s="0" t="n">
        <v>22360</v>
      </c>
      <c r="C7032" s="0" t="s">
        <v>2989</v>
      </c>
      <c r="D7032" s="0" t="s">
        <v>123</v>
      </c>
    </row>
    <row r="7033" customFormat="false" ht="12.8" hidden="false" customHeight="false" outlineLevel="0" collapsed="false">
      <c r="A7033" s="0" t="s">
        <v>10853</v>
      </c>
      <c r="B7033" s="0" t="n">
        <v>22361</v>
      </c>
      <c r="C7033" s="0" t="s">
        <v>7821</v>
      </c>
      <c r="D7033" s="0" t="s">
        <v>127</v>
      </c>
    </row>
    <row r="7034" customFormat="false" ht="12.8" hidden="false" customHeight="false" outlineLevel="0" collapsed="false">
      <c r="A7034" s="0" t="s">
        <v>10854</v>
      </c>
      <c r="B7034" s="0" t="n">
        <v>2772</v>
      </c>
      <c r="D7034" s="0" t="s">
        <v>123</v>
      </c>
    </row>
    <row r="7035" customFormat="false" ht="12.8" hidden="false" customHeight="false" outlineLevel="0" collapsed="false">
      <c r="A7035" s="0" t="s">
        <v>10855</v>
      </c>
      <c r="B7035" s="0" t="n">
        <v>44388</v>
      </c>
      <c r="C7035" s="0" t="s">
        <v>9770</v>
      </c>
      <c r="D7035" s="0" t="s">
        <v>123</v>
      </c>
    </row>
    <row r="7036" customFormat="false" ht="12.8" hidden="false" customHeight="false" outlineLevel="0" collapsed="false">
      <c r="A7036" s="0" t="s">
        <v>10856</v>
      </c>
      <c r="B7036" s="0" t="n">
        <v>27280</v>
      </c>
      <c r="D7036" s="0" t="s">
        <v>127</v>
      </c>
    </row>
    <row r="7037" customFormat="false" ht="12.8" hidden="false" customHeight="false" outlineLevel="0" collapsed="false">
      <c r="A7037" s="0" t="s">
        <v>10857</v>
      </c>
      <c r="B7037" s="0" t="n">
        <v>27415</v>
      </c>
      <c r="C7037" s="0" t="s">
        <v>675</v>
      </c>
      <c r="D7037" s="0" t="s">
        <v>123</v>
      </c>
    </row>
    <row r="7038" customFormat="false" ht="12.8" hidden="false" customHeight="false" outlineLevel="0" collapsed="false">
      <c r="A7038" s="0" t="s">
        <v>10858</v>
      </c>
      <c r="B7038" s="0" t="n">
        <v>24767</v>
      </c>
      <c r="C7038" s="0" t="s">
        <v>10859</v>
      </c>
      <c r="D7038" s="0" t="s">
        <v>127</v>
      </c>
    </row>
    <row r="7039" customFormat="false" ht="12.8" hidden="false" customHeight="false" outlineLevel="0" collapsed="false">
      <c r="A7039" s="0" t="s">
        <v>10860</v>
      </c>
      <c r="B7039" s="0" t="n">
        <v>22362</v>
      </c>
      <c r="C7039" s="0" t="s">
        <v>10861</v>
      </c>
      <c r="D7039" s="0" t="s">
        <v>287</v>
      </c>
    </row>
    <row r="7040" customFormat="false" ht="12.8" hidden="false" customHeight="false" outlineLevel="0" collapsed="false">
      <c r="A7040" s="0" t="s">
        <v>10862</v>
      </c>
      <c r="B7040" s="0" t="n">
        <v>26176</v>
      </c>
      <c r="C7040" s="0" t="s">
        <v>7087</v>
      </c>
      <c r="D7040" s="0" t="s">
        <v>123</v>
      </c>
    </row>
    <row r="7041" customFormat="false" ht="12.8" hidden="false" customHeight="false" outlineLevel="0" collapsed="false">
      <c r="A7041" s="0" t="s">
        <v>10863</v>
      </c>
      <c r="B7041" s="0" t="n">
        <v>29241</v>
      </c>
      <c r="C7041" s="0" t="s">
        <v>6555</v>
      </c>
      <c r="D7041" s="0" t="s">
        <v>127</v>
      </c>
    </row>
    <row r="7042" customFormat="false" ht="12.8" hidden="false" customHeight="false" outlineLevel="0" collapsed="false">
      <c r="A7042" s="0" t="s">
        <v>10864</v>
      </c>
      <c r="B7042" s="0" t="n">
        <v>4221</v>
      </c>
      <c r="C7042" s="0" t="s">
        <v>1240</v>
      </c>
      <c r="D7042" s="0" t="s">
        <v>123</v>
      </c>
    </row>
    <row r="7043" customFormat="false" ht="12.8" hidden="false" customHeight="false" outlineLevel="0" collapsed="false">
      <c r="A7043" s="0" t="s">
        <v>10865</v>
      </c>
      <c r="B7043" s="0" t="n">
        <v>22973</v>
      </c>
      <c r="C7043" s="0" t="s">
        <v>248</v>
      </c>
      <c r="D7043" s="0" t="s">
        <v>127</v>
      </c>
    </row>
    <row r="7044" customFormat="false" ht="12.8" hidden="false" customHeight="false" outlineLevel="0" collapsed="false">
      <c r="A7044" s="0" t="s">
        <v>10866</v>
      </c>
      <c r="B7044" s="0" t="n">
        <v>22363</v>
      </c>
      <c r="C7044" s="0" t="s">
        <v>2158</v>
      </c>
      <c r="D7044" s="0" t="s">
        <v>127</v>
      </c>
    </row>
    <row r="7045" customFormat="false" ht="12.8" hidden="false" customHeight="false" outlineLevel="0" collapsed="false">
      <c r="A7045" s="0" t="s">
        <v>10867</v>
      </c>
      <c r="B7045" s="0" t="n">
        <v>43504</v>
      </c>
      <c r="C7045" s="0" t="s">
        <v>10868</v>
      </c>
      <c r="D7045" s="0" t="s">
        <v>127</v>
      </c>
    </row>
    <row r="7046" customFormat="false" ht="12.8" hidden="false" customHeight="false" outlineLevel="0" collapsed="false">
      <c r="A7046" s="0" t="s">
        <v>10869</v>
      </c>
      <c r="B7046" s="0" t="n">
        <v>4222</v>
      </c>
      <c r="C7046" s="0" t="s">
        <v>136</v>
      </c>
      <c r="D7046" s="0" t="s">
        <v>127</v>
      </c>
    </row>
    <row r="7047" customFormat="false" ht="12.8" hidden="false" customHeight="false" outlineLevel="0" collapsed="false">
      <c r="A7047" s="0" t="s">
        <v>10870</v>
      </c>
      <c r="B7047" s="0" t="n">
        <v>22974</v>
      </c>
      <c r="C7047" s="0" t="s">
        <v>136</v>
      </c>
      <c r="D7047" s="0" t="s">
        <v>127</v>
      </c>
    </row>
    <row r="7048" customFormat="false" ht="12.8" hidden="false" customHeight="false" outlineLevel="0" collapsed="false">
      <c r="A7048" s="0" t="s">
        <v>10871</v>
      </c>
      <c r="B7048" s="0" t="n">
        <v>45751</v>
      </c>
      <c r="C7048" s="0" t="s">
        <v>2693</v>
      </c>
      <c r="D7048" s="0" t="s">
        <v>199</v>
      </c>
    </row>
    <row r="7049" customFormat="false" ht="12.8" hidden="false" customHeight="false" outlineLevel="0" collapsed="false">
      <c r="A7049" s="0" t="s">
        <v>10872</v>
      </c>
      <c r="B7049" s="0" t="n">
        <v>45949</v>
      </c>
      <c r="C7049" s="0" t="s">
        <v>2145</v>
      </c>
      <c r="D7049" s="0" t="s">
        <v>123</v>
      </c>
    </row>
    <row r="7050" customFormat="false" ht="12.8" hidden="false" customHeight="false" outlineLevel="0" collapsed="false">
      <c r="A7050" s="0" t="s">
        <v>10873</v>
      </c>
      <c r="B7050" s="0" t="n">
        <v>45988</v>
      </c>
      <c r="C7050" s="0" t="s">
        <v>136</v>
      </c>
      <c r="D7050" s="0" t="s">
        <v>127</v>
      </c>
    </row>
    <row r="7051" customFormat="false" ht="12.8" hidden="false" customHeight="false" outlineLevel="0" collapsed="false">
      <c r="A7051" s="0" t="s">
        <v>10874</v>
      </c>
      <c r="B7051" s="0" t="n">
        <v>31177</v>
      </c>
      <c r="C7051" s="0" t="s">
        <v>10875</v>
      </c>
      <c r="D7051" s="0" t="s">
        <v>123</v>
      </c>
    </row>
    <row r="7052" customFormat="false" ht="12.8" hidden="false" customHeight="false" outlineLevel="0" collapsed="false">
      <c r="A7052" s="0" t="s">
        <v>10876</v>
      </c>
      <c r="B7052" s="0" t="n">
        <v>39828</v>
      </c>
      <c r="C7052" s="0" t="s">
        <v>284</v>
      </c>
      <c r="D7052" s="0" t="s">
        <v>127</v>
      </c>
    </row>
    <row r="7053" customFormat="false" ht="12.8" hidden="false" customHeight="false" outlineLevel="0" collapsed="false">
      <c r="A7053" s="0" t="s">
        <v>10877</v>
      </c>
      <c r="B7053" s="0" t="n">
        <v>35429</v>
      </c>
      <c r="C7053" s="0" t="s">
        <v>136</v>
      </c>
      <c r="D7053" s="0" t="s">
        <v>127</v>
      </c>
    </row>
    <row r="7054" customFormat="false" ht="12.8" hidden="false" customHeight="false" outlineLevel="0" collapsed="false">
      <c r="A7054" s="0" t="s">
        <v>10878</v>
      </c>
      <c r="B7054" s="0" t="n">
        <v>36837</v>
      </c>
      <c r="C7054" s="0" t="s">
        <v>1277</v>
      </c>
      <c r="D7054" s="0" t="s">
        <v>127</v>
      </c>
    </row>
    <row r="7055" customFormat="false" ht="12.8" hidden="false" customHeight="false" outlineLevel="0" collapsed="false">
      <c r="A7055" s="0" t="s">
        <v>10879</v>
      </c>
      <c r="B7055" s="0" t="n">
        <v>42081</v>
      </c>
      <c r="C7055" s="0" t="s">
        <v>545</v>
      </c>
      <c r="D7055" s="0" t="s">
        <v>287</v>
      </c>
    </row>
    <row r="7056" customFormat="false" ht="12.8" hidden="false" customHeight="false" outlineLevel="0" collapsed="false">
      <c r="A7056" s="0" t="s">
        <v>10880</v>
      </c>
      <c r="B7056" s="0" t="n">
        <v>984</v>
      </c>
      <c r="C7056" s="0" t="s">
        <v>10881</v>
      </c>
      <c r="D7056" s="0" t="s">
        <v>123</v>
      </c>
    </row>
    <row r="7057" customFormat="false" ht="12.8" hidden="false" customHeight="false" outlineLevel="0" collapsed="false">
      <c r="A7057" s="0" t="s">
        <v>10882</v>
      </c>
      <c r="B7057" s="0" t="n">
        <v>3022</v>
      </c>
      <c r="C7057" s="0" t="s">
        <v>10883</v>
      </c>
      <c r="D7057" s="0" t="s">
        <v>127</v>
      </c>
    </row>
    <row r="7058" customFormat="false" ht="12.8" hidden="false" customHeight="false" outlineLevel="0" collapsed="false">
      <c r="A7058" s="0" t="s">
        <v>10884</v>
      </c>
      <c r="B7058" s="0" t="n">
        <v>345</v>
      </c>
      <c r="C7058" s="0" t="s">
        <v>306</v>
      </c>
      <c r="D7058" s="0" t="s">
        <v>123</v>
      </c>
    </row>
    <row r="7059" customFormat="false" ht="12.8" hidden="false" customHeight="false" outlineLevel="0" collapsed="false">
      <c r="A7059" s="0" t="s">
        <v>10885</v>
      </c>
      <c r="B7059" s="0" t="n">
        <v>2382</v>
      </c>
      <c r="C7059" s="0" t="s">
        <v>9569</v>
      </c>
      <c r="D7059" s="0" t="s">
        <v>127</v>
      </c>
    </row>
    <row r="7060" customFormat="false" ht="12.8" hidden="false" customHeight="false" outlineLevel="0" collapsed="false">
      <c r="A7060" s="0" t="s">
        <v>10886</v>
      </c>
      <c r="B7060" s="0" t="n">
        <v>2383</v>
      </c>
      <c r="C7060" s="0" t="s">
        <v>659</v>
      </c>
      <c r="D7060" s="0" t="s">
        <v>127</v>
      </c>
    </row>
    <row r="7061" customFormat="false" ht="12.8" hidden="false" customHeight="false" outlineLevel="0" collapsed="false">
      <c r="A7061" s="0" t="s">
        <v>10887</v>
      </c>
      <c r="B7061" s="0" t="n">
        <v>344</v>
      </c>
      <c r="C7061" s="0" t="s">
        <v>3791</v>
      </c>
      <c r="D7061" s="0" t="s">
        <v>199</v>
      </c>
    </row>
    <row r="7062" customFormat="false" ht="12.8" hidden="false" customHeight="false" outlineLevel="0" collapsed="false">
      <c r="A7062" s="0" t="s">
        <v>10888</v>
      </c>
      <c r="B7062" s="0" t="n">
        <v>346</v>
      </c>
      <c r="C7062" s="0" t="s">
        <v>10889</v>
      </c>
      <c r="D7062" s="0" t="s">
        <v>123</v>
      </c>
    </row>
    <row r="7063" customFormat="false" ht="12.8" hidden="false" customHeight="false" outlineLevel="0" collapsed="false">
      <c r="A7063" s="0" t="s">
        <v>10890</v>
      </c>
      <c r="B7063" s="0" t="n">
        <v>347</v>
      </c>
      <c r="D7063" s="0" t="s">
        <v>127</v>
      </c>
    </row>
    <row r="7064" customFormat="false" ht="12.8" hidden="false" customHeight="false" outlineLevel="0" collapsed="false">
      <c r="A7064" s="0" t="s">
        <v>10891</v>
      </c>
      <c r="B7064" s="0" t="n">
        <v>965</v>
      </c>
      <c r="D7064" s="0" t="s">
        <v>1319</v>
      </c>
    </row>
    <row r="7065" customFormat="false" ht="12.8" hidden="false" customHeight="false" outlineLevel="0" collapsed="false">
      <c r="A7065" s="0" t="s">
        <v>10892</v>
      </c>
      <c r="B7065" s="0" t="n">
        <v>780</v>
      </c>
      <c r="C7065" s="0" t="s">
        <v>7791</v>
      </c>
      <c r="D7065" s="0" t="s">
        <v>123</v>
      </c>
    </row>
    <row r="7066" customFormat="false" ht="12.8" hidden="false" customHeight="false" outlineLevel="0" collapsed="false">
      <c r="A7066" s="0" t="s">
        <v>10893</v>
      </c>
      <c r="B7066" s="0" t="n">
        <v>30783</v>
      </c>
      <c r="C7066" s="0" t="s">
        <v>10894</v>
      </c>
      <c r="D7066" s="0" t="s">
        <v>123</v>
      </c>
    </row>
    <row r="7067" customFormat="false" ht="12.8" hidden="false" customHeight="false" outlineLevel="0" collapsed="false">
      <c r="A7067" s="0" t="s">
        <v>10895</v>
      </c>
      <c r="B7067" s="0" t="n">
        <v>30853</v>
      </c>
      <c r="C7067" s="0" t="s">
        <v>872</v>
      </c>
      <c r="D7067" s="0" t="s">
        <v>127</v>
      </c>
    </row>
    <row r="7068" customFormat="false" ht="12.8" hidden="false" customHeight="false" outlineLevel="0" collapsed="false">
      <c r="A7068" s="0" t="s">
        <v>10896</v>
      </c>
      <c r="B7068" s="0" t="n">
        <v>39640</v>
      </c>
      <c r="C7068" s="0" t="s">
        <v>10897</v>
      </c>
      <c r="D7068" s="0" t="s">
        <v>255</v>
      </c>
    </row>
    <row r="7069" customFormat="false" ht="12.8" hidden="false" customHeight="false" outlineLevel="0" collapsed="false">
      <c r="A7069" s="0" t="s">
        <v>10898</v>
      </c>
      <c r="B7069" s="0" t="n">
        <v>30482</v>
      </c>
      <c r="D7069" s="0" t="s">
        <v>255</v>
      </c>
    </row>
    <row r="7070" customFormat="false" ht="12.8" hidden="false" customHeight="false" outlineLevel="0" collapsed="false">
      <c r="A7070" s="0" t="s">
        <v>10899</v>
      </c>
      <c r="B7070" s="0" t="n">
        <v>30570</v>
      </c>
      <c r="C7070" s="0" t="s">
        <v>10900</v>
      </c>
      <c r="D7070" s="0" t="s">
        <v>199</v>
      </c>
    </row>
    <row r="7071" customFormat="false" ht="12.8" hidden="false" customHeight="false" outlineLevel="0" collapsed="false">
      <c r="A7071" s="0" t="s">
        <v>10901</v>
      </c>
      <c r="B7071" s="0" t="n">
        <v>44359</v>
      </c>
      <c r="C7071" s="0" t="s">
        <v>10902</v>
      </c>
      <c r="D7071" s="0" t="s">
        <v>123</v>
      </c>
    </row>
    <row r="7072" customFormat="false" ht="12.8" hidden="false" customHeight="false" outlineLevel="0" collapsed="false">
      <c r="A7072" s="0" t="s">
        <v>10903</v>
      </c>
      <c r="B7072" s="0" t="n">
        <v>44360</v>
      </c>
      <c r="C7072" s="0" t="s">
        <v>10904</v>
      </c>
      <c r="D7072" s="0" t="s">
        <v>127</v>
      </c>
    </row>
    <row r="7073" customFormat="false" ht="12.8" hidden="false" customHeight="false" outlineLevel="0" collapsed="false">
      <c r="A7073" s="0" t="s">
        <v>10905</v>
      </c>
      <c r="B7073" s="0" t="n">
        <v>43607</v>
      </c>
      <c r="C7073" s="0" t="s">
        <v>6139</v>
      </c>
      <c r="D7073" s="0" t="s">
        <v>123</v>
      </c>
    </row>
    <row r="7074" customFormat="false" ht="12.8" hidden="false" customHeight="false" outlineLevel="0" collapsed="false">
      <c r="A7074" s="0" t="s">
        <v>10906</v>
      </c>
      <c r="B7074" s="0" t="n">
        <v>43618</v>
      </c>
      <c r="C7074" s="0" t="s">
        <v>136</v>
      </c>
      <c r="D7074" s="0" t="s">
        <v>127</v>
      </c>
    </row>
    <row r="7075" customFormat="false" ht="12.8" hidden="false" customHeight="false" outlineLevel="0" collapsed="false">
      <c r="A7075" s="0" t="s">
        <v>10907</v>
      </c>
      <c r="B7075" s="0" t="n">
        <v>31176</v>
      </c>
      <c r="C7075" s="0" t="s">
        <v>235</v>
      </c>
      <c r="D7075" s="0" t="s">
        <v>123</v>
      </c>
    </row>
    <row r="7076" customFormat="false" ht="12.8" hidden="false" customHeight="false" outlineLevel="0" collapsed="false">
      <c r="A7076" s="0" t="s">
        <v>10908</v>
      </c>
      <c r="B7076" s="0" t="n">
        <v>35428</v>
      </c>
      <c r="C7076" s="0" t="s">
        <v>6783</v>
      </c>
      <c r="D7076" s="0" t="s">
        <v>127</v>
      </c>
    </row>
    <row r="7077" customFormat="false" ht="12.8" hidden="false" customHeight="false" outlineLevel="0" collapsed="false">
      <c r="A7077" s="0" t="s">
        <v>10909</v>
      </c>
      <c r="B7077" s="0" t="n">
        <v>35427</v>
      </c>
      <c r="C7077" s="0" t="s">
        <v>819</v>
      </c>
      <c r="D7077" s="0" t="s">
        <v>127</v>
      </c>
    </row>
    <row r="7078" customFormat="false" ht="12.8" hidden="false" customHeight="false" outlineLevel="0" collapsed="false">
      <c r="A7078" s="0" t="s">
        <v>10910</v>
      </c>
      <c r="B7078" s="0" t="n">
        <v>25347</v>
      </c>
      <c r="C7078" s="0" t="s">
        <v>1598</v>
      </c>
      <c r="D7078" s="0" t="s">
        <v>123</v>
      </c>
    </row>
    <row r="7079" customFormat="false" ht="12.8" hidden="false" customHeight="false" outlineLevel="0" collapsed="false">
      <c r="A7079" s="0" t="s">
        <v>10911</v>
      </c>
      <c r="B7079" s="0" t="n">
        <v>25419</v>
      </c>
      <c r="C7079" s="0" t="s">
        <v>950</v>
      </c>
      <c r="D7079" s="0" t="s">
        <v>127</v>
      </c>
    </row>
    <row r="7080" customFormat="false" ht="12.8" hidden="false" customHeight="false" outlineLevel="0" collapsed="false">
      <c r="A7080" s="0" t="s">
        <v>10912</v>
      </c>
      <c r="B7080" s="0" t="n">
        <v>31093</v>
      </c>
      <c r="C7080" s="0" t="s">
        <v>10913</v>
      </c>
      <c r="D7080" s="0" t="s">
        <v>127</v>
      </c>
    </row>
    <row r="7081" customFormat="false" ht="12.8" hidden="false" customHeight="false" outlineLevel="0" collapsed="false">
      <c r="A7081" s="0" t="s">
        <v>10914</v>
      </c>
      <c r="B7081" s="0" t="n">
        <v>31092</v>
      </c>
      <c r="C7081" s="0" t="s">
        <v>10913</v>
      </c>
      <c r="D7081" s="0" t="s">
        <v>127</v>
      </c>
    </row>
    <row r="7082" customFormat="false" ht="12.8" hidden="false" customHeight="false" outlineLevel="0" collapsed="false">
      <c r="A7082" s="0" t="s">
        <v>10915</v>
      </c>
      <c r="B7082" s="0" t="n">
        <v>23315</v>
      </c>
      <c r="C7082" s="0" t="s">
        <v>10916</v>
      </c>
      <c r="D7082" s="0" t="s">
        <v>123</v>
      </c>
    </row>
    <row r="7083" customFormat="false" ht="12.8" hidden="false" customHeight="false" outlineLevel="0" collapsed="false">
      <c r="A7083" s="0" t="s">
        <v>10917</v>
      </c>
      <c r="B7083" s="0" t="n">
        <v>30426</v>
      </c>
      <c r="C7083" s="0" t="s">
        <v>10918</v>
      </c>
      <c r="D7083" s="0" t="s">
        <v>127</v>
      </c>
    </row>
    <row r="7084" customFormat="false" ht="12.8" hidden="false" customHeight="false" outlineLevel="0" collapsed="false">
      <c r="A7084" s="0" t="s">
        <v>10919</v>
      </c>
      <c r="B7084" s="0" t="n">
        <v>23818</v>
      </c>
      <c r="C7084" s="0" t="s">
        <v>1494</v>
      </c>
      <c r="D7084" s="0" t="s">
        <v>127</v>
      </c>
    </row>
    <row r="7085" customFormat="false" ht="12.8" hidden="false" customHeight="false" outlineLevel="0" collapsed="false">
      <c r="A7085" s="0" t="s">
        <v>10920</v>
      </c>
      <c r="B7085" s="0" t="n">
        <v>30480</v>
      </c>
      <c r="C7085" s="0" t="s">
        <v>970</v>
      </c>
      <c r="D7085" s="0" t="s">
        <v>127</v>
      </c>
    </row>
    <row r="7086" customFormat="false" ht="12.8" hidden="false" customHeight="false" outlineLevel="0" collapsed="false">
      <c r="A7086" s="0" t="s">
        <v>10921</v>
      </c>
      <c r="B7086" s="0" t="n">
        <v>30463</v>
      </c>
      <c r="C7086" s="0" t="s">
        <v>1047</v>
      </c>
      <c r="D7086" s="0" t="s">
        <v>127</v>
      </c>
    </row>
    <row r="7087" customFormat="false" ht="12.8" hidden="false" customHeight="false" outlineLevel="0" collapsed="false">
      <c r="A7087" s="0" t="s">
        <v>10922</v>
      </c>
      <c r="B7087" s="0" t="n">
        <v>45394</v>
      </c>
      <c r="C7087" s="0" t="s">
        <v>1043</v>
      </c>
      <c r="D7087" s="0" t="s">
        <v>127</v>
      </c>
    </row>
    <row r="7088" customFormat="false" ht="12.8" hidden="false" customHeight="false" outlineLevel="0" collapsed="false">
      <c r="A7088" s="0" t="s">
        <v>10923</v>
      </c>
      <c r="B7088" s="0" t="n">
        <v>23819</v>
      </c>
      <c r="C7088" s="0" t="s">
        <v>9729</v>
      </c>
      <c r="D7088" s="0" t="s">
        <v>127</v>
      </c>
    </row>
    <row r="7089" customFormat="false" ht="12.8" hidden="false" customHeight="false" outlineLevel="0" collapsed="false">
      <c r="A7089" s="0" t="s">
        <v>10924</v>
      </c>
      <c r="B7089" s="0" t="n">
        <v>34046</v>
      </c>
      <c r="C7089" s="0" t="s">
        <v>10925</v>
      </c>
      <c r="D7089" s="0" t="s">
        <v>123</v>
      </c>
    </row>
    <row r="7090" customFormat="false" ht="12.8" hidden="false" customHeight="false" outlineLevel="0" collapsed="false">
      <c r="A7090" s="0" t="s">
        <v>10926</v>
      </c>
      <c r="B7090" s="0" t="n">
        <v>34168</v>
      </c>
      <c r="C7090" s="0" t="s">
        <v>10927</v>
      </c>
      <c r="D7090" s="0" t="s">
        <v>127</v>
      </c>
    </row>
    <row r="7091" customFormat="false" ht="12.8" hidden="false" customHeight="false" outlineLevel="0" collapsed="false">
      <c r="A7091" s="0" t="s">
        <v>10928</v>
      </c>
      <c r="B7091" s="0" t="n">
        <v>39610</v>
      </c>
      <c r="C7091" s="0" t="s">
        <v>10927</v>
      </c>
      <c r="D7091" s="0" t="s">
        <v>127</v>
      </c>
    </row>
    <row r="7092" customFormat="false" ht="12.8" hidden="false" customHeight="false" outlineLevel="0" collapsed="false">
      <c r="A7092" s="0" t="s">
        <v>10929</v>
      </c>
      <c r="B7092" s="0" t="n">
        <v>19223</v>
      </c>
      <c r="C7092" s="0" t="s">
        <v>4013</v>
      </c>
      <c r="D7092" s="0" t="s">
        <v>123</v>
      </c>
    </row>
    <row r="7093" customFormat="false" ht="12.8" hidden="false" customHeight="false" outlineLevel="0" collapsed="false">
      <c r="A7093" s="0" t="s">
        <v>10930</v>
      </c>
      <c r="B7093" s="0" t="n">
        <v>4127</v>
      </c>
      <c r="C7093" s="0" t="s">
        <v>1240</v>
      </c>
      <c r="D7093" s="0" t="s">
        <v>123</v>
      </c>
    </row>
    <row r="7094" customFormat="false" ht="12.8" hidden="false" customHeight="false" outlineLevel="0" collapsed="false">
      <c r="A7094" s="0" t="s">
        <v>10931</v>
      </c>
      <c r="B7094" s="0" t="n">
        <v>4128</v>
      </c>
      <c r="C7094" s="0" t="s">
        <v>5437</v>
      </c>
      <c r="D7094" s="0" t="s">
        <v>127</v>
      </c>
    </row>
    <row r="7095" customFormat="false" ht="12.8" hidden="false" customHeight="false" outlineLevel="0" collapsed="false">
      <c r="A7095" s="0" t="s">
        <v>10932</v>
      </c>
      <c r="B7095" s="0" t="n">
        <v>42786</v>
      </c>
      <c r="C7095" s="0" t="s">
        <v>10933</v>
      </c>
      <c r="D7095" s="0" t="s">
        <v>907</v>
      </c>
    </row>
    <row r="7096" customFormat="false" ht="12.8" hidden="false" customHeight="false" outlineLevel="0" collapsed="false">
      <c r="A7096" s="0" t="s">
        <v>10934</v>
      </c>
      <c r="B7096" s="0" t="n">
        <v>4628</v>
      </c>
      <c r="C7096" s="0" t="s">
        <v>10935</v>
      </c>
      <c r="D7096" s="0" t="s">
        <v>251</v>
      </c>
    </row>
    <row r="7097" customFormat="false" ht="12.8" hidden="false" customHeight="false" outlineLevel="0" collapsed="false">
      <c r="A7097" s="0" t="s">
        <v>10936</v>
      </c>
      <c r="B7097" s="0" t="n">
        <v>19246</v>
      </c>
      <c r="D7097" s="0" t="s">
        <v>123</v>
      </c>
    </row>
    <row r="7098" customFormat="false" ht="12.8" hidden="false" customHeight="false" outlineLevel="0" collapsed="false">
      <c r="A7098" s="0" t="s">
        <v>10937</v>
      </c>
      <c r="B7098" s="0" t="n">
        <v>42915</v>
      </c>
      <c r="D7098" s="0" t="s">
        <v>251</v>
      </c>
    </row>
    <row r="7099" customFormat="false" ht="12.8" hidden="false" customHeight="false" outlineLevel="0" collapsed="false">
      <c r="A7099" s="0" t="s">
        <v>10938</v>
      </c>
      <c r="B7099" s="0" t="n">
        <v>31807</v>
      </c>
      <c r="C7099" s="0" t="s">
        <v>10939</v>
      </c>
      <c r="D7099" s="0" t="s">
        <v>127</v>
      </c>
    </row>
    <row r="7100" customFormat="false" ht="12.8" hidden="false" customHeight="false" outlineLevel="0" collapsed="false">
      <c r="A7100" s="0" t="s">
        <v>10940</v>
      </c>
      <c r="B7100" s="0" t="n">
        <v>31808</v>
      </c>
      <c r="C7100" s="0" t="s">
        <v>136</v>
      </c>
      <c r="D7100" s="0" t="s">
        <v>127</v>
      </c>
    </row>
    <row r="7101" customFormat="false" ht="12.8" hidden="false" customHeight="false" outlineLevel="0" collapsed="false">
      <c r="A7101" s="0" t="s">
        <v>10941</v>
      </c>
      <c r="B7101" s="0" t="n">
        <v>39616</v>
      </c>
      <c r="C7101" s="0" t="s">
        <v>10942</v>
      </c>
      <c r="D7101" s="0" t="s">
        <v>123</v>
      </c>
    </row>
    <row r="7102" customFormat="false" ht="12.8" hidden="false" customHeight="false" outlineLevel="0" collapsed="false">
      <c r="A7102" s="0" t="s">
        <v>10943</v>
      </c>
      <c r="B7102" s="0" t="n">
        <v>29480</v>
      </c>
      <c r="C7102" s="0" t="s">
        <v>10944</v>
      </c>
      <c r="D7102" s="0" t="s">
        <v>127</v>
      </c>
    </row>
    <row r="7103" customFormat="false" ht="12.8" hidden="false" customHeight="false" outlineLevel="0" collapsed="false">
      <c r="A7103" s="0" t="s">
        <v>10945</v>
      </c>
      <c r="B7103" s="0" t="n">
        <v>24224</v>
      </c>
      <c r="C7103" s="0" t="s">
        <v>10946</v>
      </c>
      <c r="D7103" s="0" t="s">
        <v>255</v>
      </c>
    </row>
    <row r="7104" customFormat="false" ht="12.8" hidden="false" customHeight="false" outlineLevel="0" collapsed="false">
      <c r="A7104" s="0" t="s">
        <v>10947</v>
      </c>
      <c r="B7104" s="0" t="n">
        <v>3825</v>
      </c>
      <c r="C7104" s="0" t="s">
        <v>266</v>
      </c>
      <c r="D7104" s="0" t="s">
        <v>123</v>
      </c>
    </row>
    <row r="7105" customFormat="false" ht="12.8" hidden="false" customHeight="false" outlineLevel="0" collapsed="false">
      <c r="A7105" s="0" t="s">
        <v>10948</v>
      </c>
      <c r="B7105" s="0" t="n">
        <v>3824</v>
      </c>
      <c r="C7105" s="0" t="s">
        <v>266</v>
      </c>
      <c r="D7105" s="0" t="s">
        <v>199</v>
      </c>
    </row>
    <row r="7106" customFormat="false" ht="12.8" hidden="false" customHeight="false" outlineLevel="0" collapsed="false">
      <c r="A7106" s="0" t="s">
        <v>10949</v>
      </c>
      <c r="B7106" s="0" t="n">
        <v>23820</v>
      </c>
      <c r="C7106" s="0" t="s">
        <v>10950</v>
      </c>
      <c r="D7106" s="0" t="s">
        <v>255</v>
      </c>
    </row>
    <row r="7107" customFormat="false" ht="12.8" hidden="false" customHeight="false" outlineLevel="0" collapsed="false">
      <c r="A7107" s="0" t="s">
        <v>10951</v>
      </c>
      <c r="B7107" s="0" t="n">
        <v>23821</v>
      </c>
      <c r="C7107" s="0" t="s">
        <v>7280</v>
      </c>
      <c r="D7107" s="0" t="s">
        <v>123</v>
      </c>
    </row>
    <row r="7108" customFormat="false" ht="12.8" hidden="false" customHeight="false" outlineLevel="0" collapsed="false">
      <c r="A7108" s="0" t="s">
        <v>10952</v>
      </c>
      <c r="B7108" s="0" t="n">
        <v>25498</v>
      </c>
      <c r="C7108" s="0" t="s">
        <v>10953</v>
      </c>
      <c r="D7108" s="0" t="s">
        <v>127</v>
      </c>
    </row>
    <row r="7109" customFormat="false" ht="12.8" hidden="false" customHeight="false" outlineLevel="0" collapsed="false">
      <c r="A7109" s="0" t="s">
        <v>10954</v>
      </c>
      <c r="B7109" s="0" t="n">
        <v>30458</v>
      </c>
      <c r="C7109" s="0" t="s">
        <v>163</v>
      </c>
      <c r="D7109" s="0" t="s">
        <v>127</v>
      </c>
    </row>
    <row r="7110" customFormat="false" ht="12.8" hidden="false" customHeight="false" outlineLevel="0" collapsed="false">
      <c r="A7110" s="0" t="s">
        <v>10955</v>
      </c>
      <c r="B7110" s="0" t="n">
        <v>23224</v>
      </c>
      <c r="C7110" s="0" t="s">
        <v>10956</v>
      </c>
      <c r="D7110" s="0" t="s">
        <v>199</v>
      </c>
    </row>
    <row r="7111" customFormat="false" ht="12.8" hidden="false" customHeight="false" outlineLevel="0" collapsed="false">
      <c r="A7111" s="0" t="s">
        <v>10957</v>
      </c>
      <c r="B7111" s="0" t="n">
        <v>35580</v>
      </c>
      <c r="C7111" s="0" t="s">
        <v>2046</v>
      </c>
      <c r="D7111" s="0" t="s">
        <v>123</v>
      </c>
    </row>
    <row r="7112" customFormat="false" ht="12.8" hidden="false" customHeight="false" outlineLevel="0" collapsed="false">
      <c r="A7112" s="0" t="s">
        <v>10958</v>
      </c>
      <c r="B7112" s="0" t="n">
        <v>36212</v>
      </c>
      <c r="C7112" s="0" t="s">
        <v>10959</v>
      </c>
      <c r="D7112" s="0" t="s">
        <v>127</v>
      </c>
    </row>
    <row r="7113" customFormat="false" ht="12.8" hidden="false" customHeight="false" outlineLevel="0" collapsed="false">
      <c r="A7113" s="0" t="s">
        <v>10960</v>
      </c>
      <c r="B7113" s="0" t="n">
        <v>45752</v>
      </c>
      <c r="C7113" s="0" t="s">
        <v>212</v>
      </c>
      <c r="D7113" s="0" t="s">
        <v>127</v>
      </c>
    </row>
    <row r="7114" customFormat="false" ht="12.8" hidden="false" customHeight="false" outlineLevel="0" collapsed="false">
      <c r="A7114" s="0" t="s">
        <v>10961</v>
      </c>
      <c r="B7114" s="0" t="n">
        <v>39520</v>
      </c>
      <c r="C7114" s="0" t="s">
        <v>9290</v>
      </c>
      <c r="D7114" s="0" t="s">
        <v>199</v>
      </c>
    </row>
    <row r="7115" customFormat="false" ht="12.8" hidden="false" customHeight="false" outlineLevel="0" collapsed="false">
      <c r="A7115" s="0" t="s">
        <v>10962</v>
      </c>
      <c r="B7115" s="0" t="n">
        <v>29346</v>
      </c>
      <c r="C7115" s="0" t="s">
        <v>10963</v>
      </c>
      <c r="D7115" s="0" t="s">
        <v>123</v>
      </c>
    </row>
    <row r="7116" customFormat="false" ht="12.8" hidden="false" customHeight="false" outlineLevel="0" collapsed="false">
      <c r="A7116" s="0" t="s">
        <v>10962</v>
      </c>
      <c r="B7116" s="0" t="n">
        <v>44245</v>
      </c>
      <c r="C7116" s="0" t="s">
        <v>10964</v>
      </c>
      <c r="D7116" s="0" t="s">
        <v>123</v>
      </c>
    </row>
    <row r="7117" customFormat="false" ht="12.8" hidden="false" customHeight="false" outlineLevel="0" collapsed="false">
      <c r="A7117" s="0" t="s">
        <v>10965</v>
      </c>
      <c r="B7117" s="0" t="n">
        <v>31423</v>
      </c>
      <c r="C7117" s="0" t="s">
        <v>10966</v>
      </c>
      <c r="D7117" s="0" t="s">
        <v>127</v>
      </c>
    </row>
    <row r="7118" customFormat="false" ht="12.8" hidden="false" customHeight="false" outlineLevel="0" collapsed="false">
      <c r="A7118" s="0" t="s">
        <v>10967</v>
      </c>
      <c r="B7118" s="0" t="n">
        <v>29666</v>
      </c>
      <c r="C7118" s="0" t="s">
        <v>10968</v>
      </c>
      <c r="D7118" s="0" t="s">
        <v>127</v>
      </c>
    </row>
    <row r="7119" customFormat="false" ht="12.8" hidden="false" customHeight="false" outlineLevel="0" collapsed="false">
      <c r="A7119" s="0" t="s">
        <v>10969</v>
      </c>
      <c r="B7119" s="0" t="n">
        <v>35636</v>
      </c>
      <c r="C7119" s="0" t="s">
        <v>10970</v>
      </c>
      <c r="D7119" s="0" t="s">
        <v>123</v>
      </c>
    </row>
    <row r="7120" customFormat="false" ht="12.8" hidden="false" customHeight="false" outlineLevel="0" collapsed="false">
      <c r="A7120" s="0" t="s">
        <v>10971</v>
      </c>
      <c r="B7120" s="0" t="n">
        <v>35593</v>
      </c>
      <c r="C7120" s="0" t="s">
        <v>2046</v>
      </c>
      <c r="D7120" s="0" t="s">
        <v>123</v>
      </c>
    </row>
    <row r="7121" customFormat="false" ht="12.8" hidden="false" customHeight="false" outlineLevel="0" collapsed="false">
      <c r="A7121" s="0" t="s">
        <v>10972</v>
      </c>
      <c r="B7121" s="0" t="n">
        <v>44016</v>
      </c>
      <c r="C7121" s="0" t="s">
        <v>10973</v>
      </c>
      <c r="D7121" s="0" t="s">
        <v>127</v>
      </c>
    </row>
    <row r="7122" customFormat="false" ht="12.8" hidden="false" customHeight="false" outlineLevel="0" collapsed="false">
      <c r="A7122" s="0" t="s">
        <v>10974</v>
      </c>
      <c r="B7122" s="0" t="n">
        <v>36211</v>
      </c>
      <c r="C7122" s="0" t="s">
        <v>10975</v>
      </c>
      <c r="D7122" s="0" t="s">
        <v>127</v>
      </c>
    </row>
    <row r="7123" customFormat="false" ht="12.8" hidden="false" customHeight="false" outlineLevel="0" collapsed="false">
      <c r="A7123" s="0" t="s">
        <v>10976</v>
      </c>
      <c r="B7123" s="0" t="n">
        <v>41209</v>
      </c>
      <c r="C7123" s="0" t="s">
        <v>10973</v>
      </c>
      <c r="D7123" s="0" t="s">
        <v>127</v>
      </c>
    </row>
    <row r="7124" customFormat="false" ht="12.8" hidden="false" customHeight="false" outlineLevel="0" collapsed="false">
      <c r="A7124" s="0" t="s">
        <v>10977</v>
      </c>
      <c r="B7124" s="0" t="n">
        <v>44017</v>
      </c>
      <c r="C7124" s="0" t="s">
        <v>9292</v>
      </c>
      <c r="D7124" s="0" t="s">
        <v>127</v>
      </c>
    </row>
    <row r="7125" customFormat="false" ht="12.8" hidden="false" customHeight="false" outlineLevel="0" collapsed="false">
      <c r="A7125" s="0" t="s">
        <v>10978</v>
      </c>
      <c r="B7125" s="0" t="n">
        <v>41210</v>
      </c>
      <c r="C7125" s="0" t="s">
        <v>207</v>
      </c>
      <c r="D7125" s="0" t="s">
        <v>127</v>
      </c>
    </row>
    <row r="7126" customFormat="false" ht="12.8" hidden="false" customHeight="false" outlineLevel="0" collapsed="false">
      <c r="A7126" s="0" t="s">
        <v>10979</v>
      </c>
      <c r="B7126" s="0" t="n">
        <v>41211</v>
      </c>
      <c r="C7126" s="0" t="s">
        <v>10973</v>
      </c>
      <c r="D7126" s="0" t="s">
        <v>127</v>
      </c>
    </row>
    <row r="7127" customFormat="false" ht="12.8" hidden="false" customHeight="false" outlineLevel="0" collapsed="false">
      <c r="A7127" s="0" t="s">
        <v>10980</v>
      </c>
      <c r="B7127" s="0" t="n">
        <v>41212</v>
      </c>
      <c r="C7127" s="0" t="s">
        <v>420</v>
      </c>
      <c r="D7127" s="0" t="s">
        <v>127</v>
      </c>
    </row>
    <row r="7128" customFormat="false" ht="12.8" hidden="false" customHeight="false" outlineLevel="0" collapsed="false">
      <c r="A7128" s="0" t="s">
        <v>10981</v>
      </c>
      <c r="B7128" s="0" t="n">
        <v>36210</v>
      </c>
      <c r="C7128" s="0" t="s">
        <v>207</v>
      </c>
      <c r="D7128" s="0" t="s">
        <v>127</v>
      </c>
    </row>
    <row r="7129" customFormat="false" ht="12.8" hidden="false" customHeight="false" outlineLevel="0" collapsed="false">
      <c r="A7129" s="0" t="s">
        <v>10982</v>
      </c>
      <c r="B7129" s="0" t="n">
        <v>43103</v>
      </c>
      <c r="C7129" s="0" t="s">
        <v>420</v>
      </c>
      <c r="D7129" s="0" t="s">
        <v>127</v>
      </c>
    </row>
    <row r="7130" customFormat="false" ht="12.8" hidden="false" customHeight="false" outlineLevel="0" collapsed="false">
      <c r="A7130" s="0" t="s">
        <v>10983</v>
      </c>
      <c r="B7130" s="0" t="n">
        <v>36208</v>
      </c>
      <c r="C7130" s="0" t="s">
        <v>5739</v>
      </c>
      <c r="D7130" s="0" t="s">
        <v>127</v>
      </c>
    </row>
    <row r="7131" customFormat="false" ht="12.8" hidden="false" customHeight="false" outlineLevel="0" collapsed="false">
      <c r="A7131" s="0" t="s">
        <v>10984</v>
      </c>
      <c r="B7131" s="0" t="n">
        <v>36209</v>
      </c>
      <c r="C7131" s="0" t="s">
        <v>5739</v>
      </c>
      <c r="D7131" s="0" t="s">
        <v>127</v>
      </c>
    </row>
    <row r="7132" customFormat="false" ht="12.8" hidden="false" customHeight="false" outlineLevel="0" collapsed="false">
      <c r="A7132" s="0" t="s">
        <v>10985</v>
      </c>
      <c r="B7132" s="0" t="n">
        <v>40484</v>
      </c>
      <c r="C7132" s="0" t="s">
        <v>1347</v>
      </c>
      <c r="D7132" s="0" t="s">
        <v>199</v>
      </c>
    </row>
    <row r="7133" customFormat="false" ht="12.8" hidden="false" customHeight="false" outlineLevel="0" collapsed="false">
      <c r="A7133" s="0" t="s">
        <v>10986</v>
      </c>
      <c r="B7133" s="0" t="n">
        <v>40871</v>
      </c>
      <c r="C7133" s="0" t="s">
        <v>1347</v>
      </c>
      <c r="D7133" s="0" t="s">
        <v>287</v>
      </c>
    </row>
    <row r="7134" customFormat="false" ht="12.8" hidden="false" customHeight="false" outlineLevel="0" collapsed="false">
      <c r="A7134" s="0" t="s">
        <v>10987</v>
      </c>
      <c r="B7134" s="0" t="n">
        <v>39441</v>
      </c>
      <c r="C7134" s="0" t="s">
        <v>1347</v>
      </c>
      <c r="D7134" s="0" t="s">
        <v>378</v>
      </c>
    </row>
    <row r="7135" customFormat="false" ht="12.8" hidden="false" customHeight="false" outlineLevel="0" collapsed="false">
      <c r="A7135" s="0" t="s">
        <v>10988</v>
      </c>
      <c r="B7135" s="0" t="n">
        <v>2770</v>
      </c>
      <c r="D7135" s="0" t="s">
        <v>123</v>
      </c>
    </row>
    <row r="7136" customFormat="false" ht="12.8" hidden="false" customHeight="false" outlineLevel="0" collapsed="false">
      <c r="A7136" s="0" t="s">
        <v>10989</v>
      </c>
      <c r="B7136" s="0" t="n">
        <v>22364</v>
      </c>
      <c r="C7136" s="0" t="s">
        <v>4833</v>
      </c>
      <c r="D7136" s="0" t="s">
        <v>123</v>
      </c>
    </row>
    <row r="7137" customFormat="false" ht="12.8" hidden="false" customHeight="false" outlineLevel="0" collapsed="false">
      <c r="A7137" s="0" t="s">
        <v>10990</v>
      </c>
      <c r="B7137" s="0" t="n">
        <v>22365</v>
      </c>
      <c r="C7137" s="0" t="s">
        <v>6324</v>
      </c>
      <c r="D7137" s="0" t="s">
        <v>127</v>
      </c>
    </row>
    <row r="7138" customFormat="false" ht="12.8" hidden="false" customHeight="false" outlineLevel="0" collapsed="false">
      <c r="A7138" s="0" t="s">
        <v>10991</v>
      </c>
      <c r="B7138" s="0" t="n">
        <v>4508</v>
      </c>
      <c r="C7138" s="0" t="s">
        <v>10992</v>
      </c>
      <c r="D7138" s="0" t="s">
        <v>123</v>
      </c>
    </row>
    <row r="7139" customFormat="false" ht="12.8" hidden="false" customHeight="false" outlineLevel="0" collapsed="false">
      <c r="A7139" s="0" t="s">
        <v>10993</v>
      </c>
      <c r="B7139" s="0" t="n">
        <v>4509</v>
      </c>
      <c r="C7139" s="0" t="s">
        <v>10994</v>
      </c>
      <c r="D7139" s="0" t="s">
        <v>127</v>
      </c>
    </row>
    <row r="7140" customFormat="false" ht="12.8" hidden="false" customHeight="false" outlineLevel="0" collapsed="false">
      <c r="A7140" s="0" t="s">
        <v>10995</v>
      </c>
      <c r="B7140" s="0" t="n">
        <v>4510</v>
      </c>
      <c r="C7140" s="0" t="s">
        <v>10996</v>
      </c>
      <c r="D7140" s="0" t="s">
        <v>127</v>
      </c>
    </row>
    <row r="7141" customFormat="false" ht="12.8" hidden="false" customHeight="false" outlineLevel="0" collapsed="false">
      <c r="A7141" s="0" t="s">
        <v>10997</v>
      </c>
      <c r="B7141" s="0" t="n">
        <v>22366</v>
      </c>
      <c r="C7141" s="0" t="s">
        <v>10998</v>
      </c>
      <c r="D7141" s="0" t="s">
        <v>123</v>
      </c>
    </row>
    <row r="7142" customFormat="false" ht="12.8" hidden="false" customHeight="false" outlineLevel="0" collapsed="false">
      <c r="A7142" s="0" t="s">
        <v>10999</v>
      </c>
      <c r="B7142" s="0" t="n">
        <v>22367</v>
      </c>
      <c r="C7142" s="0" t="s">
        <v>530</v>
      </c>
      <c r="D7142" s="0" t="s">
        <v>127</v>
      </c>
    </row>
    <row r="7143" customFormat="false" ht="12.8" hidden="false" customHeight="false" outlineLevel="0" collapsed="false">
      <c r="A7143" s="0" t="s">
        <v>11000</v>
      </c>
      <c r="B7143" s="0" t="n">
        <v>39504</v>
      </c>
      <c r="C7143" s="0" t="s">
        <v>11001</v>
      </c>
      <c r="D7143" s="0" t="s">
        <v>1321</v>
      </c>
    </row>
    <row r="7144" customFormat="false" ht="12.8" hidden="false" customHeight="false" outlineLevel="0" collapsed="false">
      <c r="A7144" s="0" t="s">
        <v>11002</v>
      </c>
      <c r="B7144" s="0" t="n">
        <v>3919</v>
      </c>
      <c r="C7144" s="0" t="s">
        <v>11003</v>
      </c>
      <c r="D7144" s="0" t="s">
        <v>123</v>
      </c>
    </row>
    <row r="7145" customFormat="false" ht="12.8" hidden="false" customHeight="false" outlineLevel="0" collapsed="false">
      <c r="A7145" s="0" t="s">
        <v>11004</v>
      </c>
      <c r="B7145" s="0" t="n">
        <v>3920</v>
      </c>
      <c r="C7145" s="0" t="s">
        <v>11005</v>
      </c>
      <c r="D7145" s="0" t="s">
        <v>127</v>
      </c>
    </row>
    <row r="7146" customFormat="false" ht="12.8" hidden="false" customHeight="false" outlineLevel="0" collapsed="false">
      <c r="A7146" s="0" t="s">
        <v>11006</v>
      </c>
      <c r="B7146" s="0" t="n">
        <v>3921</v>
      </c>
      <c r="C7146" s="0" t="s">
        <v>582</v>
      </c>
      <c r="D7146" s="0" t="s">
        <v>127</v>
      </c>
    </row>
    <row r="7147" customFormat="false" ht="12.8" hidden="false" customHeight="false" outlineLevel="0" collapsed="false">
      <c r="A7147" s="0" t="s">
        <v>11007</v>
      </c>
      <c r="B7147" s="0" t="n">
        <v>3922</v>
      </c>
      <c r="C7147" s="0" t="s">
        <v>11008</v>
      </c>
      <c r="D7147" s="0" t="s">
        <v>127</v>
      </c>
    </row>
    <row r="7148" customFormat="false" ht="12.8" hidden="false" customHeight="false" outlineLevel="0" collapsed="false">
      <c r="A7148" s="0" t="s">
        <v>11009</v>
      </c>
      <c r="B7148" s="0" t="n">
        <v>3924</v>
      </c>
      <c r="C7148" s="0" t="s">
        <v>11010</v>
      </c>
      <c r="D7148" s="0" t="s">
        <v>127</v>
      </c>
    </row>
    <row r="7149" customFormat="false" ht="12.8" hidden="false" customHeight="false" outlineLevel="0" collapsed="false">
      <c r="A7149" s="0" t="s">
        <v>11011</v>
      </c>
      <c r="B7149" s="0" t="n">
        <v>3923</v>
      </c>
      <c r="C7149" s="0" t="s">
        <v>9890</v>
      </c>
      <c r="D7149" s="0" t="s">
        <v>127</v>
      </c>
    </row>
    <row r="7150" customFormat="false" ht="12.8" hidden="false" customHeight="false" outlineLevel="0" collapsed="false">
      <c r="A7150" s="0" t="s">
        <v>11012</v>
      </c>
      <c r="B7150" s="0" t="n">
        <v>39594</v>
      </c>
      <c r="C7150" s="0" t="s">
        <v>11013</v>
      </c>
      <c r="D7150" s="0" t="s">
        <v>199</v>
      </c>
    </row>
    <row r="7151" customFormat="false" ht="12.8" hidden="false" customHeight="false" outlineLevel="0" collapsed="false">
      <c r="A7151" s="0" t="s">
        <v>11014</v>
      </c>
      <c r="B7151" s="0" t="n">
        <v>35713</v>
      </c>
      <c r="C7151" s="0" t="s">
        <v>11015</v>
      </c>
      <c r="D7151" s="0" t="s">
        <v>123</v>
      </c>
    </row>
    <row r="7152" customFormat="false" ht="12.8" hidden="false" customHeight="false" outlineLevel="0" collapsed="false">
      <c r="A7152" s="0" t="s">
        <v>11016</v>
      </c>
      <c r="B7152" s="0" t="n">
        <v>36207</v>
      </c>
      <c r="C7152" s="0" t="s">
        <v>11017</v>
      </c>
      <c r="D7152" s="0" t="s">
        <v>127</v>
      </c>
    </row>
    <row r="7153" customFormat="false" ht="12.8" hidden="false" customHeight="false" outlineLevel="0" collapsed="false">
      <c r="A7153" s="0" t="s">
        <v>11018</v>
      </c>
      <c r="B7153" s="0" t="n">
        <v>35327</v>
      </c>
      <c r="C7153" s="0" t="s">
        <v>8536</v>
      </c>
      <c r="D7153" s="0" t="s">
        <v>199</v>
      </c>
    </row>
    <row r="7154" customFormat="false" ht="12.8" hidden="false" customHeight="false" outlineLevel="0" collapsed="false">
      <c r="A7154" s="0" t="s">
        <v>11019</v>
      </c>
      <c r="B7154" s="0" t="n">
        <v>35382</v>
      </c>
      <c r="C7154" s="0" t="s">
        <v>795</v>
      </c>
      <c r="D7154" s="0" t="s">
        <v>123</v>
      </c>
    </row>
    <row r="7155" customFormat="false" ht="12.8" hidden="false" customHeight="false" outlineLevel="0" collapsed="false">
      <c r="A7155" s="0" t="s">
        <v>11020</v>
      </c>
      <c r="B7155" s="0" t="n">
        <v>40483</v>
      </c>
      <c r="C7155" s="0" t="s">
        <v>11021</v>
      </c>
      <c r="D7155" s="0" t="s">
        <v>127</v>
      </c>
    </row>
    <row r="7156" customFormat="false" ht="12.8" hidden="false" customHeight="false" outlineLevel="0" collapsed="false">
      <c r="A7156" s="0" t="s">
        <v>11022</v>
      </c>
      <c r="B7156" s="0" t="n">
        <v>36206</v>
      </c>
      <c r="C7156" s="0" t="s">
        <v>11023</v>
      </c>
      <c r="D7156" s="0" t="s">
        <v>127</v>
      </c>
    </row>
    <row r="7157" customFormat="false" ht="12.8" hidden="false" customHeight="false" outlineLevel="0" collapsed="false">
      <c r="A7157" s="0" t="s">
        <v>11024</v>
      </c>
      <c r="B7157" s="0" t="n">
        <v>25774</v>
      </c>
      <c r="C7157" s="0" t="s">
        <v>795</v>
      </c>
      <c r="D7157" s="0" t="s">
        <v>127</v>
      </c>
    </row>
    <row r="7158" customFormat="false" ht="12.8" hidden="false" customHeight="false" outlineLevel="0" collapsed="false">
      <c r="A7158" s="0" t="s">
        <v>11025</v>
      </c>
      <c r="B7158" s="0" t="n">
        <v>22368</v>
      </c>
      <c r="C7158" s="0" t="s">
        <v>11026</v>
      </c>
      <c r="D7158" s="0" t="s">
        <v>123</v>
      </c>
    </row>
    <row r="7159" customFormat="false" ht="12.8" hidden="false" customHeight="false" outlineLevel="0" collapsed="false">
      <c r="A7159" s="0" t="s">
        <v>11027</v>
      </c>
      <c r="B7159" s="0" t="n">
        <v>22369</v>
      </c>
      <c r="C7159" s="0" t="s">
        <v>6670</v>
      </c>
      <c r="D7159" s="0" t="s">
        <v>127</v>
      </c>
    </row>
    <row r="7160" customFormat="false" ht="12.8" hidden="false" customHeight="false" outlineLevel="0" collapsed="false">
      <c r="A7160" s="0" t="s">
        <v>11028</v>
      </c>
      <c r="B7160" s="0" t="n">
        <v>44267</v>
      </c>
      <c r="C7160" s="0" t="s">
        <v>3480</v>
      </c>
      <c r="D7160" s="0" t="s">
        <v>123</v>
      </c>
    </row>
    <row r="7161" customFormat="false" ht="12.8" hidden="false" customHeight="false" outlineLevel="0" collapsed="false">
      <c r="A7161" s="0" t="s">
        <v>11029</v>
      </c>
      <c r="B7161" s="0" t="n">
        <v>44290</v>
      </c>
      <c r="C7161" s="0" t="s">
        <v>11030</v>
      </c>
      <c r="D7161" s="0" t="s">
        <v>127</v>
      </c>
    </row>
    <row r="7162" customFormat="false" ht="12.8" hidden="false" customHeight="false" outlineLevel="0" collapsed="false">
      <c r="A7162" s="0" t="s">
        <v>11031</v>
      </c>
      <c r="B7162" s="0" t="n">
        <v>44291</v>
      </c>
      <c r="C7162" s="0" t="s">
        <v>3480</v>
      </c>
      <c r="D7162" s="0" t="s">
        <v>127</v>
      </c>
    </row>
    <row r="7163" customFormat="false" ht="12.8" hidden="false" customHeight="false" outlineLevel="0" collapsed="false">
      <c r="A7163" s="0" t="s">
        <v>11032</v>
      </c>
      <c r="B7163" s="0" t="n">
        <v>44268</v>
      </c>
      <c r="C7163" s="0" t="s">
        <v>11033</v>
      </c>
      <c r="D7163" s="0" t="s">
        <v>123</v>
      </c>
    </row>
    <row r="7164" customFormat="false" ht="12.8" hidden="false" customHeight="false" outlineLevel="0" collapsed="false">
      <c r="A7164" s="0" t="s">
        <v>11034</v>
      </c>
      <c r="B7164" s="0" t="n">
        <v>44292</v>
      </c>
      <c r="C7164" s="0" t="s">
        <v>4790</v>
      </c>
      <c r="D7164" s="0" t="s">
        <v>127</v>
      </c>
    </row>
    <row r="7165" customFormat="false" ht="12.8" hidden="false" customHeight="false" outlineLevel="0" collapsed="false">
      <c r="A7165" s="0" t="s">
        <v>11035</v>
      </c>
      <c r="B7165" s="0" t="n">
        <v>4119</v>
      </c>
      <c r="C7165" s="0" t="s">
        <v>492</v>
      </c>
      <c r="D7165" s="0" t="s">
        <v>199</v>
      </c>
    </row>
    <row r="7166" customFormat="false" ht="12.8" hidden="false" customHeight="false" outlineLevel="0" collapsed="false">
      <c r="A7166" s="0" t="s">
        <v>11036</v>
      </c>
      <c r="B7166" s="0" t="n">
        <v>22370</v>
      </c>
      <c r="C7166" s="0" t="s">
        <v>492</v>
      </c>
      <c r="D7166" s="0" t="s">
        <v>287</v>
      </c>
    </row>
    <row r="7167" customFormat="false" ht="12.8" hidden="false" customHeight="false" outlineLevel="0" collapsed="false">
      <c r="A7167" s="0" t="s">
        <v>11037</v>
      </c>
      <c r="B7167" s="0" t="n">
        <v>22371</v>
      </c>
      <c r="C7167" s="0" t="s">
        <v>492</v>
      </c>
      <c r="D7167" s="0" t="s">
        <v>378</v>
      </c>
    </row>
    <row r="7168" customFormat="false" ht="12.8" hidden="false" customHeight="false" outlineLevel="0" collapsed="false">
      <c r="A7168" s="0" t="s">
        <v>11038</v>
      </c>
      <c r="B7168" s="0" t="n">
        <v>34968</v>
      </c>
      <c r="C7168" s="0" t="s">
        <v>11039</v>
      </c>
      <c r="D7168" s="0" t="s">
        <v>287</v>
      </c>
    </row>
    <row r="7169" customFormat="false" ht="12.8" hidden="false" customHeight="false" outlineLevel="0" collapsed="false">
      <c r="A7169" s="0" t="s">
        <v>11040</v>
      </c>
      <c r="B7169" s="0" t="n">
        <v>35398</v>
      </c>
      <c r="C7169" s="0" t="s">
        <v>7492</v>
      </c>
      <c r="D7169" s="0" t="s">
        <v>123</v>
      </c>
    </row>
    <row r="7170" customFormat="false" ht="12.8" hidden="false" customHeight="false" outlineLevel="0" collapsed="false">
      <c r="A7170" s="0" t="s">
        <v>11041</v>
      </c>
      <c r="B7170" s="0" t="n">
        <v>36205</v>
      </c>
      <c r="C7170" s="0" t="s">
        <v>4071</v>
      </c>
      <c r="D7170" s="0" t="s">
        <v>127</v>
      </c>
    </row>
    <row r="7171" customFormat="false" ht="12.8" hidden="false" customHeight="false" outlineLevel="0" collapsed="false">
      <c r="A7171" s="0" t="s">
        <v>11042</v>
      </c>
      <c r="B7171" s="0" t="n">
        <v>27400</v>
      </c>
      <c r="C7171" s="0" t="s">
        <v>11043</v>
      </c>
      <c r="D7171" s="0" t="s">
        <v>123</v>
      </c>
    </row>
    <row r="7172" customFormat="false" ht="12.8" hidden="false" customHeight="false" outlineLevel="0" collapsed="false">
      <c r="A7172" s="0" t="s">
        <v>11044</v>
      </c>
      <c r="B7172" s="0" t="n">
        <v>32534</v>
      </c>
      <c r="D7172" s="0" t="s">
        <v>199</v>
      </c>
    </row>
    <row r="7173" customFormat="false" ht="12.8" hidden="false" customHeight="false" outlineLevel="0" collapsed="false">
      <c r="A7173" s="0" t="s">
        <v>11045</v>
      </c>
      <c r="B7173" s="0" t="n">
        <v>20718</v>
      </c>
      <c r="D7173" s="0" t="s">
        <v>378</v>
      </c>
    </row>
    <row r="7174" customFormat="false" ht="12.8" hidden="false" customHeight="false" outlineLevel="0" collapsed="false">
      <c r="A7174" s="0" t="s">
        <v>11046</v>
      </c>
      <c r="B7174" s="0" t="n">
        <v>43322</v>
      </c>
      <c r="D7174" s="0" t="s">
        <v>327</v>
      </c>
    </row>
    <row r="7175" customFormat="false" ht="12.8" hidden="false" customHeight="false" outlineLevel="0" collapsed="false">
      <c r="A7175" s="0" t="s">
        <v>11047</v>
      </c>
      <c r="B7175" s="0" t="n">
        <v>23465</v>
      </c>
      <c r="C7175" s="0" t="s">
        <v>11048</v>
      </c>
      <c r="D7175" s="0" t="s">
        <v>123</v>
      </c>
    </row>
    <row r="7176" customFormat="false" ht="12.8" hidden="false" customHeight="false" outlineLevel="0" collapsed="false">
      <c r="A7176" s="0" t="s">
        <v>11049</v>
      </c>
      <c r="B7176" s="0" t="n">
        <v>23822</v>
      </c>
      <c r="C7176" s="0" t="s">
        <v>11050</v>
      </c>
      <c r="D7176" s="0" t="s">
        <v>127</v>
      </c>
    </row>
    <row r="7177" customFormat="false" ht="12.8" hidden="false" customHeight="false" outlineLevel="0" collapsed="false">
      <c r="A7177" s="0" t="s">
        <v>11051</v>
      </c>
      <c r="B7177" s="0" t="n">
        <v>3072</v>
      </c>
      <c r="C7177" s="0" t="s">
        <v>1336</v>
      </c>
      <c r="D7177" s="0" t="s">
        <v>123</v>
      </c>
    </row>
    <row r="7178" customFormat="false" ht="12.8" hidden="false" customHeight="false" outlineLevel="0" collapsed="false">
      <c r="A7178" s="0" t="s">
        <v>11052</v>
      </c>
      <c r="B7178" s="0" t="n">
        <v>3073</v>
      </c>
      <c r="C7178" s="0" t="s">
        <v>775</v>
      </c>
      <c r="D7178" s="0" t="s">
        <v>127</v>
      </c>
    </row>
    <row r="7179" customFormat="false" ht="12.8" hidden="false" customHeight="false" outlineLevel="0" collapsed="false">
      <c r="A7179" s="0" t="s">
        <v>11053</v>
      </c>
      <c r="B7179" s="0" t="n">
        <v>19287</v>
      </c>
      <c r="C7179" s="0" t="s">
        <v>11054</v>
      </c>
      <c r="D7179" s="0" t="s">
        <v>127</v>
      </c>
    </row>
    <row r="7180" customFormat="false" ht="12.8" hidden="false" customHeight="false" outlineLevel="0" collapsed="false">
      <c r="A7180" s="0" t="s">
        <v>11055</v>
      </c>
      <c r="B7180" s="0" t="n">
        <v>22372</v>
      </c>
      <c r="C7180" s="0" t="s">
        <v>4833</v>
      </c>
      <c r="D7180" s="0" t="s">
        <v>123</v>
      </c>
    </row>
    <row r="7181" customFormat="false" ht="12.8" hidden="false" customHeight="false" outlineLevel="0" collapsed="false">
      <c r="A7181" s="0" t="s">
        <v>11056</v>
      </c>
      <c r="B7181" s="0" t="n">
        <v>23487</v>
      </c>
      <c r="C7181" s="0" t="s">
        <v>872</v>
      </c>
      <c r="D7181" s="0" t="s">
        <v>127</v>
      </c>
    </row>
    <row r="7182" customFormat="false" ht="12.8" hidden="false" customHeight="false" outlineLevel="0" collapsed="false">
      <c r="A7182" s="0" t="s">
        <v>11057</v>
      </c>
      <c r="B7182" s="0" t="n">
        <v>40482</v>
      </c>
      <c r="C7182" s="0" t="s">
        <v>11058</v>
      </c>
      <c r="D7182" s="0" t="s">
        <v>127</v>
      </c>
    </row>
    <row r="7183" customFormat="false" ht="12.8" hidden="false" customHeight="false" outlineLevel="0" collapsed="false">
      <c r="A7183" s="0" t="s">
        <v>11059</v>
      </c>
      <c r="B7183" s="0" t="n">
        <v>25499</v>
      </c>
      <c r="C7183" s="0" t="s">
        <v>223</v>
      </c>
      <c r="D7183" s="0" t="s">
        <v>127</v>
      </c>
    </row>
    <row r="7184" customFormat="false" ht="12.8" hidden="false" customHeight="false" outlineLevel="0" collapsed="false">
      <c r="A7184" s="0" t="s">
        <v>11060</v>
      </c>
      <c r="B7184" s="0" t="n">
        <v>22373</v>
      </c>
      <c r="C7184" s="0" t="s">
        <v>151</v>
      </c>
      <c r="D7184" s="0" t="s">
        <v>127</v>
      </c>
    </row>
    <row r="7185" customFormat="false" ht="12.8" hidden="false" customHeight="false" outlineLevel="0" collapsed="false">
      <c r="A7185" s="0" t="s">
        <v>11061</v>
      </c>
      <c r="B7185" s="0" t="n">
        <v>35619</v>
      </c>
      <c r="C7185" s="0" t="s">
        <v>6705</v>
      </c>
      <c r="D7185" s="0" t="s">
        <v>127</v>
      </c>
    </row>
    <row r="7186" customFormat="false" ht="12.8" hidden="false" customHeight="false" outlineLevel="0" collapsed="false">
      <c r="A7186" s="0" t="s">
        <v>11062</v>
      </c>
      <c r="B7186" s="0" t="n">
        <v>45753</v>
      </c>
      <c r="C7186" s="0" t="s">
        <v>416</v>
      </c>
      <c r="D7186" s="0" t="s">
        <v>123</v>
      </c>
    </row>
    <row r="7187" customFormat="false" ht="12.8" hidden="false" customHeight="false" outlineLevel="0" collapsed="false">
      <c r="A7187" s="0" t="s">
        <v>11063</v>
      </c>
      <c r="B7187" s="0" t="n">
        <v>45951</v>
      </c>
      <c r="C7187" s="0" t="s">
        <v>797</v>
      </c>
      <c r="D7187" s="0" t="s">
        <v>127</v>
      </c>
    </row>
    <row r="7188" customFormat="false" ht="12.8" hidden="false" customHeight="false" outlineLevel="0" collapsed="false">
      <c r="A7188" s="0" t="s">
        <v>11064</v>
      </c>
      <c r="B7188" s="0" t="n">
        <v>35017</v>
      </c>
      <c r="C7188" s="0" t="s">
        <v>11065</v>
      </c>
      <c r="D7188" s="0" t="s">
        <v>199</v>
      </c>
    </row>
    <row r="7189" customFormat="false" ht="12.8" hidden="false" customHeight="false" outlineLevel="0" collapsed="false">
      <c r="A7189" s="0" t="s">
        <v>11066</v>
      </c>
      <c r="B7189" s="0" t="n">
        <v>41588</v>
      </c>
      <c r="C7189" s="0" t="s">
        <v>11065</v>
      </c>
      <c r="D7189" s="0" t="s">
        <v>287</v>
      </c>
    </row>
    <row r="7190" customFormat="false" ht="12.8" hidden="false" customHeight="false" outlineLevel="0" collapsed="false">
      <c r="A7190" s="0" t="s">
        <v>11067</v>
      </c>
      <c r="B7190" s="0" t="n">
        <v>4216</v>
      </c>
      <c r="C7190" s="0" t="s">
        <v>795</v>
      </c>
      <c r="D7190" s="0" t="s">
        <v>123</v>
      </c>
    </row>
    <row r="7191" customFormat="false" ht="12.8" hidden="false" customHeight="false" outlineLevel="0" collapsed="false">
      <c r="A7191" s="0" t="s">
        <v>11068</v>
      </c>
      <c r="B7191" s="0" t="n">
        <v>4215</v>
      </c>
      <c r="C7191" s="0" t="s">
        <v>795</v>
      </c>
      <c r="D7191" s="0" t="s">
        <v>127</v>
      </c>
    </row>
    <row r="7192" customFormat="false" ht="12.8" hidden="false" customHeight="false" outlineLevel="0" collapsed="false">
      <c r="A7192" s="0" t="s">
        <v>11069</v>
      </c>
      <c r="B7192" s="0" t="n">
        <v>34047</v>
      </c>
      <c r="C7192" s="0" t="s">
        <v>795</v>
      </c>
      <c r="D7192" s="0" t="s">
        <v>127</v>
      </c>
    </row>
    <row r="7193" customFormat="false" ht="12.8" hidden="false" customHeight="false" outlineLevel="0" collapsed="false">
      <c r="A7193" s="0" t="s">
        <v>11070</v>
      </c>
      <c r="B7193" s="0" t="n">
        <v>2915</v>
      </c>
      <c r="C7193" s="0" t="s">
        <v>11071</v>
      </c>
      <c r="D7193" s="0" t="s">
        <v>123</v>
      </c>
    </row>
    <row r="7194" customFormat="false" ht="12.8" hidden="false" customHeight="false" outlineLevel="0" collapsed="false">
      <c r="A7194" s="0" t="s">
        <v>11072</v>
      </c>
      <c r="B7194" s="0" t="n">
        <v>29760</v>
      </c>
      <c r="C7194" s="0" t="s">
        <v>122</v>
      </c>
      <c r="D7194" s="0" t="s">
        <v>123</v>
      </c>
    </row>
    <row r="7195" customFormat="false" ht="12.8" hidden="false" customHeight="false" outlineLevel="0" collapsed="false">
      <c r="A7195" s="0" t="s">
        <v>11072</v>
      </c>
      <c r="B7195" s="0" t="n">
        <v>45989</v>
      </c>
      <c r="C7195" s="0" t="s">
        <v>122</v>
      </c>
      <c r="D7195" s="0" t="s">
        <v>262</v>
      </c>
    </row>
    <row r="7196" customFormat="false" ht="12.8" hidden="false" customHeight="false" outlineLevel="0" collapsed="false">
      <c r="A7196" s="0" t="s">
        <v>11073</v>
      </c>
      <c r="B7196" s="0" t="n">
        <v>29801</v>
      </c>
      <c r="C7196" s="0" t="s">
        <v>122</v>
      </c>
      <c r="D7196" s="0" t="s">
        <v>262</v>
      </c>
    </row>
    <row r="7197" customFormat="false" ht="12.8" hidden="false" customHeight="false" outlineLevel="0" collapsed="false">
      <c r="A7197" s="0" t="s">
        <v>11074</v>
      </c>
      <c r="B7197" s="0" t="n">
        <v>30460</v>
      </c>
      <c r="C7197" s="0" t="s">
        <v>11075</v>
      </c>
      <c r="D7197" s="0" t="s">
        <v>127</v>
      </c>
    </row>
    <row r="7198" customFormat="false" ht="12.8" hidden="false" customHeight="false" outlineLevel="0" collapsed="false">
      <c r="A7198" s="0" t="s">
        <v>11076</v>
      </c>
      <c r="B7198" s="0" t="n">
        <v>29890</v>
      </c>
      <c r="C7198" s="0" t="s">
        <v>1426</v>
      </c>
      <c r="D7198" s="0" t="s">
        <v>127</v>
      </c>
    </row>
    <row r="7199" customFormat="false" ht="12.8" hidden="false" customHeight="false" outlineLevel="0" collapsed="false">
      <c r="A7199" s="0" t="s">
        <v>11077</v>
      </c>
      <c r="B7199" s="0" t="n">
        <v>30450</v>
      </c>
      <c r="C7199" s="0" t="s">
        <v>122</v>
      </c>
      <c r="D7199" s="0" t="s">
        <v>262</v>
      </c>
    </row>
    <row r="7200" customFormat="false" ht="12.8" hidden="false" customHeight="false" outlineLevel="0" collapsed="false">
      <c r="A7200" s="0" t="s">
        <v>11078</v>
      </c>
      <c r="B7200" s="0" t="n">
        <v>30690</v>
      </c>
      <c r="C7200" s="0" t="s">
        <v>535</v>
      </c>
      <c r="D7200" s="0" t="s">
        <v>127</v>
      </c>
    </row>
    <row r="7201" customFormat="false" ht="12.8" hidden="false" customHeight="false" outlineLevel="0" collapsed="false">
      <c r="A7201" s="0" t="s">
        <v>11079</v>
      </c>
      <c r="B7201" s="0" t="n">
        <v>39771</v>
      </c>
      <c r="C7201" s="0" t="s">
        <v>11080</v>
      </c>
      <c r="D7201" s="0" t="s">
        <v>127</v>
      </c>
    </row>
    <row r="7202" customFormat="false" ht="12.8" hidden="false" customHeight="false" outlineLevel="0" collapsed="false">
      <c r="A7202" s="0" t="s">
        <v>11081</v>
      </c>
      <c r="B7202" s="0" t="n">
        <v>30692</v>
      </c>
      <c r="C7202" s="0" t="s">
        <v>535</v>
      </c>
      <c r="D7202" s="0" t="s">
        <v>127</v>
      </c>
    </row>
    <row r="7203" customFormat="false" ht="12.8" hidden="false" customHeight="false" outlineLevel="0" collapsed="false">
      <c r="A7203" s="0" t="s">
        <v>11082</v>
      </c>
      <c r="B7203" s="0" t="n">
        <v>46864</v>
      </c>
      <c r="C7203" s="0" t="s">
        <v>11083</v>
      </c>
      <c r="D7203" s="0" t="s">
        <v>127</v>
      </c>
    </row>
    <row r="7204" customFormat="false" ht="12.8" hidden="false" customHeight="false" outlineLevel="0" collapsed="false">
      <c r="A7204" s="0" t="s">
        <v>11084</v>
      </c>
      <c r="B7204" s="0" t="n">
        <v>29804</v>
      </c>
      <c r="C7204" s="0" t="s">
        <v>11085</v>
      </c>
      <c r="D7204" s="0" t="s">
        <v>127</v>
      </c>
    </row>
    <row r="7205" customFormat="false" ht="12.8" hidden="false" customHeight="false" outlineLevel="0" collapsed="false">
      <c r="A7205" s="0" t="s">
        <v>11086</v>
      </c>
      <c r="B7205" s="0" t="n">
        <v>29811</v>
      </c>
      <c r="C7205" s="0" t="s">
        <v>535</v>
      </c>
      <c r="D7205" s="0" t="s">
        <v>127</v>
      </c>
    </row>
    <row r="7206" customFormat="false" ht="12.8" hidden="false" customHeight="false" outlineLevel="0" collapsed="false">
      <c r="A7206" s="0" t="s">
        <v>11087</v>
      </c>
      <c r="B7206" s="0" t="n">
        <v>29775</v>
      </c>
      <c r="C7206" s="0" t="s">
        <v>11088</v>
      </c>
      <c r="D7206" s="0" t="s">
        <v>127</v>
      </c>
    </row>
    <row r="7207" customFormat="false" ht="12.8" hidden="false" customHeight="false" outlineLevel="0" collapsed="false">
      <c r="A7207" s="0" t="s">
        <v>11089</v>
      </c>
      <c r="B7207" s="0" t="n">
        <v>31175</v>
      </c>
      <c r="C7207" s="0" t="s">
        <v>1426</v>
      </c>
      <c r="D7207" s="0" t="s">
        <v>127</v>
      </c>
    </row>
    <row r="7208" customFormat="false" ht="12.8" hidden="false" customHeight="false" outlineLevel="0" collapsed="false">
      <c r="A7208" s="0" t="s">
        <v>11090</v>
      </c>
      <c r="B7208" s="0" t="n">
        <v>29622</v>
      </c>
      <c r="C7208" s="0" t="s">
        <v>11091</v>
      </c>
      <c r="D7208" s="0" t="s">
        <v>199</v>
      </c>
    </row>
    <row r="7209" customFormat="false" ht="12.8" hidden="false" customHeight="false" outlineLevel="0" collapsed="false">
      <c r="A7209" s="0" t="s">
        <v>11092</v>
      </c>
      <c r="B7209" s="0" t="n">
        <v>29355</v>
      </c>
      <c r="C7209" s="0" t="s">
        <v>11093</v>
      </c>
      <c r="D7209" s="0" t="s">
        <v>228</v>
      </c>
    </row>
    <row r="7210" customFormat="false" ht="12.8" hidden="false" customHeight="false" outlineLevel="0" collapsed="false">
      <c r="A7210" s="0" t="s">
        <v>11094</v>
      </c>
      <c r="B7210" s="0" t="n">
        <v>41589</v>
      </c>
      <c r="C7210" s="0" t="s">
        <v>673</v>
      </c>
      <c r="D7210" s="0" t="s">
        <v>123</v>
      </c>
    </row>
    <row r="7211" customFormat="false" ht="12.8" hidden="false" customHeight="false" outlineLevel="0" collapsed="false">
      <c r="A7211" s="0" t="s">
        <v>11095</v>
      </c>
      <c r="B7211" s="0" t="n">
        <v>41685</v>
      </c>
      <c r="C7211" s="0" t="s">
        <v>797</v>
      </c>
      <c r="D7211" s="0" t="s">
        <v>127</v>
      </c>
    </row>
    <row r="7212" customFormat="false" ht="12.8" hidden="false" customHeight="false" outlineLevel="0" collapsed="false">
      <c r="A7212" s="0" t="s">
        <v>11096</v>
      </c>
      <c r="B7212" s="0" t="n">
        <v>45754</v>
      </c>
      <c r="C7212" s="0" t="s">
        <v>4244</v>
      </c>
      <c r="D7212" s="0" t="s">
        <v>123</v>
      </c>
    </row>
    <row r="7213" customFormat="false" ht="12.8" hidden="false" customHeight="false" outlineLevel="0" collapsed="false">
      <c r="A7213" s="0" t="s">
        <v>11097</v>
      </c>
      <c r="B7213" s="0" t="n">
        <v>4214</v>
      </c>
      <c r="C7213" s="0" t="s">
        <v>1708</v>
      </c>
      <c r="D7213" s="0" t="s">
        <v>199</v>
      </c>
    </row>
    <row r="7214" customFormat="false" ht="12.8" hidden="false" customHeight="false" outlineLevel="0" collapsed="false">
      <c r="A7214" s="0" t="s">
        <v>11098</v>
      </c>
      <c r="B7214" s="0" t="n">
        <v>23273</v>
      </c>
      <c r="C7214" s="0" t="s">
        <v>9973</v>
      </c>
      <c r="D7214" s="0" t="s">
        <v>228</v>
      </c>
    </row>
    <row r="7215" customFormat="false" ht="12.8" hidden="false" customHeight="false" outlineLevel="0" collapsed="false">
      <c r="A7215" s="0" t="s">
        <v>11099</v>
      </c>
      <c r="B7215" s="0" t="n">
        <v>30479</v>
      </c>
      <c r="C7215" s="0" t="s">
        <v>11100</v>
      </c>
      <c r="D7215" s="0" t="s">
        <v>251</v>
      </c>
    </row>
    <row r="7216" customFormat="false" ht="12.8" hidden="false" customHeight="false" outlineLevel="0" collapsed="false">
      <c r="A7216" s="0" t="s">
        <v>11101</v>
      </c>
      <c r="B7216" s="0" t="n">
        <v>30563</v>
      </c>
      <c r="C7216" s="0" t="s">
        <v>11100</v>
      </c>
      <c r="D7216" s="0" t="s">
        <v>255</v>
      </c>
    </row>
    <row r="7217" customFormat="false" ht="12.8" hidden="false" customHeight="false" outlineLevel="0" collapsed="false">
      <c r="A7217" s="0" t="s">
        <v>11102</v>
      </c>
      <c r="B7217" s="0" t="n">
        <v>4378</v>
      </c>
      <c r="C7217" s="0" t="s">
        <v>11100</v>
      </c>
      <c r="D7217" s="0" t="s">
        <v>255</v>
      </c>
    </row>
    <row r="7218" customFormat="false" ht="12.8" hidden="false" customHeight="false" outlineLevel="0" collapsed="false">
      <c r="A7218" s="0" t="s">
        <v>11103</v>
      </c>
      <c r="B7218" s="0" t="n">
        <v>4213</v>
      </c>
      <c r="C7218" s="0" t="s">
        <v>11104</v>
      </c>
      <c r="D7218" s="0" t="s">
        <v>255</v>
      </c>
    </row>
    <row r="7219" customFormat="false" ht="12.8" hidden="false" customHeight="false" outlineLevel="0" collapsed="false">
      <c r="A7219" s="0" t="s">
        <v>11105</v>
      </c>
      <c r="B7219" s="0" t="n">
        <v>23824</v>
      </c>
      <c r="C7219" s="0" t="s">
        <v>1708</v>
      </c>
      <c r="D7219" s="0" t="s">
        <v>378</v>
      </c>
    </row>
    <row r="7220" customFormat="false" ht="12.8" hidden="false" customHeight="false" outlineLevel="0" collapsed="false">
      <c r="A7220" s="0" t="s">
        <v>11106</v>
      </c>
      <c r="B7220" s="0" t="n">
        <v>38340</v>
      </c>
      <c r="D7220" s="0" t="s">
        <v>255</v>
      </c>
    </row>
    <row r="7221" customFormat="false" ht="12.8" hidden="false" customHeight="false" outlineLevel="0" collapsed="false">
      <c r="A7221" s="0" t="s">
        <v>11107</v>
      </c>
      <c r="B7221" s="0" t="n">
        <v>44246</v>
      </c>
      <c r="C7221" s="0" t="s">
        <v>11108</v>
      </c>
      <c r="D7221" s="0" t="s">
        <v>228</v>
      </c>
    </row>
    <row r="7222" customFormat="false" ht="12.8" hidden="false" customHeight="false" outlineLevel="0" collapsed="false">
      <c r="A7222" s="0" t="s">
        <v>11109</v>
      </c>
      <c r="B7222" s="0" t="n">
        <v>25190</v>
      </c>
      <c r="C7222" s="0" t="s">
        <v>4388</v>
      </c>
      <c r="D7222" s="0" t="s">
        <v>123</v>
      </c>
    </row>
    <row r="7223" customFormat="false" ht="12.8" hidden="false" customHeight="false" outlineLevel="0" collapsed="false">
      <c r="A7223" s="0" t="s">
        <v>11110</v>
      </c>
      <c r="B7223" s="0" t="n">
        <v>23409</v>
      </c>
      <c r="C7223" s="0" t="s">
        <v>11111</v>
      </c>
      <c r="D7223" s="0" t="s">
        <v>123</v>
      </c>
    </row>
    <row r="7224" customFormat="false" ht="12.8" hidden="false" customHeight="false" outlineLevel="0" collapsed="false">
      <c r="A7224" s="0" t="s">
        <v>11112</v>
      </c>
      <c r="B7224" s="0" t="n">
        <v>31782</v>
      </c>
      <c r="C7224" s="0" t="s">
        <v>2240</v>
      </c>
      <c r="D7224" s="0" t="s">
        <v>127</v>
      </c>
    </row>
    <row r="7225" customFormat="false" ht="12.8" hidden="false" customHeight="false" outlineLevel="0" collapsed="false">
      <c r="A7225" s="0" t="s">
        <v>11113</v>
      </c>
      <c r="B7225" s="0" t="n">
        <v>29441</v>
      </c>
      <c r="C7225" s="0" t="s">
        <v>11114</v>
      </c>
      <c r="D7225" s="0" t="s">
        <v>127</v>
      </c>
    </row>
    <row r="7226" customFormat="false" ht="12.8" hidden="false" customHeight="false" outlineLevel="0" collapsed="false">
      <c r="A7226" s="0" t="s">
        <v>11115</v>
      </c>
      <c r="B7226" s="0" t="n">
        <v>42083</v>
      </c>
      <c r="C7226" s="0" t="s">
        <v>11116</v>
      </c>
      <c r="D7226" s="0" t="s">
        <v>127</v>
      </c>
    </row>
    <row r="7227" customFormat="false" ht="12.8" hidden="false" customHeight="false" outlineLevel="0" collapsed="false">
      <c r="A7227" s="0" t="s">
        <v>11117</v>
      </c>
      <c r="B7227" s="0" t="n">
        <v>26175</v>
      </c>
      <c r="C7227" s="0" t="s">
        <v>163</v>
      </c>
      <c r="D7227" s="0" t="s">
        <v>127</v>
      </c>
    </row>
    <row r="7228" customFormat="false" ht="12.8" hidden="false" customHeight="false" outlineLevel="0" collapsed="false">
      <c r="A7228" s="0" t="s">
        <v>11118</v>
      </c>
      <c r="B7228" s="0" t="n">
        <v>30644</v>
      </c>
      <c r="C7228" s="0" t="s">
        <v>11119</v>
      </c>
      <c r="D7228" s="0" t="s">
        <v>127</v>
      </c>
    </row>
    <row r="7229" customFormat="false" ht="12.8" hidden="false" customHeight="false" outlineLevel="0" collapsed="false">
      <c r="A7229" s="0" t="s">
        <v>11120</v>
      </c>
      <c r="B7229" s="0" t="n">
        <v>30453</v>
      </c>
      <c r="C7229" s="0" t="s">
        <v>11121</v>
      </c>
      <c r="D7229" s="0" t="s">
        <v>127</v>
      </c>
    </row>
    <row r="7230" customFormat="false" ht="12.8" hidden="false" customHeight="false" outlineLevel="0" collapsed="false">
      <c r="A7230" s="0" t="s">
        <v>11122</v>
      </c>
      <c r="B7230" s="0" t="n">
        <v>39705</v>
      </c>
      <c r="C7230" s="0" t="s">
        <v>11123</v>
      </c>
      <c r="D7230" s="0" t="s">
        <v>127</v>
      </c>
    </row>
    <row r="7231" customFormat="false" ht="12.8" hidden="false" customHeight="false" outlineLevel="0" collapsed="false">
      <c r="A7231" s="0" t="s">
        <v>11124</v>
      </c>
      <c r="B7231" s="0" t="n">
        <v>29723</v>
      </c>
      <c r="D7231" s="0" t="s">
        <v>2031</v>
      </c>
    </row>
    <row r="7232" customFormat="false" ht="12.8" hidden="false" customHeight="false" outlineLevel="0" collapsed="false">
      <c r="A7232" s="0" t="s">
        <v>11125</v>
      </c>
      <c r="B7232" s="0" t="n">
        <v>24225</v>
      </c>
      <c r="C7232" s="0" t="s">
        <v>3563</v>
      </c>
      <c r="D7232" s="0" t="s">
        <v>123</v>
      </c>
    </row>
    <row r="7233" customFormat="false" ht="12.8" hidden="false" customHeight="false" outlineLevel="0" collapsed="false">
      <c r="A7233" s="0" t="s">
        <v>11126</v>
      </c>
      <c r="B7233" s="0" t="n">
        <v>31370</v>
      </c>
      <c r="C7233" s="0" t="s">
        <v>11127</v>
      </c>
      <c r="D7233" s="0" t="s">
        <v>127</v>
      </c>
    </row>
    <row r="7234" customFormat="false" ht="12.8" hidden="false" customHeight="false" outlineLevel="0" collapsed="false">
      <c r="A7234" s="0" t="s">
        <v>11128</v>
      </c>
      <c r="B7234" s="0" t="n">
        <v>24768</v>
      </c>
      <c r="C7234" s="0" t="s">
        <v>3563</v>
      </c>
      <c r="D7234" s="0" t="s">
        <v>127</v>
      </c>
    </row>
    <row r="7235" customFormat="false" ht="12.8" hidden="false" customHeight="false" outlineLevel="0" collapsed="false">
      <c r="A7235" s="0" t="s">
        <v>11129</v>
      </c>
      <c r="B7235" s="0" t="n">
        <v>25701</v>
      </c>
      <c r="C7235" s="0" t="s">
        <v>11130</v>
      </c>
      <c r="D7235" s="0" t="s">
        <v>127</v>
      </c>
    </row>
    <row r="7236" customFormat="false" ht="12.8" hidden="false" customHeight="false" outlineLevel="0" collapsed="false">
      <c r="A7236" s="0" t="s">
        <v>11131</v>
      </c>
      <c r="B7236" s="0" t="n">
        <v>42084</v>
      </c>
      <c r="C7236" s="0" t="s">
        <v>11132</v>
      </c>
      <c r="D7236" s="0" t="s">
        <v>127</v>
      </c>
    </row>
    <row r="7237" customFormat="false" ht="12.8" hidden="false" customHeight="false" outlineLevel="0" collapsed="false">
      <c r="A7237" s="0" t="s">
        <v>11133</v>
      </c>
      <c r="B7237" s="0" t="n">
        <v>29409</v>
      </c>
      <c r="C7237" s="0" t="s">
        <v>6728</v>
      </c>
      <c r="D7237" s="0" t="s">
        <v>127</v>
      </c>
    </row>
    <row r="7238" customFormat="false" ht="12.8" hidden="false" customHeight="false" outlineLevel="0" collapsed="false">
      <c r="A7238" s="0" t="s">
        <v>11134</v>
      </c>
      <c r="B7238" s="0" t="n">
        <v>30464</v>
      </c>
      <c r="D7238" s="0" t="s">
        <v>199</v>
      </c>
    </row>
    <row r="7239" customFormat="false" ht="12.8" hidden="false" customHeight="false" outlineLevel="0" collapsed="false">
      <c r="A7239" s="0" t="s">
        <v>11135</v>
      </c>
      <c r="B7239" s="0" t="n">
        <v>30575</v>
      </c>
      <c r="C7239" s="0" t="s">
        <v>11136</v>
      </c>
      <c r="D7239" s="0" t="s">
        <v>123</v>
      </c>
    </row>
    <row r="7240" customFormat="false" ht="12.8" hidden="false" customHeight="false" outlineLevel="0" collapsed="false">
      <c r="A7240" s="0" t="s">
        <v>11137</v>
      </c>
      <c r="B7240" s="0" t="n">
        <v>23460</v>
      </c>
      <c r="C7240" s="0" t="s">
        <v>7280</v>
      </c>
      <c r="D7240" s="0" t="s">
        <v>123</v>
      </c>
    </row>
    <row r="7241" customFormat="false" ht="12.8" hidden="false" customHeight="false" outlineLevel="0" collapsed="false">
      <c r="A7241" s="0" t="s">
        <v>11138</v>
      </c>
      <c r="B7241" s="0" t="n">
        <v>23825</v>
      </c>
      <c r="C7241" s="0" t="s">
        <v>167</v>
      </c>
      <c r="D7241" s="0" t="s">
        <v>127</v>
      </c>
    </row>
    <row r="7242" customFormat="false" ht="12.8" hidden="false" customHeight="false" outlineLevel="0" collapsed="false">
      <c r="A7242" s="0" t="s">
        <v>11139</v>
      </c>
      <c r="B7242" s="0" t="n">
        <v>39467</v>
      </c>
      <c r="C7242" s="0" t="s">
        <v>11140</v>
      </c>
      <c r="D7242" s="0" t="s">
        <v>287</v>
      </c>
    </row>
    <row r="7243" customFormat="false" ht="12.8" hidden="false" customHeight="false" outlineLevel="0" collapsed="false">
      <c r="A7243" s="0" t="s">
        <v>11141</v>
      </c>
      <c r="B7243" s="0" t="n">
        <v>30465</v>
      </c>
      <c r="C7243" s="0" t="s">
        <v>11142</v>
      </c>
      <c r="D7243" s="0" t="s">
        <v>123</v>
      </c>
    </row>
    <row r="7244" customFormat="false" ht="12.8" hidden="false" customHeight="false" outlineLevel="0" collapsed="false">
      <c r="A7244" s="0" t="s">
        <v>11143</v>
      </c>
      <c r="B7244" s="0" t="n">
        <v>29235</v>
      </c>
      <c r="C7244" s="0" t="s">
        <v>1066</v>
      </c>
      <c r="D7244" s="0" t="s">
        <v>123</v>
      </c>
    </row>
    <row r="7245" customFormat="false" ht="12.8" hidden="false" customHeight="false" outlineLevel="0" collapsed="false">
      <c r="A7245" s="0" t="s">
        <v>11144</v>
      </c>
      <c r="B7245" s="0" t="n">
        <v>29535</v>
      </c>
      <c r="C7245" s="0" t="s">
        <v>1398</v>
      </c>
      <c r="D7245" s="0" t="s">
        <v>127</v>
      </c>
    </row>
    <row r="7246" customFormat="false" ht="12.8" hidden="false" customHeight="false" outlineLevel="0" collapsed="false">
      <c r="A7246" s="0" t="s">
        <v>11145</v>
      </c>
      <c r="B7246" s="0" t="n">
        <v>4323</v>
      </c>
      <c r="C7246" s="0" t="s">
        <v>11146</v>
      </c>
      <c r="D7246" s="0" t="s">
        <v>255</v>
      </c>
    </row>
    <row r="7247" customFormat="false" ht="12.8" hidden="false" customHeight="false" outlineLevel="0" collapsed="false">
      <c r="A7247" s="0" t="s">
        <v>11147</v>
      </c>
      <c r="B7247" s="0" t="n">
        <v>4073</v>
      </c>
      <c r="C7247" s="0" t="s">
        <v>4521</v>
      </c>
      <c r="D7247" s="0" t="s">
        <v>255</v>
      </c>
    </row>
    <row r="7248" customFormat="false" ht="12.8" hidden="false" customHeight="false" outlineLevel="0" collapsed="false">
      <c r="A7248" s="0" t="s">
        <v>11148</v>
      </c>
      <c r="B7248" s="0" t="n">
        <v>4324</v>
      </c>
      <c r="C7248" s="0" t="s">
        <v>11149</v>
      </c>
      <c r="D7248" s="0" t="s">
        <v>199</v>
      </c>
    </row>
    <row r="7249" customFormat="false" ht="12.8" hidden="false" customHeight="false" outlineLevel="0" collapsed="false">
      <c r="A7249" s="0" t="s">
        <v>11150</v>
      </c>
      <c r="B7249" s="0" t="n">
        <v>4344</v>
      </c>
      <c r="C7249" s="0" t="s">
        <v>11151</v>
      </c>
      <c r="D7249" s="0" t="s">
        <v>123</v>
      </c>
    </row>
    <row r="7250" customFormat="false" ht="12.8" hidden="false" customHeight="false" outlineLevel="0" collapsed="false">
      <c r="A7250" s="0" t="s">
        <v>11152</v>
      </c>
      <c r="B7250" s="0" t="n">
        <v>4345</v>
      </c>
      <c r="C7250" s="0" t="s">
        <v>11153</v>
      </c>
      <c r="D7250" s="0" t="s">
        <v>127</v>
      </c>
    </row>
    <row r="7251" customFormat="false" ht="12.8" hidden="false" customHeight="false" outlineLevel="0" collapsed="false">
      <c r="A7251" s="0" t="s">
        <v>11154</v>
      </c>
      <c r="B7251" s="0" t="n">
        <v>4346</v>
      </c>
      <c r="C7251" s="0" t="s">
        <v>11151</v>
      </c>
      <c r="D7251" s="0" t="s">
        <v>262</v>
      </c>
    </row>
    <row r="7252" customFormat="false" ht="12.8" hidden="false" customHeight="false" outlineLevel="0" collapsed="false">
      <c r="A7252" s="0" t="s">
        <v>11155</v>
      </c>
      <c r="B7252" s="0" t="n">
        <v>23517</v>
      </c>
      <c r="C7252" s="0" t="s">
        <v>4521</v>
      </c>
      <c r="D7252" s="0" t="s">
        <v>287</v>
      </c>
    </row>
    <row r="7253" customFormat="false" ht="12.8" hidden="false" customHeight="false" outlineLevel="0" collapsed="false">
      <c r="A7253" s="0" t="s">
        <v>11156</v>
      </c>
      <c r="B7253" s="0" t="n">
        <v>23826</v>
      </c>
      <c r="C7253" s="0" t="s">
        <v>9248</v>
      </c>
      <c r="D7253" s="0" t="s">
        <v>354</v>
      </c>
    </row>
    <row r="7254" customFormat="false" ht="12.8" hidden="false" customHeight="false" outlineLevel="0" collapsed="false">
      <c r="A7254" s="0" t="s">
        <v>11157</v>
      </c>
      <c r="B7254" s="0" t="n">
        <v>24226</v>
      </c>
      <c r="C7254" s="0" t="s">
        <v>1940</v>
      </c>
      <c r="D7254" s="0" t="s">
        <v>123</v>
      </c>
    </row>
    <row r="7255" customFormat="false" ht="12.8" hidden="false" customHeight="false" outlineLevel="0" collapsed="false">
      <c r="A7255" s="0" t="s">
        <v>11158</v>
      </c>
      <c r="B7255" s="0" t="n">
        <v>30599</v>
      </c>
      <c r="C7255" s="0" t="s">
        <v>11159</v>
      </c>
      <c r="D7255" s="0" t="s">
        <v>127</v>
      </c>
    </row>
    <row r="7256" customFormat="false" ht="12.8" hidden="false" customHeight="false" outlineLevel="0" collapsed="false">
      <c r="A7256" s="0" t="s">
        <v>11160</v>
      </c>
      <c r="B7256" s="0" t="n">
        <v>312</v>
      </c>
      <c r="C7256" s="0" t="s">
        <v>11161</v>
      </c>
      <c r="D7256" s="0" t="s">
        <v>123</v>
      </c>
    </row>
    <row r="7257" customFormat="false" ht="12.8" hidden="false" customHeight="false" outlineLevel="0" collapsed="false">
      <c r="A7257" s="0" t="s">
        <v>11162</v>
      </c>
      <c r="B7257" s="0" t="n">
        <v>2351</v>
      </c>
      <c r="C7257" s="0" t="s">
        <v>773</v>
      </c>
      <c r="D7257" s="0" t="s">
        <v>127</v>
      </c>
    </row>
    <row r="7258" customFormat="false" ht="12.8" hidden="false" customHeight="false" outlineLevel="0" collapsed="false">
      <c r="A7258" s="0" t="s">
        <v>11163</v>
      </c>
      <c r="B7258" s="0" t="n">
        <v>31750</v>
      </c>
      <c r="C7258" s="0" t="s">
        <v>773</v>
      </c>
      <c r="D7258" s="0" t="s">
        <v>127</v>
      </c>
    </row>
    <row r="7259" customFormat="false" ht="12.8" hidden="false" customHeight="false" outlineLevel="0" collapsed="false">
      <c r="A7259" s="0" t="s">
        <v>11164</v>
      </c>
      <c r="B7259" s="0" t="n">
        <v>2352</v>
      </c>
      <c r="C7259" s="0" t="s">
        <v>560</v>
      </c>
      <c r="D7259" s="0" t="s">
        <v>127</v>
      </c>
    </row>
    <row r="7260" customFormat="false" ht="12.8" hidden="false" customHeight="false" outlineLevel="0" collapsed="false">
      <c r="A7260" s="0" t="s">
        <v>11165</v>
      </c>
      <c r="B7260" s="0" t="n">
        <v>2353</v>
      </c>
      <c r="C7260" s="0" t="s">
        <v>661</v>
      </c>
      <c r="D7260" s="0" t="s">
        <v>127</v>
      </c>
    </row>
    <row r="7261" customFormat="false" ht="12.8" hidden="false" customHeight="false" outlineLevel="0" collapsed="false">
      <c r="A7261" s="0" t="s">
        <v>11166</v>
      </c>
      <c r="B7261" s="0" t="n">
        <v>22978</v>
      </c>
      <c r="C7261" s="0" t="s">
        <v>11167</v>
      </c>
      <c r="D7261" s="0" t="s">
        <v>123</v>
      </c>
    </row>
    <row r="7262" customFormat="false" ht="12.8" hidden="false" customHeight="false" outlineLevel="0" collapsed="false">
      <c r="A7262" s="0" t="s">
        <v>11168</v>
      </c>
      <c r="B7262" s="0" t="n">
        <v>30420</v>
      </c>
      <c r="C7262" s="0" t="s">
        <v>8796</v>
      </c>
      <c r="D7262" s="0" t="s">
        <v>127</v>
      </c>
    </row>
    <row r="7263" customFormat="false" ht="12.8" hidden="false" customHeight="false" outlineLevel="0" collapsed="false">
      <c r="A7263" s="0" t="s">
        <v>11169</v>
      </c>
      <c r="B7263" s="0" t="n">
        <v>30394</v>
      </c>
      <c r="C7263" s="0" t="s">
        <v>11170</v>
      </c>
      <c r="D7263" s="0" t="s">
        <v>127</v>
      </c>
    </row>
    <row r="7264" customFormat="false" ht="12.8" hidden="false" customHeight="false" outlineLevel="0" collapsed="false">
      <c r="A7264" s="0" t="s">
        <v>11171</v>
      </c>
      <c r="B7264" s="0" t="n">
        <v>35232</v>
      </c>
      <c r="C7264" s="0" t="s">
        <v>8796</v>
      </c>
      <c r="D7264" s="0" t="s">
        <v>127</v>
      </c>
    </row>
    <row r="7265" customFormat="false" ht="12.8" hidden="false" customHeight="false" outlineLevel="0" collapsed="false">
      <c r="A7265" s="0" t="s">
        <v>11172</v>
      </c>
      <c r="B7265" s="0" t="n">
        <v>22374</v>
      </c>
      <c r="C7265" s="0" t="s">
        <v>11173</v>
      </c>
      <c r="D7265" s="0" t="s">
        <v>123</v>
      </c>
    </row>
    <row r="7266" customFormat="false" ht="12.8" hidden="false" customHeight="false" outlineLevel="0" collapsed="false">
      <c r="A7266" s="0" t="s">
        <v>11174</v>
      </c>
      <c r="B7266" s="0" t="n">
        <v>22375</v>
      </c>
      <c r="C7266" s="0" t="s">
        <v>5037</v>
      </c>
      <c r="D7266" s="0" t="s">
        <v>127</v>
      </c>
    </row>
    <row r="7267" customFormat="false" ht="12.8" hidden="false" customHeight="false" outlineLevel="0" collapsed="false">
      <c r="A7267" s="0" t="s">
        <v>11175</v>
      </c>
      <c r="B7267" s="0" t="n">
        <v>23466</v>
      </c>
      <c r="C7267" s="0" t="s">
        <v>9848</v>
      </c>
      <c r="D7267" s="0" t="s">
        <v>123</v>
      </c>
    </row>
    <row r="7268" customFormat="false" ht="12.8" hidden="false" customHeight="false" outlineLevel="0" collapsed="false">
      <c r="A7268" s="0" t="s">
        <v>11176</v>
      </c>
      <c r="B7268" s="0" t="n">
        <v>46845</v>
      </c>
      <c r="C7268" s="0" t="s">
        <v>11177</v>
      </c>
      <c r="D7268" s="0" t="s">
        <v>127</v>
      </c>
    </row>
    <row r="7269" customFormat="false" ht="12.8" hidden="false" customHeight="false" outlineLevel="0" collapsed="false">
      <c r="A7269" s="0" t="s">
        <v>11178</v>
      </c>
      <c r="B7269" s="0" t="n">
        <v>45395</v>
      </c>
      <c r="C7269" s="0" t="s">
        <v>2012</v>
      </c>
      <c r="D7269" s="0" t="s">
        <v>127</v>
      </c>
    </row>
    <row r="7270" customFormat="false" ht="12.8" hidden="false" customHeight="false" outlineLevel="0" collapsed="false">
      <c r="A7270" s="0" t="s">
        <v>11179</v>
      </c>
      <c r="B7270" s="0" t="n">
        <v>23827</v>
      </c>
      <c r="C7270" s="0" t="s">
        <v>9848</v>
      </c>
      <c r="D7270" s="0" t="s">
        <v>127</v>
      </c>
    </row>
    <row r="7271" customFormat="false" ht="12.8" hidden="false" customHeight="false" outlineLevel="0" collapsed="false">
      <c r="A7271" s="0" t="s">
        <v>11180</v>
      </c>
      <c r="B7271" s="0" t="n">
        <v>3339</v>
      </c>
      <c r="C7271" s="0" t="s">
        <v>492</v>
      </c>
      <c r="D7271" s="0" t="s">
        <v>199</v>
      </c>
    </row>
    <row r="7272" customFormat="false" ht="12.8" hidden="false" customHeight="false" outlineLevel="0" collapsed="false">
      <c r="A7272" s="0" t="s">
        <v>11181</v>
      </c>
      <c r="B7272" s="0" t="n">
        <v>4217</v>
      </c>
      <c r="C7272" s="0" t="s">
        <v>4536</v>
      </c>
      <c r="D7272" s="0" t="s">
        <v>255</v>
      </c>
    </row>
    <row r="7273" customFormat="false" ht="12.8" hidden="false" customHeight="false" outlineLevel="0" collapsed="false">
      <c r="A7273" s="0" t="s">
        <v>11182</v>
      </c>
      <c r="B7273" s="0" t="n">
        <v>22376</v>
      </c>
      <c r="C7273" s="0" t="s">
        <v>492</v>
      </c>
      <c r="D7273" s="0" t="s">
        <v>378</v>
      </c>
    </row>
    <row r="7274" customFormat="false" ht="12.8" hidden="false" customHeight="false" outlineLevel="0" collapsed="false">
      <c r="A7274" s="0" t="s">
        <v>11183</v>
      </c>
      <c r="B7274" s="0" t="n">
        <v>22377</v>
      </c>
      <c r="C7274" s="0" t="s">
        <v>11184</v>
      </c>
      <c r="D7274" s="0" t="s">
        <v>123</v>
      </c>
    </row>
    <row r="7275" customFormat="false" ht="12.8" hidden="false" customHeight="false" outlineLevel="0" collapsed="false">
      <c r="A7275" s="0" t="s">
        <v>11185</v>
      </c>
      <c r="B7275" s="0" t="n">
        <v>22378</v>
      </c>
      <c r="C7275" s="0" t="s">
        <v>4282</v>
      </c>
      <c r="D7275" s="0" t="s">
        <v>127</v>
      </c>
    </row>
    <row r="7276" customFormat="false" ht="12.8" hidden="false" customHeight="false" outlineLevel="0" collapsed="false">
      <c r="A7276" s="0" t="s">
        <v>11186</v>
      </c>
      <c r="B7276" s="0" t="n">
        <v>3407</v>
      </c>
      <c r="C7276" s="0" t="s">
        <v>795</v>
      </c>
      <c r="D7276" s="0" t="s">
        <v>123</v>
      </c>
    </row>
    <row r="7277" customFormat="false" ht="12.8" hidden="false" customHeight="false" outlineLevel="0" collapsed="false">
      <c r="A7277" s="0" t="s">
        <v>11187</v>
      </c>
      <c r="B7277" s="0" t="n">
        <v>3432</v>
      </c>
      <c r="C7277" s="0" t="s">
        <v>795</v>
      </c>
      <c r="D7277" s="0" t="s">
        <v>127</v>
      </c>
    </row>
    <row r="7278" customFormat="false" ht="12.8" hidden="false" customHeight="false" outlineLevel="0" collapsed="false">
      <c r="A7278" s="0" t="s">
        <v>11188</v>
      </c>
      <c r="B7278" s="0" t="n">
        <v>3434</v>
      </c>
      <c r="C7278" s="0" t="s">
        <v>11189</v>
      </c>
      <c r="D7278" s="0" t="s">
        <v>127</v>
      </c>
    </row>
    <row r="7279" customFormat="false" ht="12.8" hidden="false" customHeight="false" outlineLevel="0" collapsed="false">
      <c r="A7279" s="0" t="s">
        <v>11190</v>
      </c>
      <c r="B7279" s="0" t="n">
        <v>1007</v>
      </c>
      <c r="C7279" s="0" t="s">
        <v>11191</v>
      </c>
      <c r="D7279" s="0" t="s">
        <v>123</v>
      </c>
    </row>
    <row r="7280" customFormat="false" ht="12.8" hidden="false" customHeight="false" outlineLevel="0" collapsed="false">
      <c r="A7280" s="0" t="s">
        <v>11192</v>
      </c>
      <c r="B7280" s="0" t="n">
        <v>1008</v>
      </c>
      <c r="C7280" s="0" t="s">
        <v>775</v>
      </c>
      <c r="D7280" s="0" t="s">
        <v>127</v>
      </c>
    </row>
    <row r="7281" customFormat="false" ht="12.8" hidden="false" customHeight="false" outlineLevel="0" collapsed="false">
      <c r="A7281" s="0" t="s">
        <v>11193</v>
      </c>
      <c r="B7281" s="0" t="n">
        <v>23394</v>
      </c>
      <c r="C7281" s="0" t="s">
        <v>11194</v>
      </c>
      <c r="D7281" s="0" t="s">
        <v>123</v>
      </c>
    </row>
    <row r="7282" customFormat="false" ht="12.8" hidden="false" customHeight="false" outlineLevel="0" collapsed="false">
      <c r="A7282" s="0" t="s">
        <v>11195</v>
      </c>
      <c r="B7282" s="0" t="n">
        <v>23828</v>
      </c>
      <c r="C7282" s="0" t="s">
        <v>163</v>
      </c>
      <c r="D7282" s="0" t="s">
        <v>127</v>
      </c>
    </row>
    <row r="7283" customFormat="false" ht="12.8" hidden="false" customHeight="false" outlineLevel="0" collapsed="false">
      <c r="A7283" s="0" t="s">
        <v>11196</v>
      </c>
      <c r="B7283" s="0" t="n">
        <v>29680</v>
      </c>
      <c r="C7283" s="0" t="s">
        <v>2281</v>
      </c>
      <c r="D7283" s="0" t="s">
        <v>123</v>
      </c>
    </row>
    <row r="7284" customFormat="false" ht="12.8" hidden="false" customHeight="false" outlineLevel="0" collapsed="false">
      <c r="A7284" s="0" t="s">
        <v>11197</v>
      </c>
      <c r="B7284" s="0" t="n">
        <v>30496</v>
      </c>
      <c r="C7284" s="0" t="s">
        <v>2281</v>
      </c>
      <c r="D7284" s="0" t="s">
        <v>262</v>
      </c>
    </row>
    <row r="7285" customFormat="false" ht="12.8" hidden="false" customHeight="false" outlineLevel="0" collapsed="false">
      <c r="A7285" s="0" t="s">
        <v>11198</v>
      </c>
      <c r="B7285" s="0" t="n">
        <v>30694</v>
      </c>
      <c r="C7285" s="0" t="s">
        <v>535</v>
      </c>
      <c r="D7285" s="0" t="s">
        <v>127</v>
      </c>
    </row>
    <row r="7286" customFormat="false" ht="12.8" hidden="false" customHeight="false" outlineLevel="0" collapsed="false">
      <c r="A7286" s="0" t="s">
        <v>11199</v>
      </c>
      <c r="B7286" s="0" t="n">
        <v>30697</v>
      </c>
      <c r="C7286" s="0" t="s">
        <v>4039</v>
      </c>
      <c r="D7286" s="0" t="s">
        <v>127</v>
      </c>
    </row>
    <row r="7287" customFormat="false" ht="12.8" hidden="false" customHeight="false" outlineLevel="0" collapsed="false">
      <c r="A7287" s="0" t="s">
        <v>11200</v>
      </c>
      <c r="B7287" s="0" t="n">
        <v>30699</v>
      </c>
      <c r="C7287" s="0" t="s">
        <v>11075</v>
      </c>
      <c r="D7287" s="0" t="s">
        <v>127</v>
      </c>
    </row>
    <row r="7288" customFormat="false" ht="12.8" hidden="false" customHeight="false" outlineLevel="0" collapsed="false">
      <c r="A7288" s="0" t="s">
        <v>11201</v>
      </c>
      <c r="B7288" s="0" t="n">
        <v>31156</v>
      </c>
      <c r="C7288" s="0" t="s">
        <v>4039</v>
      </c>
      <c r="D7288" s="0" t="s">
        <v>127</v>
      </c>
    </row>
    <row r="7289" customFormat="false" ht="12.8" hidden="false" customHeight="false" outlineLevel="0" collapsed="false">
      <c r="A7289" s="0" t="s">
        <v>11202</v>
      </c>
      <c r="B7289" s="0" t="n">
        <v>29790</v>
      </c>
      <c r="C7289" s="0" t="s">
        <v>11075</v>
      </c>
      <c r="D7289" s="0" t="s">
        <v>127</v>
      </c>
    </row>
    <row r="7290" customFormat="false" ht="12.8" hidden="false" customHeight="false" outlineLevel="0" collapsed="false">
      <c r="A7290" s="0" t="s">
        <v>11203</v>
      </c>
      <c r="B7290" s="0" t="n">
        <v>29533</v>
      </c>
      <c r="C7290" s="0" t="s">
        <v>257</v>
      </c>
      <c r="D7290" s="0" t="s">
        <v>199</v>
      </c>
    </row>
    <row r="7291" customFormat="false" ht="12.8" hidden="false" customHeight="false" outlineLevel="0" collapsed="false">
      <c r="A7291" s="0" t="s">
        <v>11204</v>
      </c>
      <c r="B7291" s="0" t="n">
        <v>29238</v>
      </c>
      <c r="C7291" s="0" t="s">
        <v>11093</v>
      </c>
      <c r="D7291" s="0" t="s">
        <v>228</v>
      </c>
    </row>
    <row r="7292" customFormat="false" ht="12.8" hidden="false" customHeight="false" outlineLevel="0" collapsed="false">
      <c r="A7292" s="0" t="s">
        <v>11205</v>
      </c>
      <c r="B7292" s="0" t="n">
        <v>20400</v>
      </c>
      <c r="D7292" s="0" t="s">
        <v>228</v>
      </c>
    </row>
    <row r="7293" customFormat="false" ht="12.8" hidden="false" customHeight="false" outlineLevel="0" collapsed="false">
      <c r="A7293" s="0" t="s">
        <v>11206</v>
      </c>
      <c r="B7293" s="0" t="n">
        <v>25740</v>
      </c>
      <c r="D7293" s="0" t="s">
        <v>127</v>
      </c>
    </row>
    <row r="7294" customFormat="false" ht="12.8" hidden="false" customHeight="false" outlineLevel="0" collapsed="false">
      <c r="A7294" s="0" t="s">
        <v>11207</v>
      </c>
      <c r="B7294" s="0" t="n">
        <v>44332</v>
      </c>
      <c r="C7294" s="0" t="s">
        <v>11208</v>
      </c>
      <c r="D7294" s="0" t="s">
        <v>199</v>
      </c>
    </row>
    <row r="7295" customFormat="false" ht="12.8" hidden="false" customHeight="false" outlineLevel="0" collapsed="false">
      <c r="A7295" s="0" t="s">
        <v>11209</v>
      </c>
      <c r="B7295" s="0" t="n">
        <v>22379</v>
      </c>
      <c r="C7295" s="0" t="s">
        <v>11210</v>
      </c>
      <c r="D7295" s="0" t="s">
        <v>228</v>
      </c>
    </row>
    <row r="7296" customFormat="false" ht="12.8" hidden="false" customHeight="false" outlineLevel="0" collapsed="false">
      <c r="A7296" s="0" t="s">
        <v>11211</v>
      </c>
      <c r="B7296" s="0" t="n">
        <v>954</v>
      </c>
      <c r="C7296" s="0" t="s">
        <v>8021</v>
      </c>
      <c r="D7296" s="0" t="s">
        <v>199</v>
      </c>
    </row>
    <row r="7297" customFormat="false" ht="12.8" hidden="false" customHeight="false" outlineLevel="0" collapsed="false">
      <c r="A7297" s="0" t="s">
        <v>11212</v>
      </c>
      <c r="B7297" s="0" t="n">
        <v>23560</v>
      </c>
      <c r="C7297" s="0" t="s">
        <v>8021</v>
      </c>
      <c r="D7297" s="0" t="s">
        <v>287</v>
      </c>
    </row>
    <row r="7298" customFormat="false" ht="12.8" hidden="false" customHeight="false" outlineLevel="0" collapsed="false">
      <c r="A7298" s="0" t="s">
        <v>11213</v>
      </c>
      <c r="B7298" s="0" t="n">
        <v>23379</v>
      </c>
      <c r="C7298" s="0" t="s">
        <v>3269</v>
      </c>
      <c r="D7298" s="0" t="s">
        <v>123</v>
      </c>
    </row>
    <row r="7299" customFormat="false" ht="12.8" hidden="false" customHeight="false" outlineLevel="0" collapsed="false">
      <c r="A7299" s="0" t="s">
        <v>11214</v>
      </c>
      <c r="B7299" s="0" t="n">
        <v>23829</v>
      </c>
      <c r="C7299" s="0" t="s">
        <v>3937</v>
      </c>
      <c r="D7299" s="0" t="s">
        <v>127</v>
      </c>
    </row>
    <row r="7300" customFormat="false" ht="12.8" hidden="false" customHeight="false" outlineLevel="0" collapsed="false">
      <c r="A7300" s="0" t="s">
        <v>11215</v>
      </c>
      <c r="B7300" s="0" t="n">
        <v>958</v>
      </c>
      <c r="C7300" s="0" t="s">
        <v>1258</v>
      </c>
      <c r="D7300" s="0" t="s">
        <v>123</v>
      </c>
    </row>
    <row r="7301" customFormat="false" ht="12.8" hidden="false" customHeight="false" outlineLevel="0" collapsed="false">
      <c r="A7301" s="0" t="s">
        <v>11216</v>
      </c>
      <c r="B7301" s="0" t="n">
        <v>19309</v>
      </c>
      <c r="C7301" s="0" t="s">
        <v>11217</v>
      </c>
      <c r="D7301" s="0" t="s">
        <v>127</v>
      </c>
    </row>
    <row r="7302" customFormat="false" ht="12.8" hidden="false" customHeight="false" outlineLevel="0" collapsed="false">
      <c r="A7302" s="0" t="s">
        <v>11218</v>
      </c>
      <c r="B7302" s="0" t="n">
        <v>9844</v>
      </c>
      <c r="C7302" s="0" t="s">
        <v>1258</v>
      </c>
      <c r="D7302" s="0" t="s">
        <v>127</v>
      </c>
    </row>
    <row r="7303" customFormat="false" ht="12.8" hidden="false" customHeight="false" outlineLevel="0" collapsed="false">
      <c r="A7303" s="0" t="s">
        <v>11219</v>
      </c>
      <c r="B7303" s="0" t="n">
        <v>20374</v>
      </c>
      <c r="C7303" s="0" t="s">
        <v>11220</v>
      </c>
      <c r="D7303" s="0" t="s">
        <v>127</v>
      </c>
    </row>
    <row r="7304" customFormat="false" ht="12.8" hidden="false" customHeight="false" outlineLevel="0" collapsed="false">
      <c r="A7304" s="0" t="s">
        <v>11221</v>
      </c>
      <c r="B7304" s="0" t="n">
        <v>19310</v>
      </c>
      <c r="C7304" s="0" t="s">
        <v>11222</v>
      </c>
      <c r="D7304" s="0" t="s">
        <v>127</v>
      </c>
    </row>
    <row r="7305" customFormat="false" ht="12.8" hidden="false" customHeight="false" outlineLevel="0" collapsed="false">
      <c r="A7305" s="0" t="s">
        <v>11223</v>
      </c>
      <c r="B7305" s="0" t="n">
        <v>19312</v>
      </c>
      <c r="D7305" s="0" t="s">
        <v>127</v>
      </c>
    </row>
    <row r="7306" customFormat="false" ht="12.8" hidden="false" customHeight="false" outlineLevel="0" collapsed="false">
      <c r="A7306" s="0" t="s">
        <v>11224</v>
      </c>
      <c r="B7306" s="0" t="n">
        <v>9843</v>
      </c>
      <c r="C7306" s="0" t="s">
        <v>11225</v>
      </c>
      <c r="D7306" s="0" t="s">
        <v>127</v>
      </c>
    </row>
    <row r="7307" customFormat="false" ht="12.8" hidden="false" customHeight="false" outlineLevel="0" collapsed="false">
      <c r="A7307" s="0" t="s">
        <v>11226</v>
      </c>
      <c r="B7307" s="0" t="n">
        <v>19311</v>
      </c>
      <c r="C7307" s="0" t="s">
        <v>1258</v>
      </c>
      <c r="D7307" s="0" t="s">
        <v>127</v>
      </c>
    </row>
    <row r="7308" customFormat="false" ht="12.8" hidden="false" customHeight="false" outlineLevel="0" collapsed="false">
      <c r="A7308" s="0" t="s">
        <v>11227</v>
      </c>
      <c r="B7308" s="0" t="n">
        <v>26117</v>
      </c>
      <c r="D7308" s="0" t="s">
        <v>127</v>
      </c>
    </row>
    <row r="7309" customFormat="false" ht="12.8" hidden="false" customHeight="false" outlineLevel="0" collapsed="false">
      <c r="A7309" s="0" t="s">
        <v>11228</v>
      </c>
      <c r="B7309" s="0" t="n">
        <v>25801</v>
      </c>
      <c r="C7309" s="0" t="s">
        <v>11229</v>
      </c>
      <c r="D7309" s="0" t="s">
        <v>127</v>
      </c>
    </row>
    <row r="7310" customFormat="false" ht="12.8" hidden="false" customHeight="false" outlineLevel="0" collapsed="false">
      <c r="A7310" s="0" t="s">
        <v>11230</v>
      </c>
      <c r="B7310" s="0" t="n">
        <v>19326</v>
      </c>
      <c r="C7310" s="0" t="s">
        <v>11225</v>
      </c>
      <c r="D7310" s="0" t="s">
        <v>127</v>
      </c>
    </row>
    <row r="7311" customFormat="false" ht="12.8" hidden="false" customHeight="false" outlineLevel="0" collapsed="false">
      <c r="A7311" s="0" t="s">
        <v>11231</v>
      </c>
      <c r="B7311" s="0" t="n">
        <v>19324</v>
      </c>
      <c r="C7311" s="0" t="s">
        <v>11225</v>
      </c>
      <c r="D7311" s="0" t="s">
        <v>127</v>
      </c>
    </row>
    <row r="7312" customFormat="false" ht="12.8" hidden="false" customHeight="false" outlineLevel="0" collapsed="false">
      <c r="A7312" s="0" t="s">
        <v>11232</v>
      </c>
      <c r="B7312" s="0" t="n">
        <v>19313</v>
      </c>
      <c r="C7312" s="0" t="s">
        <v>11225</v>
      </c>
      <c r="D7312" s="0" t="s">
        <v>127</v>
      </c>
    </row>
    <row r="7313" customFormat="false" ht="12.8" hidden="false" customHeight="false" outlineLevel="0" collapsed="false">
      <c r="A7313" s="0" t="s">
        <v>11233</v>
      </c>
      <c r="B7313" s="0" t="n">
        <v>2998</v>
      </c>
      <c r="C7313" s="0" t="s">
        <v>11225</v>
      </c>
      <c r="D7313" s="0" t="s">
        <v>127</v>
      </c>
    </row>
    <row r="7314" customFormat="false" ht="12.8" hidden="false" customHeight="false" outlineLevel="0" collapsed="false">
      <c r="A7314" s="0" t="s">
        <v>11234</v>
      </c>
      <c r="B7314" s="0" t="n">
        <v>24769</v>
      </c>
      <c r="C7314" s="0" t="s">
        <v>11235</v>
      </c>
      <c r="D7314" s="0" t="s">
        <v>199</v>
      </c>
    </row>
    <row r="7315" customFormat="false" ht="12.8" hidden="false" customHeight="false" outlineLevel="0" collapsed="false">
      <c r="A7315" s="0" t="s">
        <v>11236</v>
      </c>
      <c r="B7315" s="0" t="n">
        <v>35104</v>
      </c>
      <c r="C7315" s="0" t="s">
        <v>11237</v>
      </c>
      <c r="D7315" s="0" t="s">
        <v>123</v>
      </c>
    </row>
    <row r="7316" customFormat="false" ht="12.8" hidden="false" customHeight="false" outlineLevel="0" collapsed="false">
      <c r="A7316" s="0" t="s">
        <v>11238</v>
      </c>
      <c r="B7316" s="0" t="n">
        <v>35717</v>
      </c>
      <c r="C7316" s="0" t="s">
        <v>11239</v>
      </c>
      <c r="D7316" s="0" t="s">
        <v>127</v>
      </c>
    </row>
    <row r="7317" customFormat="false" ht="12.8" hidden="false" customHeight="false" outlineLevel="0" collapsed="false">
      <c r="A7317" s="0" t="s">
        <v>11240</v>
      </c>
      <c r="B7317" s="0" t="n">
        <v>35716</v>
      </c>
      <c r="C7317" s="0" t="s">
        <v>11241</v>
      </c>
      <c r="D7317" s="0" t="s">
        <v>127</v>
      </c>
    </row>
    <row r="7318" customFormat="false" ht="12.8" hidden="false" customHeight="false" outlineLevel="0" collapsed="false">
      <c r="A7318" s="0" t="s">
        <v>11242</v>
      </c>
      <c r="B7318" s="0" t="n">
        <v>22380</v>
      </c>
      <c r="C7318" s="0" t="s">
        <v>11243</v>
      </c>
      <c r="D7318" s="0" t="s">
        <v>123</v>
      </c>
    </row>
    <row r="7319" customFormat="false" ht="12.8" hidden="false" customHeight="false" outlineLevel="0" collapsed="false">
      <c r="A7319" s="0" t="s">
        <v>11244</v>
      </c>
      <c r="B7319" s="0" t="n">
        <v>22381</v>
      </c>
      <c r="C7319" s="0" t="s">
        <v>7085</v>
      </c>
      <c r="D7319" s="0" t="s">
        <v>127</v>
      </c>
    </row>
    <row r="7320" customFormat="false" ht="12.8" hidden="false" customHeight="false" outlineLevel="0" collapsed="false">
      <c r="A7320" s="0" t="s">
        <v>11245</v>
      </c>
      <c r="B7320" s="0" t="n">
        <v>24227</v>
      </c>
      <c r="C7320" s="0" t="s">
        <v>8084</v>
      </c>
      <c r="D7320" s="0" t="s">
        <v>123</v>
      </c>
    </row>
    <row r="7321" customFormat="false" ht="12.8" hidden="false" customHeight="false" outlineLevel="0" collapsed="false">
      <c r="A7321" s="0" t="s">
        <v>11246</v>
      </c>
      <c r="B7321" s="0" t="n">
        <v>24770</v>
      </c>
      <c r="C7321" s="0" t="s">
        <v>11247</v>
      </c>
      <c r="D7321" s="0" t="s">
        <v>127</v>
      </c>
    </row>
    <row r="7322" customFormat="false" ht="12.8" hidden="false" customHeight="false" outlineLevel="0" collapsed="false">
      <c r="A7322" s="0" t="s">
        <v>11248</v>
      </c>
      <c r="B7322" s="0" t="n">
        <v>19191</v>
      </c>
      <c r="C7322" s="0" t="s">
        <v>2869</v>
      </c>
      <c r="D7322" s="0" t="s">
        <v>123</v>
      </c>
    </row>
    <row r="7323" customFormat="false" ht="12.8" hidden="false" customHeight="false" outlineLevel="0" collapsed="false">
      <c r="A7323" s="0" t="s">
        <v>11249</v>
      </c>
      <c r="B7323" s="0" t="n">
        <v>4511</v>
      </c>
      <c r="C7323" s="0" t="s">
        <v>11250</v>
      </c>
      <c r="D7323" s="0" t="s">
        <v>123</v>
      </c>
    </row>
    <row r="7324" customFormat="false" ht="12.8" hidden="false" customHeight="false" outlineLevel="0" collapsed="false">
      <c r="A7324" s="0" t="s">
        <v>11251</v>
      </c>
      <c r="B7324" s="0" t="n">
        <v>4512</v>
      </c>
      <c r="C7324" s="0" t="s">
        <v>11252</v>
      </c>
      <c r="D7324" s="0" t="s">
        <v>127</v>
      </c>
    </row>
    <row r="7325" customFormat="false" ht="12.8" hidden="false" customHeight="false" outlineLevel="0" collapsed="false">
      <c r="A7325" s="0" t="s">
        <v>11253</v>
      </c>
      <c r="B7325" s="0" t="n">
        <v>23830</v>
      </c>
      <c r="C7325" s="0" t="s">
        <v>686</v>
      </c>
      <c r="D7325" s="0" t="s">
        <v>255</v>
      </c>
    </row>
    <row r="7326" customFormat="false" ht="12.8" hidden="false" customHeight="false" outlineLevel="0" collapsed="false">
      <c r="A7326" s="0" t="s">
        <v>11254</v>
      </c>
      <c r="B7326" s="0" t="n">
        <v>4521</v>
      </c>
      <c r="D7326" s="0" t="s">
        <v>228</v>
      </c>
    </row>
    <row r="7327" customFormat="false" ht="12.8" hidden="false" customHeight="false" outlineLevel="0" collapsed="false">
      <c r="A7327" s="0" t="s">
        <v>11255</v>
      </c>
      <c r="B7327" s="0" t="n">
        <v>43865</v>
      </c>
      <c r="C7327" s="0" t="s">
        <v>11256</v>
      </c>
      <c r="D7327" s="0" t="s">
        <v>123</v>
      </c>
    </row>
    <row r="7328" customFormat="false" ht="12.8" hidden="false" customHeight="false" outlineLevel="0" collapsed="false">
      <c r="A7328" s="0" t="s">
        <v>11257</v>
      </c>
      <c r="B7328" s="0" t="n">
        <v>20558</v>
      </c>
      <c r="C7328" s="0" t="s">
        <v>11258</v>
      </c>
      <c r="D7328" s="0" t="s">
        <v>127</v>
      </c>
    </row>
    <row r="7329" customFormat="false" ht="12.8" hidden="false" customHeight="false" outlineLevel="0" collapsed="false">
      <c r="A7329" s="0" t="s">
        <v>11259</v>
      </c>
      <c r="B7329" s="0" t="n">
        <v>23217</v>
      </c>
      <c r="C7329" s="0" t="s">
        <v>11260</v>
      </c>
      <c r="D7329" s="0" t="s">
        <v>199</v>
      </c>
    </row>
    <row r="7330" customFormat="false" ht="12.8" hidden="false" customHeight="false" outlineLevel="0" collapsed="false">
      <c r="A7330" s="0" t="s">
        <v>11261</v>
      </c>
      <c r="B7330" s="0" t="n">
        <v>39448</v>
      </c>
      <c r="C7330" s="0" t="s">
        <v>11262</v>
      </c>
      <c r="D7330" s="0" t="s">
        <v>287</v>
      </c>
    </row>
    <row r="7331" customFormat="false" ht="12.8" hidden="false" customHeight="false" outlineLevel="0" collapsed="false">
      <c r="A7331" s="0" t="s">
        <v>11263</v>
      </c>
      <c r="B7331" s="0" t="n">
        <v>23831</v>
      </c>
      <c r="C7331" s="0" t="s">
        <v>11264</v>
      </c>
      <c r="D7331" s="0" t="s">
        <v>123</v>
      </c>
    </row>
    <row r="7332" customFormat="false" ht="12.8" hidden="false" customHeight="false" outlineLevel="0" collapsed="false">
      <c r="A7332" s="0" t="s">
        <v>11265</v>
      </c>
      <c r="B7332" s="0" t="n">
        <v>35304</v>
      </c>
      <c r="C7332" s="0" t="s">
        <v>11266</v>
      </c>
      <c r="D7332" s="0" t="s">
        <v>127</v>
      </c>
    </row>
    <row r="7333" customFormat="false" ht="12.8" hidden="false" customHeight="false" outlineLevel="0" collapsed="false">
      <c r="A7333" s="0" t="s">
        <v>11267</v>
      </c>
      <c r="B7333" s="0" t="n">
        <v>24228</v>
      </c>
      <c r="C7333" s="0" t="s">
        <v>866</v>
      </c>
      <c r="D7333" s="0" t="s">
        <v>127</v>
      </c>
    </row>
    <row r="7334" customFormat="false" ht="12.8" hidden="false" customHeight="false" outlineLevel="0" collapsed="false">
      <c r="A7334" s="0" t="s">
        <v>11268</v>
      </c>
      <c r="B7334" s="0" t="n">
        <v>42787</v>
      </c>
      <c r="C7334" s="0" t="s">
        <v>11269</v>
      </c>
      <c r="D7334" s="0" t="s">
        <v>127</v>
      </c>
    </row>
    <row r="7335" customFormat="false" ht="12.8" hidden="false" customHeight="false" outlineLevel="0" collapsed="false">
      <c r="A7335" s="0" t="s">
        <v>11270</v>
      </c>
      <c r="B7335" s="0" t="n">
        <v>41219</v>
      </c>
      <c r="C7335" s="0" t="s">
        <v>4057</v>
      </c>
      <c r="D7335" s="0" t="s">
        <v>127</v>
      </c>
    </row>
    <row r="7336" customFormat="false" ht="12.8" hidden="false" customHeight="false" outlineLevel="0" collapsed="false">
      <c r="A7336" s="0" t="s">
        <v>11271</v>
      </c>
      <c r="B7336" s="0" t="n">
        <v>35305</v>
      </c>
      <c r="C7336" s="0" t="s">
        <v>6086</v>
      </c>
      <c r="D7336" s="0" t="s">
        <v>127</v>
      </c>
    </row>
    <row r="7337" customFormat="false" ht="12.8" hidden="false" customHeight="false" outlineLevel="0" collapsed="false">
      <c r="A7337" s="0" t="s">
        <v>11272</v>
      </c>
      <c r="B7337" s="0" t="n">
        <v>24229</v>
      </c>
      <c r="C7337" s="0" t="s">
        <v>11273</v>
      </c>
      <c r="D7337" s="0" t="s">
        <v>127</v>
      </c>
    </row>
    <row r="7338" customFormat="false" ht="12.8" hidden="false" customHeight="false" outlineLevel="0" collapsed="false">
      <c r="A7338" s="0" t="s">
        <v>11274</v>
      </c>
      <c r="B7338" s="0" t="n">
        <v>40480</v>
      </c>
      <c r="C7338" s="0" t="s">
        <v>11275</v>
      </c>
      <c r="D7338" s="0" t="s">
        <v>127</v>
      </c>
    </row>
    <row r="7339" customFormat="false" ht="12.8" hidden="false" customHeight="false" outlineLevel="0" collapsed="false">
      <c r="A7339" s="0" t="s">
        <v>11276</v>
      </c>
      <c r="B7339" s="0" t="n">
        <v>35306</v>
      </c>
      <c r="C7339" s="0" t="s">
        <v>136</v>
      </c>
      <c r="D7339" s="0" t="s">
        <v>127</v>
      </c>
    </row>
    <row r="7340" customFormat="false" ht="12.8" hidden="false" customHeight="false" outlineLevel="0" collapsed="false">
      <c r="A7340" s="0" t="s">
        <v>11277</v>
      </c>
      <c r="B7340" s="0" t="n">
        <v>31364</v>
      </c>
      <c r="C7340" s="0" t="s">
        <v>11278</v>
      </c>
      <c r="D7340" s="0" t="s">
        <v>127</v>
      </c>
    </row>
    <row r="7341" customFormat="false" ht="12.8" hidden="false" customHeight="false" outlineLevel="0" collapsed="false">
      <c r="A7341" s="0" t="s">
        <v>11279</v>
      </c>
      <c r="B7341" s="0" t="n">
        <v>24230</v>
      </c>
      <c r="C7341" s="0" t="s">
        <v>3799</v>
      </c>
      <c r="D7341" s="0" t="s">
        <v>127</v>
      </c>
    </row>
    <row r="7342" customFormat="false" ht="12.8" hidden="false" customHeight="false" outlineLevel="0" collapsed="false">
      <c r="A7342" s="0" t="s">
        <v>11280</v>
      </c>
      <c r="B7342" s="0" t="n">
        <v>29274</v>
      </c>
      <c r="C7342" s="0" t="s">
        <v>11281</v>
      </c>
      <c r="D7342" s="0" t="s">
        <v>127</v>
      </c>
    </row>
    <row r="7343" customFormat="false" ht="12.8" hidden="false" customHeight="false" outlineLevel="0" collapsed="false">
      <c r="A7343" s="0" t="s">
        <v>11282</v>
      </c>
      <c r="B7343" s="0" t="n">
        <v>24231</v>
      </c>
      <c r="C7343" s="0" t="s">
        <v>136</v>
      </c>
      <c r="D7343" s="0" t="s">
        <v>127</v>
      </c>
    </row>
    <row r="7344" customFormat="false" ht="12.8" hidden="false" customHeight="false" outlineLevel="0" collapsed="false">
      <c r="A7344" s="0" t="s">
        <v>11283</v>
      </c>
      <c r="B7344" s="0" t="n">
        <v>44448</v>
      </c>
      <c r="C7344" s="0" t="s">
        <v>11284</v>
      </c>
      <c r="D7344" s="0" t="s">
        <v>127</v>
      </c>
    </row>
    <row r="7345" customFormat="false" ht="12.8" hidden="false" customHeight="false" outlineLevel="0" collapsed="false">
      <c r="A7345" s="0" t="s">
        <v>11285</v>
      </c>
      <c r="B7345" s="0" t="n">
        <v>2785</v>
      </c>
      <c r="C7345" s="0" t="s">
        <v>1630</v>
      </c>
      <c r="D7345" s="0" t="s">
        <v>123</v>
      </c>
    </row>
    <row r="7346" customFormat="false" ht="12.8" hidden="false" customHeight="false" outlineLevel="0" collapsed="false">
      <c r="A7346" s="0" t="s">
        <v>11286</v>
      </c>
      <c r="B7346" s="0" t="n">
        <v>43165</v>
      </c>
      <c r="C7346" s="0" t="s">
        <v>11287</v>
      </c>
      <c r="D7346" s="0" t="s">
        <v>354</v>
      </c>
    </row>
    <row r="7347" customFormat="false" ht="12.8" hidden="false" customHeight="false" outlineLevel="0" collapsed="false">
      <c r="A7347" s="0" t="s">
        <v>11288</v>
      </c>
      <c r="B7347" s="0" t="n">
        <v>25500</v>
      </c>
      <c r="C7347" s="0" t="s">
        <v>11289</v>
      </c>
      <c r="D7347" s="0" t="s">
        <v>123</v>
      </c>
    </row>
    <row r="7348" customFormat="false" ht="12.8" hidden="false" customHeight="false" outlineLevel="0" collapsed="false">
      <c r="A7348" s="0" t="s">
        <v>11290</v>
      </c>
      <c r="B7348" s="0" t="n">
        <v>26174</v>
      </c>
      <c r="C7348" s="0" t="s">
        <v>11291</v>
      </c>
      <c r="D7348" s="0" t="s">
        <v>127</v>
      </c>
    </row>
    <row r="7349" customFormat="false" ht="12.8" hidden="false" customHeight="false" outlineLevel="0" collapsed="false">
      <c r="A7349" s="0" t="s">
        <v>11292</v>
      </c>
      <c r="B7349" s="0" t="n">
        <v>31365</v>
      </c>
      <c r="C7349" s="0" t="s">
        <v>11293</v>
      </c>
      <c r="D7349" s="0" t="s">
        <v>127</v>
      </c>
    </row>
    <row r="7350" customFormat="false" ht="12.8" hidden="false" customHeight="false" outlineLevel="0" collapsed="false">
      <c r="A7350" s="0" t="s">
        <v>11294</v>
      </c>
      <c r="B7350" s="0" t="n">
        <v>22382</v>
      </c>
      <c r="C7350" s="0" t="s">
        <v>11295</v>
      </c>
      <c r="D7350" s="0" t="s">
        <v>123</v>
      </c>
    </row>
    <row r="7351" customFormat="false" ht="12.8" hidden="false" customHeight="false" outlineLevel="0" collapsed="false">
      <c r="A7351" s="0" t="s">
        <v>11296</v>
      </c>
      <c r="B7351" s="0" t="n">
        <v>35307</v>
      </c>
      <c r="C7351" s="0" t="s">
        <v>2548</v>
      </c>
      <c r="D7351" s="0" t="s">
        <v>127</v>
      </c>
    </row>
    <row r="7352" customFormat="false" ht="12.8" hidden="false" customHeight="false" outlineLevel="0" collapsed="false">
      <c r="A7352" s="0" t="s">
        <v>11297</v>
      </c>
      <c r="B7352" s="0" t="n">
        <v>31064</v>
      </c>
      <c r="C7352" s="0" t="s">
        <v>11298</v>
      </c>
      <c r="D7352" s="0" t="s">
        <v>127</v>
      </c>
    </row>
    <row r="7353" customFormat="false" ht="12.8" hidden="false" customHeight="false" outlineLevel="0" collapsed="false">
      <c r="A7353" s="0" t="s">
        <v>11299</v>
      </c>
      <c r="B7353" s="0" t="n">
        <v>22383</v>
      </c>
      <c r="C7353" s="0" t="s">
        <v>819</v>
      </c>
      <c r="D7353" s="0" t="s">
        <v>127</v>
      </c>
    </row>
    <row r="7354" customFormat="false" ht="12.8" hidden="false" customHeight="false" outlineLevel="0" collapsed="false">
      <c r="A7354" s="0" t="s">
        <v>11300</v>
      </c>
      <c r="B7354" s="0" t="n">
        <v>22384</v>
      </c>
      <c r="C7354" s="0" t="s">
        <v>11301</v>
      </c>
      <c r="D7354" s="0" t="s">
        <v>127</v>
      </c>
    </row>
    <row r="7355" customFormat="false" ht="12.8" hidden="false" customHeight="false" outlineLevel="0" collapsed="false">
      <c r="A7355" s="0" t="s">
        <v>11302</v>
      </c>
      <c r="B7355" s="0" t="n">
        <v>30421</v>
      </c>
      <c r="C7355" s="0" t="s">
        <v>11303</v>
      </c>
      <c r="D7355" s="0" t="s">
        <v>127</v>
      </c>
    </row>
    <row r="7356" customFormat="false" ht="12.8" hidden="false" customHeight="false" outlineLevel="0" collapsed="false">
      <c r="A7356" s="0" t="s">
        <v>11304</v>
      </c>
      <c r="B7356" s="0" t="n">
        <v>22385</v>
      </c>
      <c r="C7356" s="0" t="s">
        <v>11305</v>
      </c>
      <c r="D7356" s="0" t="s">
        <v>127</v>
      </c>
    </row>
    <row r="7357" customFormat="false" ht="12.8" hidden="false" customHeight="false" outlineLevel="0" collapsed="false">
      <c r="A7357" s="0" t="s">
        <v>11306</v>
      </c>
      <c r="B7357" s="0" t="n">
        <v>22386</v>
      </c>
      <c r="C7357" s="0" t="s">
        <v>11307</v>
      </c>
      <c r="D7357" s="0" t="s">
        <v>123</v>
      </c>
    </row>
    <row r="7358" customFormat="false" ht="12.8" hidden="false" customHeight="false" outlineLevel="0" collapsed="false">
      <c r="A7358" s="0" t="s">
        <v>11308</v>
      </c>
      <c r="B7358" s="0" t="n">
        <v>22387</v>
      </c>
      <c r="C7358" s="0" t="s">
        <v>136</v>
      </c>
      <c r="D7358" s="0" t="s">
        <v>127</v>
      </c>
    </row>
    <row r="7359" customFormat="false" ht="12.8" hidden="false" customHeight="false" outlineLevel="0" collapsed="false">
      <c r="A7359" s="0" t="s">
        <v>11309</v>
      </c>
      <c r="B7359" s="0" t="n">
        <v>39785</v>
      </c>
      <c r="C7359" s="0" t="s">
        <v>11310</v>
      </c>
      <c r="D7359" s="0" t="s">
        <v>127</v>
      </c>
    </row>
    <row r="7360" customFormat="false" ht="12.8" hidden="false" customHeight="false" outlineLevel="0" collapsed="false">
      <c r="A7360" s="0" t="s">
        <v>11311</v>
      </c>
      <c r="B7360" s="0" t="n">
        <v>40479</v>
      </c>
      <c r="C7360" s="0" t="s">
        <v>1182</v>
      </c>
      <c r="D7360" s="0" t="s">
        <v>127</v>
      </c>
    </row>
    <row r="7361" customFormat="false" ht="12.8" hidden="false" customHeight="false" outlineLevel="0" collapsed="false">
      <c r="A7361" s="0" t="s">
        <v>11312</v>
      </c>
      <c r="B7361" s="0" t="n">
        <v>22388</v>
      </c>
      <c r="C7361" s="0" t="s">
        <v>11313</v>
      </c>
      <c r="D7361" s="0" t="s">
        <v>199</v>
      </c>
    </row>
    <row r="7362" customFormat="false" ht="12.8" hidden="false" customHeight="false" outlineLevel="0" collapsed="false">
      <c r="A7362" s="0" t="s">
        <v>11314</v>
      </c>
      <c r="B7362" s="0" t="n">
        <v>22389</v>
      </c>
      <c r="C7362" s="0" t="s">
        <v>11313</v>
      </c>
      <c r="D7362" s="0" t="s">
        <v>287</v>
      </c>
    </row>
    <row r="7363" customFormat="false" ht="12.8" hidden="false" customHeight="false" outlineLevel="0" collapsed="false">
      <c r="A7363" s="0" t="s">
        <v>11315</v>
      </c>
      <c r="B7363" s="0" t="n">
        <v>22390</v>
      </c>
      <c r="C7363" s="0" t="s">
        <v>11313</v>
      </c>
      <c r="D7363" s="0" t="s">
        <v>378</v>
      </c>
    </row>
    <row r="7364" customFormat="false" ht="12.8" hidden="false" customHeight="false" outlineLevel="0" collapsed="false">
      <c r="A7364" s="0" t="s">
        <v>11316</v>
      </c>
      <c r="B7364" s="0" t="n">
        <v>722</v>
      </c>
      <c r="C7364" s="0" t="s">
        <v>11317</v>
      </c>
      <c r="D7364" s="0" t="s">
        <v>199</v>
      </c>
    </row>
    <row r="7365" customFormat="false" ht="12.8" hidden="false" customHeight="false" outlineLevel="0" collapsed="false">
      <c r="A7365" s="0" t="s">
        <v>11318</v>
      </c>
      <c r="B7365" s="0" t="n">
        <v>22391</v>
      </c>
      <c r="D7365" s="0" t="s">
        <v>287</v>
      </c>
    </row>
    <row r="7366" customFormat="false" ht="12.8" hidden="false" customHeight="false" outlineLevel="0" collapsed="false">
      <c r="A7366" s="0" t="s">
        <v>11319</v>
      </c>
      <c r="B7366" s="0" t="n">
        <v>22392</v>
      </c>
      <c r="D7366" s="0" t="s">
        <v>354</v>
      </c>
    </row>
    <row r="7367" customFormat="false" ht="12.8" hidden="false" customHeight="false" outlineLevel="0" collapsed="false">
      <c r="A7367" s="0" t="s">
        <v>11320</v>
      </c>
      <c r="B7367" s="0" t="n">
        <v>724</v>
      </c>
      <c r="C7367" s="0" t="s">
        <v>1942</v>
      </c>
      <c r="D7367" s="0" t="s">
        <v>123</v>
      </c>
    </row>
    <row r="7368" customFormat="false" ht="12.8" hidden="false" customHeight="false" outlineLevel="0" collapsed="false">
      <c r="A7368" s="0" t="s">
        <v>11321</v>
      </c>
      <c r="B7368" s="0" t="n">
        <v>2716</v>
      </c>
      <c r="C7368" s="0" t="s">
        <v>4516</v>
      </c>
      <c r="D7368" s="0" t="s">
        <v>127</v>
      </c>
    </row>
    <row r="7369" customFormat="false" ht="12.8" hidden="false" customHeight="false" outlineLevel="0" collapsed="false">
      <c r="A7369" s="0" t="s">
        <v>11322</v>
      </c>
      <c r="B7369" s="0" t="n">
        <v>22393</v>
      </c>
      <c r="D7369" s="0" t="s">
        <v>378</v>
      </c>
    </row>
    <row r="7370" customFormat="false" ht="12.8" hidden="false" customHeight="false" outlineLevel="0" collapsed="false">
      <c r="A7370" s="0" t="s">
        <v>11323</v>
      </c>
      <c r="B7370" s="0" t="n">
        <v>23832</v>
      </c>
      <c r="C7370" s="0" t="s">
        <v>7253</v>
      </c>
      <c r="D7370" s="0" t="s">
        <v>123</v>
      </c>
    </row>
    <row r="7371" customFormat="false" ht="12.8" hidden="false" customHeight="false" outlineLevel="0" collapsed="false">
      <c r="A7371" s="0" t="s">
        <v>11324</v>
      </c>
      <c r="B7371" s="0" t="n">
        <v>41220</v>
      </c>
      <c r="C7371" s="0" t="s">
        <v>11325</v>
      </c>
      <c r="D7371" s="0" t="s">
        <v>127</v>
      </c>
    </row>
    <row r="7372" customFormat="false" ht="12.8" hidden="false" customHeight="false" outlineLevel="0" collapsed="false">
      <c r="A7372" s="0" t="s">
        <v>11326</v>
      </c>
      <c r="B7372" s="0" t="n">
        <v>35220</v>
      </c>
      <c r="C7372" s="0" t="s">
        <v>11327</v>
      </c>
      <c r="D7372" s="0" t="s">
        <v>127</v>
      </c>
    </row>
    <row r="7373" customFormat="false" ht="12.8" hidden="false" customHeight="false" outlineLevel="0" collapsed="false">
      <c r="A7373" s="0" t="s">
        <v>11328</v>
      </c>
      <c r="B7373" s="0" t="n">
        <v>24232</v>
      </c>
      <c r="C7373" s="0" t="s">
        <v>2830</v>
      </c>
      <c r="D7373" s="0" t="s">
        <v>127</v>
      </c>
    </row>
    <row r="7374" customFormat="false" ht="12.8" hidden="false" customHeight="false" outlineLevel="0" collapsed="false">
      <c r="A7374" s="0" t="s">
        <v>11329</v>
      </c>
      <c r="B7374" s="0" t="n">
        <v>35221</v>
      </c>
      <c r="C7374" s="0" t="s">
        <v>9930</v>
      </c>
      <c r="D7374" s="0" t="s">
        <v>127</v>
      </c>
    </row>
    <row r="7375" customFormat="false" ht="12.8" hidden="false" customHeight="false" outlineLevel="0" collapsed="false">
      <c r="A7375" s="0" t="s">
        <v>11330</v>
      </c>
      <c r="B7375" s="0" t="n">
        <v>31063</v>
      </c>
      <c r="C7375" s="0" t="s">
        <v>11331</v>
      </c>
      <c r="D7375" s="0" t="s">
        <v>127</v>
      </c>
    </row>
    <row r="7376" customFormat="false" ht="12.8" hidden="false" customHeight="false" outlineLevel="0" collapsed="false">
      <c r="A7376" s="0" t="s">
        <v>11332</v>
      </c>
      <c r="B7376" s="0" t="n">
        <v>24233</v>
      </c>
      <c r="C7376" s="0" t="s">
        <v>5302</v>
      </c>
      <c r="D7376" s="0" t="s">
        <v>127</v>
      </c>
    </row>
    <row r="7377" customFormat="false" ht="12.8" hidden="false" customHeight="false" outlineLevel="0" collapsed="false">
      <c r="A7377" s="0" t="s">
        <v>11333</v>
      </c>
      <c r="B7377" s="0" t="n">
        <v>35222</v>
      </c>
      <c r="C7377" s="0" t="s">
        <v>11334</v>
      </c>
      <c r="D7377" s="0" t="s">
        <v>127</v>
      </c>
    </row>
    <row r="7378" customFormat="false" ht="12.8" hidden="false" customHeight="false" outlineLevel="0" collapsed="false">
      <c r="A7378" s="0" t="s">
        <v>11335</v>
      </c>
      <c r="B7378" s="0" t="n">
        <v>35223</v>
      </c>
      <c r="C7378" s="0" t="s">
        <v>11336</v>
      </c>
      <c r="D7378" s="0" t="s">
        <v>127</v>
      </c>
    </row>
    <row r="7379" customFormat="false" ht="12.8" hidden="false" customHeight="false" outlineLevel="0" collapsed="false">
      <c r="A7379" s="0" t="s">
        <v>11337</v>
      </c>
      <c r="B7379" s="0" t="n">
        <v>35224</v>
      </c>
      <c r="C7379" s="0" t="s">
        <v>11325</v>
      </c>
      <c r="D7379" s="0" t="s">
        <v>127</v>
      </c>
    </row>
    <row r="7380" customFormat="false" ht="12.8" hidden="false" customHeight="false" outlineLevel="0" collapsed="false">
      <c r="A7380" s="0" t="s">
        <v>11338</v>
      </c>
      <c r="B7380" s="0" t="n">
        <v>25755</v>
      </c>
      <c r="C7380" s="0" t="s">
        <v>830</v>
      </c>
      <c r="D7380" s="0" t="s">
        <v>127</v>
      </c>
    </row>
    <row r="7381" customFormat="false" ht="12.8" hidden="false" customHeight="false" outlineLevel="0" collapsed="false">
      <c r="A7381" s="0" t="s">
        <v>11339</v>
      </c>
      <c r="B7381" s="0" t="n">
        <v>25756</v>
      </c>
      <c r="C7381" s="0" t="s">
        <v>809</v>
      </c>
      <c r="D7381" s="0" t="s">
        <v>127</v>
      </c>
    </row>
    <row r="7382" customFormat="false" ht="12.8" hidden="false" customHeight="false" outlineLevel="0" collapsed="false">
      <c r="A7382" s="0" t="s">
        <v>11340</v>
      </c>
      <c r="B7382" s="0" t="n">
        <v>34049</v>
      </c>
      <c r="D7382" s="0" t="s">
        <v>199</v>
      </c>
    </row>
    <row r="7383" customFormat="false" ht="12.8" hidden="false" customHeight="false" outlineLevel="0" collapsed="false">
      <c r="A7383" s="0" t="s">
        <v>11341</v>
      </c>
      <c r="B7383" s="0" t="n">
        <v>4376</v>
      </c>
      <c r="C7383" s="0" t="s">
        <v>935</v>
      </c>
      <c r="D7383" s="0" t="s">
        <v>123</v>
      </c>
    </row>
    <row r="7384" customFormat="false" ht="12.8" hidden="false" customHeight="false" outlineLevel="0" collapsed="false">
      <c r="A7384" s="0" t="s">
        <v>11342</v>
      </c>
      <c r="B7384" s="0" t="n">
        <v>4377</v>
      </c>
      <c r="C7384" s="0" t="s">
        <v>11343</v>
      </c>
      <c r="D7384" s="0" t="s">
        <v>127</v>
      </c>
    </row>
    <row r="7385" customFormat="false" ht="12.8" hidden="false" customHeight="false" outlineLevel="0" collapsed="false">
      <c r="A7385" s="0" t="s">
        <v>11344</v>
      </c>
      <c r="B7385" s="0" t="n">
        <v>43097</v>
      </c>
      <c r="C7385" s="0" t="s">
        <v>11345</v>
      </c>
      <c r="D7385" s="0" t="s">
        <v>127</v>
      </c>
    </row>
    <row r="7386" customFormat="false" ht="12.8" hidden="false" customHeight="false" outlineLevel="0" collapsed="false">
      <c r="A7386" s="0" t="s">
        <v>11346</v>
      </c>
      <c r="B7386" s="0" t="n">
        <v>42089</v>
      </c>
      <c r="C7386" s="0" t="s">
        <v>1267</v>
      </c>
      <c r="D7386" s="0" t="s">
        <v>127</v>
      </c>
    </row>
    <row r="7387" customFormat="false" ht="12.8" hidden="false" customHeight="false" outlineLevel="0" collapsed="false">
      <c r="A7387" s="0" t="s">
        <v>11347</v>
      </c>
      <c r="B7387" s="0" t="n">
        <v>42788</v>
      </c>
      <c r="C7387" s="0" t="s">
        <v>11348</v>
      </c>
      <c r="D7387" s="0" t="s">
        <v>127</v>
      </c>
    </row>
    <row r="7388" customFormat="false" ht="12.8" hidden="false" customHeight="false" outlineLevel="0" collapsed="false">
      <c r="A7388" s="0" t="s">
        <v>11349</v>
      </c>
      <c r="B7388" s="0" t="n">
        <v>4374</v>
      </c>
      <c r="C7388" s="0" t="s">
        <v>6272</v>
      </c>
      <c r="D7388" s="0" t="s">
        <v>255</v>
      </c>
    </row>
    <row r="7389" customFormat="false" ht="12.8" hidden="false" customHeight="false" outlineLevel="0" collapsed="false">
      <c r="A7389" s="0" t="s">
        <v>11350</v>
      </c>
      <c r="B7389" s="0" t="n">
        <v>4375</v>
      </c>
      <c r="C7389" s="0" t="s">
        <v>4475</v>
      </c>
      <c r="D7389" s="0" t="s">
        <v>199</v>
      </c>
    </row>
    <row r="7390" customFormat="false" ht="12.8" hidden="false" customHeight="false" outlineLevel="0" collapsed="false">
      <c r="A7390" s="0" t="s">
        <v>11351</v>
      </c>
      <c r="B7390" s="0" t="n">
        <v>20731</v>
      </c>
      <c r="C7390" s="0" t="s">
        <v>11352</v>
      </c>
      <c r="D7390" s="0" t="s">
        <v>123</v>
      </c>
    </row>
    <row r="7391" customFormat="false" ht="12.8" hidden="false" customHeight="false" outlineLevel="0" collapsed="false">
      <c r="A7391" s="0" t="s">
        <v>11353</v>
      </c>
      <c r="B7391" s="0" t="n">
        <v>20734</v>
      </c>
      <c r="C7391" s="0" t="s">
        <v>643</v>
      </c>
      <c r="D7391" s="0" t="s">
        <v>127</v>
      </c>
    </row>
    <row r="7392" customFormat="false" ht="12.8" hidden="false" customHeight="false" outlineLevel="0" collapsed="false">
      <c r="A7392" s="0" t="s">
        <v>11354</v>
      </c>
      <c r="B7392" s="0" t="n">
        <v>20735</v>
      </c>
      <c r="C7392" s="0" t="s">
        <v>11355</v>
      </c>
      <c r="D7392" s="0" t="s">
        <v>127</v>
      </c>
    </row>
    <row r="7393" customFormat="false" ht="12.8" hidden="false" customHeight="false" outlineLevel="0" collapsed="false">
      <c r="A7393" s="0" t="s">
        <v>11356</v>
      </c>
      <c r="B7393" s="0" t="n">
        <v>20732</v>
      </c>
      <c r="C7393" s="0" t="s">
        <v>11357</v>
      </c>
      <c r="D7393" s="0" t="s">
        <v>127</v>
      </c>
    </row>
    <row r="7394" customFormat="false" ht="12.8" hidden="false" customHeight="false" outlineLevel="0" collapsed="false">
      <c r="A7394" s="0" t="s">
        <v>11358</v>
      </c>
      <c r="B7394" s="0" t="n">
        <v>20733</v>
      </c>
      <c r="C7394" s="0" t="s">
        <v>11359</v>
      </c>
      <c r="D7394" s="0" t="s">
        <v>127</v>
      </c>
    </row>
    <row r="7395" customFormat="false" ht="12.8" hidden="false" customHeight="false" outlineLevel="0" collapsed="false">
      <c r="A7395" s="0" t="s">
        <v>11360</v>
      </c>
      <c r="B7395" s="0" t="n">
        <v>34166</v>
      </c>
      <c r="C7395" s="0" t="s">
        <v>11361</v>
      </c>
      <c r="D7395" s="0" t="s">
        <v>123</v>
      </c>
    </row>
    <row r="7396" customFormat="false" ht="12.8" hidden="false" customHeight="false" outlineLevel="0" collapsed="false">
      <c r="A7396" s="0" t="s">
        <v>11362</v>
      </c>
      <c r="B7396" s="0" t="n">
        <v>30207</v>
      </c>
      <c r="C7396" s="0" t="s">
        <v>11363</v>
      </c>
      <c r="D7396" s="0" t="s">
        <v>127</v>
      </c>
    </row>
    <row r="7397" customFormat="false" ht="12.8" hidden="false" customHeight="false" outlineLevel="0" collapsed="false">
      <c r="A7397" s="0" t="s">
        <v>11364</v>
      </c>
      <c r="B7397" s="0" t="n">
        <v>23341</v>
      </c>
      <c r="C7397" s="0" t="s">
        <v>11365</v>
      </c>
      <c r="D7397" s="0" t="s">
        <v>123</v>
      </c>
    </row>
    <row r="7398" customFormat="false" ht="12.8" hidden="false" customHeight="false" outlineLevel="0" collapsed="false">
      <c r="A7398" s="0" t="s">
        <v>11366</v>
      </c>
      <c r="B7398" s="0" t="n">
        <v>23603</v>
      </c>
      <c r="C7398" s="0" t="s">
        <v>212</v>
      </c>
      <c r="D7398" s="0" t="s">
        <v>127</v>
      </c>
    </row>
    <row r="7399" customFormat="false" ht="12.8" hidden="false" customHeight="false" outlineLevel="0" collapsed="false">
      <c r="A7399" s="0" t="s">
        <v>11367</v>
      </c>
      <c r="B7399" s="0" t="n">
        <v>23076</v>
      </c>
      <c r="C7399" s="0" t="s">
        <v>11368</v>
      </c>
      <c r="D7399" s="0" t="s">
        <v>123</v>
      </c>
    </row>
    <row r="7400" customFormat="false" ht="12.8" hidden="false" customHeight="false" outlineLevel="0" collapsed="false">
      <c r="A7400" s="0" t="s">
        <v>11369</v>
      </c>
      <c r="B7400" s="0" t="n">
        <v>23077</v>
      </c>
      <c r="C7400" s="0" t="s">
        <v>11370</v>
      </c>
      <c r="D7400" s="0" t="s">
        <v>354</v>
      </c>
    </row>
    <row r="7401" customFormat="false" ht="12.8" hidden="false" customHeight="false" outlineLevel="0" collapsed="false">
      <c r="A7401" s="0" t="s">
        <v>11371</v>
      </c>
      <c r="B7401" s="0" t="n">
        <v>3158</v>
      </c>
      <c r="C7401" s="0" t="s">
        <v>3142</v>
      </c>
      <c r="D7401" s="0" t="s">
        <v>123</v>
      </c>
    </row>
    <row r="7402" customFormat="false" ht="12.8" hidden="false" customHeight="false" outlineLevel="0" collapsed="false">
      <c r="A7402" s="0" t="s">
        <v>11372</v>
      </c>
      <c r="B7402" s="0" t="n">
        <v>22394</v>
      </c>
      <c r="C7402" s="0" t="s">
        <v>6155</v>
      </c>
      <c r="D7402" s="0" t="s">
        <v>127</v>
      </c>
    </row>
    <row r="7403" customFormat="false" ht="12.8" hidden="false" customHeight="false" outlineLevel="0" collapsed="false">
      <c r="A7403" s="0" t="s">
        <v>11373</v>
      </c>
      <c r="B7403" s="0" t="n">
        <v>3157</v>
      </c>
      <c r="C7403" s="0" t="s">
        <v>4206</v>
      </c>
      <c r="D7403" s="0" t="s">
        <v>127</v>
      </c>
    </row>
    <row r="7404" customFormat="false" ht="12.8" hidden="false" customHeight="false" outlineLevel="0" collapsed="false">
      <c r="A7404" s="0" t="s">
        <v>11374</v>
      </c>
      <c r="B7404" s="0" t="n">
        <v>29583</v>
      </c>
      <c r="C7404" s="0" t="s">
        <v>3093</v>
      </c>
      <c r="D7404" s="0" t="s">
        <v>123</v>
      </c>
    </row>
    <row r="7405" customFormat="false" ht="12.8" hidden="false" customHeight="false" outlineLevel="0" collapsed="false">
      <c r="A7405" s="0" t="s">
        <v>11375</v>
      </c>
      <c r="B7405" s="0" t="n">
        <v>29658</v>
      </c>
      <c r="C7405" s="0" t="s">
        <v>11376</v>
      </c>
      <c r="D7405" s="0" t="s">
        <v>127</v>
      </c>
    </row>
    <row r="7406" customFormat="false" ht="12.8" hidden="false" customHeight="false" outlineLevel="0" collapsed="false">
      <c r="A7406" s="0" t="s">
        <v>11377</v>
      </c>
      <c r="B7406" s="0" t="n">
        <v>29214</v>
      </c>
      <c r="C7406" s="0" t="s">
        <v>11378</v>
      </c>
      <c r="D7406" s="0" t="s">
        <v>199</v>
      </c>
    </row>
    <row r="7407" customFormat="false" ht="12.8" hidden="false" customHeight="false" outlineLevel="0" collapsed="false">
      <c r="A7407" s="0" t="s">
        <v>11379</v>
      </c>
      <c r="B7407" s="0" t="n">
        <v>25569</v>
      </c>
      <c r="D7407" s="0" t="s">
        <v>907</v>
      </c>
    </row>
    <row r="7408" customFormat="false" ht="12.8" hidden="false" customHeight="false" outlineLevel="0" collapsed="false">
      <c r="A7408" s="0" t="s">
        <v>11380</v>
      </c>
      <c r="B7408" s="0" t="n">
        <v>3111</v>
      </c>
      <c r="D7408" s="0" t="s">
        <v>1319</v>
      </c>
    </row>
    <row r="7409" customFormat="false" ht="12.8" hidden="false" customHeight="false" outlineLevel="0" collapsed="false">
      <c r="A7409" s="0" t="s">
        <v>11381</v>
      </c>
      <c r="B7409" s="0" t="n">
        <v>43160</v>
      </c>
      <c r="C7409" s="0" t="s">
        <v>11382</v>
      </c>
      <c r="D7409" s="0" t="s">
        <v>378</v>
      </c>
    </row>
    <row r="7410" customFormat="false" ht="12.8" hidden="false" customHeight="false" outlineLevel="0" collapsed="false">
      <c r="A7410" s="0" t="s">
        <v>11383</v>
      </c>
      <c r="B7410" s="0" t="n">
        <v>20518</v>
      </c>
      <c r="D7410" s="0" t="s">
        <v>228</v>
      </c>
    </row>
    <row r="7411" customFormat="false" ht="12.8" hidden="false" customHeight="false" outlineLevel="0" collapsed="false">
      <c r="A7411" s="0" t="s">
        <v>11384</v>
      </c>
      <c r="B7411" s="0" t="n">
        <v>1089</v>
      </c>
      <c r="C7411" s="0" t="s">
        <v>11385</v>
      </c>
      <c r="D7411" s="0" t="s">
        <v>907</v>
      </c>
    </row>
    <row r="7412" customFormat="false" ht="12.8" hidden="false" customHeight="false" outlineLevel="0" collapsed="false">
      <c r="A7412" s="0" t="s">
        <v>11386</v>
      </c>
      <c r="B7412" s="0" t="n">
        <v>23376</v>
      </c>
      <c r="C7412" s="0" t="s">
        <v>2208</v>
      </c>
      <c r="D7412" s="0" t="s">
        <v>123</v>
      </c>
    </row>
    <row r="7413" customFormat="false" ht="12.8" hidden="false" customHeight="false" outlineLevel="0" collapsed="false">
      <c r="A7413" s="0" t="s">
        <v>11387</v>
      </c>
      <c r="B7413" s="0" t="n">
        <v>23833</v>
      </c>
      <c r="C7413" s="0" t="s">
        <v>939</v>
      </c>
      <c r="D7413" s="0" t="s">
        <v>127</v>
      </c>
    </row>
    <row r="7414" customFormat="false" ht="12.8" hidden="false" customHeight="false" outlineLevel="0" collapsed="false">
      <c r="A7414" s="0" t="s">
        <v>11388</v>
      </c>
      <c r="B7414" s="0" t="n">
        <v>23834</v>
      </c>
      <c r="C7414" s="0" t="s">
        <v>2208</v>
      </c>
      <c r="D7414" s="0" t="s">
        <v>127</v>
      </c>
    </row>
    <row r="7415" customFormat="false" ht="12.8" hidden="false" customHeight="false" outlineLevel="0" collapsed="false">
      <c r="A7415" s="0" t="s">
        <v>11389</v>
      </c>
      <c r="B7415" s="0" t="n">
        <v>27419</v>
      </c>
      <c r="D7415" s="0" t="s">
        <v>1319</v>
      </c>
    </row>
    <row r="7416" customFormat="false" ht="12.8" hidden="false" customHeight="false" outlineLevel="0" collapsed="false">
      <c r="A7416" s="0" t="s">
        <v>11390</v>
      </c>
      <c r="B7416" s="0" t="n">
        <v>1052</v>
      </c>
      <c r="D7416" s="0" t="s">
        <v>1319</v>
      </c>
    </row>
    <row r="7417" customFormat="false" ht="12.8" hidden="false" customHeight="false" outlineLevel="0" collapsed="false">
      <c r="A7417" s="0" t="s">
        <v>11391</v>
      </c>
      <c r="B7417" s="0" t="n">
        <v>23513</v>
      </c>
      <c r="D7417" s="0" t="s">
        <v>907</v>
      </c>
    </row>
    <row r="7418" customFormat="false" ht="12.8" hidden="false" customHeight="false" outlineLevel="0" collapsed="false">
      <c r="A7418" s="0" t="s">
        <v>11392</v>
      </c>
      <c r="B7418" s="0" t="n">
        <v>25349</v>
      </c>
      <c r="C7418" s="0" t="s">
        <v>6431</v>
      </c>
      <c r="D7418" s="0" t="s">
        <v>123</v>
      </c>
    </row>
    <row r="7419" customFormat="false" ht="12.8" hidden="false" customHeight="false" outlineLevel="0" collapsed="false">
      <c r="A7419" s="0" t="s">
        <v>11393</v>
      </c>
      <c r="B7419" s="0" t="n">
        <v>29369</v>
      </c>
      <c r="C7419" s="0" t="s">
        <v>609</v>
      </c>
      <c r="D7419" s="0" t="s">
        <v>123</v>
      </c>
    </row>
    <row r="7420" customFormat="false" ht="12.8" hidden="false" customHeight="false" outlineLevel="0" collapsed="false">
      <c r="A7420" s="0" t="s">
        <v>11394</v>
      </c>
      <c r="B7420" s="0" t="n">
        <v>29540</v>
      </c>
      <c r="C7420" s="0" t="s">
        <v>136</v>
      </c>
      <c r="D7420" s="0" t="s">
        <v>127</v>
      </c>
    </row>
    <row r="7421" customFormat="false" ht="12.8" hidden="false" customHeight="false" outlineLevel="0" collapsed="false">
      <c r="A7421" s="0" t="s">
        <v>11395</v>
      </c>
      <c r="B7421" s="0" t="n">
        <v>29503</v>
      </c>
      <c r="C7421" s="0" t="s">
        <v>420</v>
      </c>
      <c r="D7421" s="0" t="s">
        <v>127</v>
      </c>
    </row>
    <row r="7422" customFormat="false" ht="12.8" hidden="false" customHeight="false" outlineLevel="0" collapsed="false">
      <c r="A7422" s="0" t="s">
        <v>11396</v>
      </c>
      <c r="B7422" s="0" t="n">
        <v>27333</v>
      </c>
      <c r="D7422" s="0" t="s">
        <v>1319</v>
      </c>
    </row>
    <row r="7423" customFormat="false" ht="12.8" hidden="false" customHeight="false" outlineLevel="0" collapsed="false">
      <c r="A7423" s="0" t="s">
        <v>11397</v>
      </c>
      <c r="B7423" s="0" t="n">
        <v>27422</v>
      </c>
      <c r="D7423" s="0" t="s">
        <v>907</v>
      </c>
    </row>
    <row r="7424" customFormat="false" ht="12.8" hidden="false" customHeight="false" outlineLevel="0" collapsed="false">
      <c r="A7424" s="0" t="s">
        <v>11398</v>
      </c>
      <c r="B7424" s="0" t="n">
        <v>22395</v>
      </c>
      <c r="C7424" s="0" t="s">
        <v>10065</v>
      </c>
      <c r="D7424" s="0" t="s">
        <v>123</v>
      </c>
    </row>
    <row r="7425" customFormat="false" ht="12.8" hidden="false" customHeight="false" outlineLevel="0" collapsed="false">
      <c r="A7425" s="0" t="s">
        <v>11399</v>
      </c>
      <c r="B7425" s="0" t="n">
        <v>22396</v>
      </c>
      <c r="C7425" s="0" t="s">
        <v>4574</v>
      </c>
      <c r="D7425" s="0" t="s">
        <v>127</v>
      </c>
    </row>
    <row r="7426" customFormat="false" ht="12.8" hidden="false" customHeight="false" outlineLevel="0" collapsed="false">
      <c r="A7426" s="0" t="s">
        <v>11400</v>
      </c>
      <c r="B7426" s="0" t="n">
        <v>4417</v>
      </c>
      <c r="C7426" s="0" t="s">
        <v>11401</v>
      </c>
      <c r="D7426" s="0" t="s">
        <v>123</v>
      </c>
    </row>
    <row r="7427" customFormat="false" ht="12.8" hidden="false" customHeight="false" outlineLevel="0" collapsed="false">
      <c r="A7427" s="0" t="s">
        <v>11402</v>
      </c>
      <c r="B7427" s="0" t="n">
        <v>4418</v>
      </c>
      <c r="C7427" s="0" t="s">
        <v>11403</v>
      </c>
      <c r="D7427" s="0" t="s">
        <v>127</v>
      </c>
    </row>
    <row r="7428" customFormat="false" ht="12.8" hidden="false" customHeight="false" outlineLevel="0" collapsed="false">
      <c r="A7428" s="0" t="s">
        <v>11404</v>
      </c>
      <c r="B7428" s="0" t="n">
        <v>3194</v>
      </c>
      <c r="C7428" s="0" t="s">
        <v>8734</v>
      </c>
      <c r="D7428" s="0" t="s">
        <v>123</v>
      </c>
    </row>
    <row r="7429" customFormat="false" ht="12.8" hidden="false" customHeight="false" outlineLevel="0" collapsed="false">
      <c r="A7429" s="0" t="s">
        <v>11405</v>
      </c>
      <c r="B7429" s="0" t="n">
        <v>5227</v>
      </c>
      <c r="C7429" s="0" t="s">
        <v>3547</v>
      </c>
      <c r="D7429" s="0" t="s">
        <v>127</v>
      </c>
    </row>
    <row r="7430" customFormat="false" ht="12.8" hidden="false" customHeight="false" outlineLevel="0" collapsed="false">
      <c r="A7430" s="0" t="s">
        <v>11406</v>
      </c>
      <c r="B7430" s="0" t="n">
        <v>828</v>
      </c>
      <c r="C7430" s="0" t="s">
        <v>1942</v>
      </c>
      <c r="D7430" s="0" t="s">
        <v>123</v>
      </c>
    </row>
    <row r="7431" customFormat="false" ht="12.8" hidden="false" customHeight="false" outlineLevel="0" collapsed="false">
      <c r="A7431" s="0" t="s">
        <v>11407</v>
      </c>
      <c r="B7431" s="0" t="n">
        <v>26</v>
      </c>
      <c r="C7431" s="0" t="s">
        <v>5422</v>
      </c>
      <c r="D7431" s="0" t="s">
        <v>123</v>
      </c>
    </row>
    <row r="7432" customFormat="false" ht="12.8" hidden="false" customHeight="false" outlineLevel="0" collapsed="false">
      <c r="A7432" s="0" t="s">
        <v>11408</v>
      </c>
      <c r="B7432" s="0" t="n">
        <v>27</v>
      </c>
      <c r="C7432" s="0" t="s">
        <v>11409</v>
      </c>
      <c r="D7432" s="0" t="s">
        <v>127</v>
      </c>
    </row>
    <row r="7433" customFormat="false" ht="12.8" hidden="false" customHeight="false" outlineLevel="0" collapsed="false">
      <c r="A7433" s="0" t="s">
        <v>11410</v>
      </c>
      <c r="B7433" s="0" t="n">
        <v>28</v>
      </c>
      <c r="C7433" s="0" t="s">
        <v>4910</v>
      </c>
      <c r="D7433" s="0" t="s">
        <v>127</v>
      </c>
    </row>
    <row r="7434" customFormat="false" ht="12.8" hidden="false" customHeight="false" outlineLevel="0" collapsed="false">
      <c r="A7434" s="0" t="s">
        <v>11411</v>
      </c>
      <c r="B7434" s="0" t="n">
        <v>29</v>
      </c>
      <c r="C7434" s="0" t="s">
        <v>3547</v>
      </c>
      <c r="D7434" s="0" t="s">
        <v>127</v>
      </c>
    </row>
    <row r="7435" customFormat="false" ht="12.8" hidden="false" customHeight="false" outlineLevel="0" collapsed="false">
      <c r="A7435" s="0" t="s">
        <v>11412</v>
      </c>
      <c r="B7435" s="0" t="n">
        <v>30</v>
      </c>
      <c r="C7435" s="0" t="s">
        <v>11413</v>
      </c>
      <c r="D7435" s="0" t="s">
        <v>127</v>
      </c>
    </row>
    <row r="7436" customFormat="false" ht="12.8" hidden="false" customHeight="false" outlineLevel="0" collapsed="false">
      <c r="A7436" s="0" t="s">
        <v>11414</v>
      </c>
      <c r="B7436" s="0" t="n">
        <v>31</v>
      </c>
      <c r="C7436" s="0" t="s">
        <v>11409</v>
      </c>
      <c r="D7436" s="0" t="s">
        <v>127</v>
      </c>
    </row>
    <row r="7437" customFormat="false" ht="12.8" hidden="false" customHeight="false" outlineLevel="0" collapsed="false">
      <c r="A7437" s="0" t="s">
        <v>11415</v>
      </c>
      <c r="B7437" s="0" t="n">
        <v>32</v>
      </c>
      <c r="C7437" s="0" t="s">
        <v>11416</v>
      </c>
      <c r="D7437" s="0" t="s">
        <v>127</v>
      </c>
    </row>
    <row r="7438" customFormat="false" ht="12.8" hidden="false" customHeight="false" outlineLevel="0" collapsed="false">
      <c r="A7438" s="0" t="s">
        <v>11417</v>
      </c>
      <c r="B7438" s="0" t="n">
        <v>33</v>
      </c>
      <c r="C7438" s="0" t="s">
        <v>9448</v>
      </c>
      <c r="D7438" s="0" t="s">
        <v>127</v>
      </c>
    </row>
    <row r="7439" customFormat="false" ht="12.8" hidden="false" customHeight="false" outlineLevel="0" collapsed="false">
      <c r="A7439" s="0" t="s">
        <v>11418</v>
      </c>
      <c r="B7439" s="0" t="n">
        <v>34</v>
      </c>
      <c r="C7439" s="0" t="s">
        <v>11419</v>
      </c>
      <c r="D7439" s="0" t="s">
        <v>127</v>
      </c>
    </row>
    <row r="7440" customFormat="false" ht="12.8" hidden="false" customHeight="false" outlineLevel="0" collapsed="false">
      <c r="A7440" s="0" t="s">
        <v>11420</v>
      </c>
      <c r="B7440" s="0" t="n">
        <v>35</v>
      </c>
      <c r="C7440" s="0" t="s">
        <v>6001</v>
      </c>
      <c r="D7440" s="0" t="s">
        <v>127</v>
      </c>
    </row>
    <row r="7441" customFormat="false" ht="12.8" hidden="false" customHeight="false" outlineLevel="0" collapsed="false">
      <c r="A7441" s="0" t="s">
        <v>11421</v>
      </c>
      <c r="B7441" s="0" t="n">
        <v>36</v>
      </c>
      <c r="C7441" s="0" t="s">
        <v>10079</v>
      </c>
      <c r="D7441" s="0" t="s">
        <v>127</v>
      </c>
    </row>
    <row r="7442" customFormat="false" ht="12.8" hidden="false" customHeight="false" outlineLevel="0" collapsed="false">
      <c r="A7442" s="0" t="s">
        <v>11422</v>
      </c>
      <c r="B7442" s="0" t="n">
        <v>37</v>
      </c>
      <c r="C7442" s="0" t="s">
        <v>9479</v>
      </c>
      <c r="D7442" s="0" t="s">
        <v>127</v>
      </c>
    </row>
    <row r="7443" customFormat="false" ht="12.8" hidden="false" customHeight="false" outlineLevel="0" collapsed="false">
      <c r="A7443" s="0" t="s">
        <v>11423</v>
      </c>
      <c r="B7443" s="0" t="n">
        <v>38</v>
      </c>
      <c r="C7443" s="0" t="s">
        <v>1054</v>
      </c>
      <c r="D7443" s="0" t="s">
        <v>127</v>
      </c>
    </row>
    <row r="7444" customFormat="false" ht="12.8" hidden="false" customHeight="false" outlineLevel="0" collapsed="false">
      <c r="A7444" s="0" t="s">
        <v>11424</v>
      </c>
      <c r="B7444" s="0" t="n">
        <v>39</v>
      </c>
      <c r="C7444" s="0" t="s">
        <v>11425</v>
      </c>
      <c r="D7444" s="0" t="s">
        <v>127</v>
      </c>
    </row>
    <row r="7445" customFormat="false" ht="12.8" hidden="false" customHeight="false" outlineLevel="0" collapsed="false">
      <c r="A7445" s="0" t="s">
        <v>11426</v>
      </c>
      <c r="B7445" s="0" t="n">
        <v>40</v>
      </c>
      <c r="C7445" s="0" t="s">
        <v>1054</v>
      </c>
      <c r="D7445" s="0" t="s">
        <v>127</v>
      </c>
    </row>
    <row r="7446" customFormat="false" ht="12.8" hidden="false" customHeight="false" outlineLevel="0" collapsed="false">
      <c r="A7446" s="0" t="s">
        <v>11427</v>
      </c>
      <c r="B7446" s="0" t="n">
        <v>41</v>
      </c>
      <c r="D7446" s="0" t="s">
        <v>127</v>
      </c>
    </row>
    <row r="7447" customFormat="false" ht="12.8" hidden="false" customHeight="false" outlineLevel="0" collapsed="false">
      <c r="A7447" s="0" t="s">
        <v>11428</v>
      </c>
      <c r="B7447" s="0" t="n">
        <v>42</v>
      </c>
      <c r="C7447" s="0" t="s">
        <v>1054</v>
      </c>
      <c r="D7447" s="0" t="s">
        <v>127</v>
      </c>
    </row>
    <row r="7448" customFormat="false" ht="12.8" hidden="false" customHeight="false" outlineLevel="0" collapsed="false">
      <c r="A7448" s="0" t="s">
        <v>11429</v>
      </c>
      <c r="B7448" s="0" t="n">
        <v>24944</v>
      </c>
      <c r="C7448" s="0" t="s">
        <v>11425</v>
      </c>
      <c r="D7448" s="0" t="s">
        <v>127</v>
      </c>
    </row>
    <row r="7449" customFormat="false" ht="12.8" hidden="false" customHeight="false" outlineLevel="0" collapsed="false">
      <c r="A7449" s="0" t="s">
        <v>11430</v>
      </c>
      <c r="B7449" s="0" t="n">
        <v>43</v>
      </c>
      <c r="C7449" s="0" t="s">
        <v>1054</v>
      </c>
      <c r="D7449" s="0" t="s">
        <v>127</v>
      </c>
    </row>
    <row r="7450" customFormat="false" ht="12.8" hidden="false" customHeight="false" outlineLevel="0" collapsed="false">
      <c r="A7450" s="0" t="s">
        <v>11431</v>
      </c>
      <c r="B7450" s="0" t="n">
        <v>20</v>
      </c>
      <c r="C7450" s="0" t="s">
        <v>11432</v>
      </c>
      <c r="D7450" s="0" t="s">
        <v>199</v>
      </c>
    </row>
    <row r="7451" customFormat="false" ht="12.8" hidden="false" customHeight="false" outlineLevel="0" collapsed="false">
      <c r="A7451" s="0" t="s">
        <v>11433</v>
      </c>
      <c r="B7451" s="0" t="n">
        <v>20401</v>
      </c>
      <c r="C7451" s="0" t="s">
        <v>11434</v>
      </c>
      <c r="D7451" s="0" t="s">
        <v>378</v>
      </c>
    </row>
    <row r="7452" customFormat="false" ht="12.8" hidden="false" customHeight="false" outlineLevel="0" collapsed="false">
      <c r="A7452" s="0" t="s">
        <v>11435</v>
      </c>
      <c r="B7452" s="0" t="n">
        <v>44</v>
      </c>
      <c r="C7452" s="0" t="s">
        <v>9423</v>
      </c>
      <c r="D7452" s="0" t="s">
        <v>123</v>
      </c>
    </row>
    <row r="7453" customFormat="false" ht="12.8" hidden="false" customHeight="false" outlineLevel="0" collapsed="false">
      <c r="A7453" s="0" t="s">
        <v>11436</v>
      </c>
      <c r="B7453" s="0" t="n">
        <v>45</v>
      </c>
      <c r="C7453" s="0" t="s">
        <v>11437</v>
      </c>
      <c r="D7453" s="0" t="s">
        <v>127</v>
      </c>
    </row>
    <row r="7454" customFormat="false" ht="12.8" hidden="false" customHeight="false" outlineLevel="0" collapsed="false">
      <c r="A7454" s="0" t="s">
        <v>11438</v>
      </c>
      <c r="B7454" s="0" t="n">
        <v>31127</v>
      </c>
      <c r="C7454" s="0" t="s">
        <v>11437</v>
      </c>
      <c r="D7454" s="0" t="s">
        <v>127</v>
      </c>
    </row>
    <row r="7455" customFormat="false" ht="12.8" hidden="false" customHeight="false" outlineLevel="0" collapsed="false">
      <c r="A7455" s="0" t="s">
        <v>11439</v>
      </c>
      <c r="B7455" s="0" t="n">
        <v>23415</v>
      </c>
      <c r="C7455" s="0" t="s">
        <v>11440</v>
      </c>
      <c r="D7455" s="0" t="s">
        <v>123</v>
      </c>
    </row>
    <row r="7456" customFormat="false" ht="12.8" hidden="false" customHeight="false" outlineLevel="0" collapsed="false">
      <c r="A7456" s="0" t="s">
        <v>11441</v>
      </c>
      <c r="B7456" s="0" t="n">
        <v>31363</v>
      </c>
      <c r="C7456" s="0" t="s">
        <v>7165</v>
      </c>
      <c r="D7456" s="0" t="s">
        <v>127</v>
      </c>
    </row>
    <row r="7457" customFormat="false" ht="12.8" hidden="false" customHeight="false" outlineLevel="0" collapsed="false">
      <c r="A7457" s="0" t="s">
        <v>11442</v>
      </c>
      <c r="B7457" s="0" t="n">
        <v>23835</v>
      </c>
      <c r="C7457" s="0" t="s">
        <v>6311</v>
      </c>
      <c r="D7457" s="0" t="s">
        <v>127</v>
      </c>
    </row>
    <row r="7458" customFormat="false" ht="12.8" hidden="false" customHeight="false" outlineLevel="0" collapsed="false">
      <c r="A7458" s="0" t="s">
        <v>11443</v>
      </c>
      <c r="B7458" s="0" t="n">
        <v>23836</v>
      </c>
      <c r="C7458" s="0" t="s">
        <v>11444</v>
      </c>
      <c r="D7458" s="0" t="s">
        <v>127</v>
      </c>
    </row>
    <row r="7459" customFormat="false" ht="12.8" hidden="false" customHeight="false" outlineLevel="0" collapsed="false">
      <c r="A7459" s="0" t="s">
        <v>11445</v>
      </c>
      <c r="B7459" s="0" t="n">
        <v>41221</v>
      </c>
      <c r="C7459" s="0" t="s">
        <v>7165</v>
      </c>
      <c r="D7459" s="0" t="s">
        <v>127</v>
      </c>
    </row>
    <row r="7460" customFormat="false" ht="12.8" hidden="false" customHeight="false" outlineLevel="0" collapsed="false">
      <c r="A7460" s="0" t="s">
        <v>11446</v>
      </c>
      <c r="B7460" s="0" t="n">
        <v>3694</v>
      </c>
      <c r="C7460" s="0" t="s">
        <v>11447</v>
      </c>
      <c r="D7460" s="0" t="s">
        <v>123</v>
      </c>
    </row>
    <row r="7461" customFormat="false" ht="12.8" hidden="false" customHeight="false" outlineLevel="0" collapsed="false">
      <c r="A7461" s="0" t="s">
        <v>11448</v>
      </c>
      <c r="B7461" s="0" t="n">
        <v>3695</v>
      </c>
      <c r="C7461" s="0" t="s">
        <v>3375</v>
      </c>
      <c r="D7461" s="0" t="s">
        <v>127</v>
      </c>
    </row>
    <row r="7462" customFormat="false" ht="12.8" hidden="false" customHeight="false" outlineLevel="0" collapsed="false">
      <c r="A7462" s="0" t="s">
        <v>11449</v>
      </c>
      <c r="B7462" s="0" t="n">
        <v>35053</v>
      </c>
      <c r="C7462" s="0" t="s">
        <v>11450</v>
      </c>
      <c r="D7462" s="0" t="s">
        <v>123</v>
      </c>
    </row>
    <row r="7463" customFormat="false" ht="12.8" hidden="false" customHeight="false" outlineLevel="0" collapsed="false">
      <c r="A7463" s="0" t="s">
        <v>11451</v>
      </c>
      <c r="B7463" s="0" t="n">
        <v>44485</v>
      </c>
      <c r="C7463" s="0" t="s">
        <v>11452</v>
      </c>
      <c r="D7463" s="0" t="s">
        <v>123</v>
      </c>
    </row>
    <row r="7464" customFormat="false" ht="12.8" hidden="false" customHeight="false" outlineLevel="0" collapsed="false">
      <c r="A7464" s="0" t="s">
        <v>11453</v>
      </c>
      <c r="B7464" s="0" t="n">
        <v>44486</v>
      </c>
      <c r="C7464" s="0" t="s">
        <v>11454</v>
      </c>
      <c r="D7464" s="0" t="s">
        <v>127</v>
      </c>
    </row>
    <row r="7465" customFormat="false" ht="12.8" hidden="false" customHeight="false" outlineLevel="0" collapsed="false">
      <c r="A7465" s="0" t="s">
        <v>11455</v>
      </c>
      <c r="B7465" s="0" t="n">
        <v>44487</v>
      </c>
      <c r="D7465" s="0" t="s">
        <v>11456</v>
      </c>
    </row>
    <row r="7466" customFormat="false" ht="12.8" hidden="false" customHeight="false" outlineLevel="0" collapsed="false">
      <c r="A7466" s="0" t="s">
        <v>11457</v>
      </c>
      <c r="B7466" s="0" t="n">
        <v>26173</v>
      </c>
      <c r="C7466" s="0" t="s">
        <v>785</v>
      </c>
      <c r="D7466" s="0" t="s">
        <v>228</v>
      </c>
    </row>
    <row r="7467" customFormat="false" ht="12.8" hidden="false" customHeight="false" outlineLevel="0" collapsed="false">
      <c r="A7467" s="0" t="s">
        <v>11458</v>
      </c>
      <c r="B7467" s="0" t="n">
        <v>23552</v>
      </c>
      <c r="C7467" s="0" t="s">
        <v>11459</v>
      </c>
      <c r="D7467" s="0" t="s">
        <v>395</v>
      </c>
    </row>
    <row r="7468" customFormat="false" ht="12.8" hidden="false" customHeight="false" outlineLevel="0" collapsed="false">
      <c r="A7468" s="0" t="s">
        <v>11460</v>
      </c>
      <c r="B7468" s="0" t="n">
        <v>31062</v>
      </c>
      <c r="C7468" s="0" t="s">
        <v>11461</v>
      </c>
      <c r="D7468" s="0" t="s">
        <v>123</v>
      </c>
    </row>
    <row r="7469" customFormat="false" ht="12.8" hidden="false" customHeight="false" outlineLevel="0" collapsed="false">
      <c r="A7469" s="0" t="s">
        <v>11462</v>
      </c>
      <c r="B7469" s="0" t="n">
        <v>31174</v>
      </c>
      <c r="C7469" s="0" t="s">
        <v>11463</v>
      </c>
      <c r="D7469" s="0" t="s">
        <v>127</v>
      </c>
    </row>
    <row r="7470" customFormat="false" ht="12.8" hidden="false" customHeight="false" outlineLevel="0" collapsed="false">
      <c r="A7470" s="0" t="s">
        <v>11464</v>
      </c>
      <c r="B7470" s="0" t="n">
        <v>39653</v>
      </c>
      <c r="C7470" s="0" t="s">
        <v>11463</v>
      </c>
      <c r="D7470" s="0" t="s">
        <v>127</v>
      </c>
    </row>
    <row r="7471" customFormat="false" ht="12.8" hidden="false" customHeight="false" outlineLevel="0" collapsed="false">
      <c r="A7471" s="0" t="s">
        <v>11465</v>
      </c>
      <c r="B7471" s="0" t="n">
        <v>43508</v>
      </c>
      <c r="C7471" s="0" t="s">
        <v>4940</v>
      </c>
      <c r="D7471" s="0" t="s">
        <v>327</v>
      </c>
    </row>
    <row r="7472" customFormat="false" ht="12.8" hidden="false" customHeight="false" outlineLevel="0" collapsed="false">
      <c r="A7472" s="0" t="s">
        <v>11466</v>
      </c>
      <c r="B7472" s="0" t="n">
        <v>42719</v>
      </c>
      <c r="C7472" s="0" t="s">
        <v>11467</v>
      </c>
      <c r="D7472" s="0" t="s">
        <v>2031</v>
      </c>
    </row>
    <row r="7473" customFormat="false" ht="12.8" hidden="false" customHeight="false" outlineLevel="0" collapsed="false">
      <c r="A7473" s="0" t="s">
        <v>11468</v>
      </c>
      <c r="B7473" s="0" t="n">
        <v>35749</v>
      </c>
      <c r="C7473" s="0" t="s">
        <v>11469</v>
      </c>
      <c r="D7473" s="0" t="s">
        <v>123</v>
      </c>
    </row>
    <row r="7474" customFormat="false" ht="12.8" hidden="false" customHeight="false" outlineLevel="0" collapsed="false">
      <c r="A7474" s="0" t="s">
        <v>11470</v>
      </c>
      <c r="B7474" s="0" t="n">
        <v>20449</v>
      </c>
      <c r="D7474" s="0" t="s">
        <v>123</v>
      </c>
    </row>
    <row r="7475" customFormat="false" ht="12.8" hidden="false" customHeight="false" outlineLevel="0" collapsed="false">
      <c r="A7475" s="0" t="s">
        <v>11471</v>
      </c>
      <c r="B7475" s="0" t="n">
        <v>5112</v>
      </c>
      <c r="C7475" s="0" t="s">
        <v>11472</v>
      </c>
      <c r="D7475" s="0" t="s">
        <v>123</v>
      </c>
    </row>
    <row r="7476" customFormat="false" ht="12.8" hidden="false" customHeight="false" outlineLevel="0" collapsed="false">
      <c r="A7476" s="0" t="s">
        <v>11473</v>
      </c>
      <c r="B7476" s="0" t="n">
        <v>5113</v>
      </c>
      <c r="C7476" s="0" t="s">
        <v>11474</v>
      </c>
      <c r="D7476" s="0" t="s">
        <v>127</v>
      </c>
    </row>
    <row r="7477" customFormat="false" ht="12.8" hidden="false" customHeight="false" outlineLevel="0" collapsed="false">
      <c r="A7477" s="0" t="s">
        <v>11475</v>
      </c>
      <c r="B7477" s="0" t="n">
        <v>5111</v>
      </c>
      <c r="D7477" s="0" t="s">
        <v>199</v>
      </c>
    </row>
    <row r="7478" customFormat="false" ht="12.8" hidden="false" customHeight="false" outlineLevel="0" collapsed="false">
      <c r="A7478" s="0" t="s">
        <v>11476</v>
      </c>
      <c r="B7478" s="0" t="n">
        <v>4115</v>
      </c>
      <c r="D7478" s="0" t="s">
        <v>255</v>
      </c>
    </row>
    <row r="7479" customFormat="false" ht="12.8" hidden="false" customHeight="false" outlineLevel="0" collapsed="false">
      <c r="A7479" s="0" t="s">
        <v>11477</v>
      </c>
      <c r="B7479" s="0" t="n">
        <v>23113</v>
      </c>
      <c r="C7479" s="0" t="s">
        <v>11478</v>
      </c>
      <c r="D7479" s="0" t="s">
        <v>123</v>
      </c>
    </row>
    <row r="7480" customFormat="false" ht="12.8" hidden="false" customHeight="false" outlineLevel="0" collapsed="false">
      <c r="A7480" s="0" t="s">
        <v>11479</v>
      </c>
      <c r="B7480" s="0" t="n">
        <v>24234</v>
      </c>
      <c r="C7480" s="0" t="s">
        <v>394</v>
      </c>
      <c r="D7480" s="0" t="s">
        <v>253</v>
      </c>
    </row>
    <row r="7481" customFormat="false" ht="12.8" hidden="false" customHeight="false" outlineLevel="0" collapsed="false">
      <c r="A7481" s="0" t="s">
        <v>11480</v>
      </c>
      <c r="B7481" s="0" t="n">
        <v>42205</v>
      </c>
      <c r="C7481" s="0" t="s">
        <v>1034</v>
      </c>
      <c r="D7481" s="0" t="s">
        <v>123</v>
      </c>
    </row>
    <row r="7482" customFormat="false" ht="12.8" hidden="false" customHeight="false" outlineLevel="0" collapsed="false">
      <c r="A7482" s="0" t="s">
        <v>11481</v>
      </c>
      <c r="B7482" s="0" t="n">
        <v>42386</v>
      </c>
      <c r="C7482" s="0" t="s">
        <v>11482</v>
      </c>
      <c r="D7482" s="0" t="s">
        <v>127</v>
      </c>
    </row>
    <row r="7483" customFormat="false" ht="12.8" hidden="false" customHeight="false" outlineLevel="0" collapsed="false">
      <c r="A7483" s="0" t="s">
        <v>11483</v>
      </c>
      <c r="B7483" s="0" t="n">
        <v>42206</v>
      </c>
      <c r="C7483" s="0" t="s">
        <v>11484</v>
      </c>
      <c r="D7483" s="0" t="s">
        <v>123</v>
      </c>
    </row>
    <row r="7484" customFormat="false" ht="12.8" hidden="false" customHeight="false" outlineLevel="0" collapsed="false">
      <c r="A7484" s="0" t="s">
        <v>11485</v>
      </c>
      <c r="B7484" s="0" t="n">
        <v>42364</v>
      </c>
      <c r="C7484" s="0" t="s">
        <v>11486</v>
      </c>
      <c r="D7484" s="0" t="s">
        <v>127</v>
      </c>
    </row>
    <row r="7485" customFormat="false" ht="12.8" hidden="false" customHeight="false" outlineLevel="0" collapsed="false">
      <c r="A7485" s="0" t="s">
        <v>11487</v>
      </c>
      <c r="B7485" s="0" t="n">
        <v>772</v>
      </c>
      <c r="C7485" s="0" t="s">
        <v>11488</v>
      </c>
      <c r="D7485" s="0" t="s">
        <v>123</v>
      </c>
    </row>
    <row r="7486" customFormat="false" ht="12.8" hidden="false" customHeight="false" outlineLevel="0" collapsed="false">
      <c r="A7486" s="0" t="s">
        <v>11489</v>
      </c>
      <c r="B7486" s="0" t="n">
        <v>24235</v>
      </c>
      <c r="C7486" s="0" t="s">
        <v>7667</v>
      </c>
      <c r="D7486" s="0" t="s">
        <v>251</v>
      </c>
    </row>
    <row r="7487" customFormat="false" ht="12.8" hidden="false" customHeight="false" outlineLevel="0" collapsed="false">
      <c r="A7487" s="0" t="s">
        <v>11490</v>
      </c>
      <c r="B7487" s="0" t="n">
        <v>4347</v>
      </c>
      <c r="C7487" s="0" t="s">
        <v>239</v>
      </c>
      <c r="D7487" s="0" t="s">
        <v>123</v>
      </c>
    </row>
    <row r="7488" customFormat="false" ht="12.8" hidden="false" customHeight="false" outlineLevel="0" collapsed="false">
      <c r="A7488" s="0" t="s">
        <v>11491</v>
      </c>
      <c r="B7488" s="0" t="n">
        <v>4348</v>
      </c>
      <c r="C7488" s="0" t="s">
        <v>2088</v>
      </c>
      <c r="D7488" s="0" t="s">
        <v>127</v>
      </c>
    </row>
    <row r="7489" customFormat="false" ht="12.8" hidden="false" customHeight="false" outlineLevel="0" collapsed="false">
      <c r="A7489" s="0" t="s">
        <v>11492</v>
      </c>
      <c r="B7489" s="0" t="n">
        <v>22397</v>
      </c>
      <c r="C7489" s="0" t="s">
        <v>11493</v>
      </c>
      <c r="D7489" s="0" t="s">
        <v>123</v>
      </c>
    </row>
    <row r="7490" customFormat="false" ht="12.8" hidden="false" customHeight="false" outlineLevel="0" collapsed="false">
      <c r="A7490" s="0" t="s">
        <v>11494</v>
      </c>
      <c r="B7490" s="0" t="n">
        <v>22398</v>
      </c>
      <c r="C7490" s="0" t="s">
        <v>11495</v>
      </c>
      <c r="D7490" s="0" t="s">
        <v>127</v>
      </c>
    </row>
    <row r="7491" customFormat="false" ht="12.8" hidden="false" customHeight="false" outlineLevel="0" collapsed="false">
      <c r="A7491" s="0" t="s">
        <v>11496</v>
      </c>
      <c r="B7491" s="0" t="n">
        <v>22399</v>
      </c>
      <c r="C7491" s="0" t="s">
        <v>11493</v>
      </c>
      <c r="D7491" s="0" t="s">
        <v>127</v>
      </c>
    </row>
    <row r="7492" customFormat="false" ht="12.8" hidden="false" customHeight="false" outlineLevel="0" collapsed="false">
      <c r="A7492" s="0" t="s">
        <v>11497</v>
      </c>
      <c r="B7492" s="0" t="n">
        <v>22400</v>
      </c>
      <c r="C7492" s="0" t="s">
        <v>11498</v>
      </c>
      <c r="D7492" s="0" t="s">
        <v>127</v>
      </c>
    </row>
    <row r="7493" customFormat="false" ht="12.8" hidden="false" customHeight="false" outlineLevel="0" collapsed="false">
      <c r="A7493" s="0" t="s">
        <v>11499</v>
      </c>
      <c r="B7493" s="0" t="n">
        <v>22401</v>
      </c>
      <c r="C7493" s="0" t="s">
        <v>547</v>
      </c>
      <c r="D7493" s="0" t="s">
        <v>127</v>
      </c>
    </row>
    <row r="7494" customFormat="false" ht="12.8" hidden="false" customHeight="false" outlineLevel="0" collapsed="false">
      <c r="A7494" s="0" t="s">
        <v>11500</v>
      </c>
      <c r="B7494" s="0" t="n">
        <v>22402</v>
      </c>
      <c r="C7494" s="0" t="s">
        <v>547</v>
      </c>
      <c r="D7494" s="0" t="s">
        <v>127</v>
      </c>
    </row>
    <row r="7495" customFormat="false" ht="12.8" hidden="false" customHeight="false" outlineLevel="0" collapsed="false">
      <c r="A7495" s="0" t="s">
        <v>11501</v>
      </c>
      <c r="B7495" s="0" t="n">
        <v>22403</v>
      </c>
      <c r="C7495" s="0" t="s">
        <v>547</v>
      </c>
      <c r="D7495" s="0" t="s">
        <v>127</v>
      </c>
    </row>
    <row r="7496" customFormat="false" ht="12.8" hidden="false" customHeight="false" outlineLevel="0" collapsed="false">
      <c r="A7496" s="0" t="s">
        <v>11502</v>
      </c>
      <c r="B7496" s="0" t="n">
        <v>22404</v>
      </c>
      <c r="C7496" s="0" t="s">
        <v>11503</v>
      </c>
      <c r="D7496" s="0" t="s">
        <v>127</v>
      </c>
    </row>
    <row r="7497" customFormat="false" ht="12.8" hidden="false" customHeight="false" outlineLevel="0" collapsed="false">
      <c r="A7497" s="0" t="s">
        <v>11504</v>
      </c>
      <c r="B7497" s="0" t="n">
        <v>30474</v>
      </c>
      <c r="D7497" s="0" t="s">
        <v>123</v>
      </c>
    </row>
    <row r="7498" customFormat="false" ht="12.8" hidden="false" customHeight="false" outlineLevel="0" collapsed="false">
      <c r="A7498" s="0" t="s">
        <v>11505</v>
      </c>
      <c r="B7498" s="0" t="n">
        <v>25191</v>
      </c>
      <c r="C7498" s="0" t="s">
        <v>11461</v>
      </c>
      <c r="D7498" s="0" t="s">
        <v>123</v>
      </c>
    </row>
    <row r="7499" customFormat="false" ht="12.8" hidden="false" customHeight="false" outlineLevel="0" collapsed="false">
      <c r="A7499" s="0" t="s">
        <v>11506</v>
      </c>
      <c r="B7499" s="0" t="n">
        <v>25350</v>
      </c>
      <c r="C7499" s="0" t="s">
        <v>11507</v>
      </c>
      <c r="D7499" s="0" t="s">
        <v>127</v>
      </c>
    </row>
    <row r="7500" customFormat="false" ht="12.8" hidden="false" customHeight="false" outlineLevel="0" collapsed="false">
      <c r="A7500" s="0" t="s">
        <v>11508</v>
      </c>
      <c r="B7500" s="0" t="n">
        <v>45493</v>
      </c>
      <c r="C7500" s="0" t="s">
        <v>11509</v>
      </c>
      <c r="D7500" s="0" t="s">
        <v>123</v>
      </c>
    </row>
    <row r="7501" customFormat="false" ht="12.8" hidden="false" customHeight="false" outlineLevel="0" collapsed="false">
      <c r="A7501" s="0" t="s">
        <v>11510</v>
      </c>
      <c r="B7501" s="0" t="n">
        <v>45755</v>
      </c>
      <c r="C7501" s="0" t="s">
        <v>11511</v>
      </c>
      <c r="D7501" s="0" t="s">
        <v>127</v>
      </c>
    </row>
    <row r="7502" customFormat="false" ht="12.8" hidden="false" customHeight="false" outlineLevel="0" collapsed="false">
      <c r="A7502" s="0" t="s">
        <v>11512</v>
      </c>
      <c r="B7502" s="0" t="n">
        <v>23109</v>
      </c>
      <c r="C7502" s="0" t="s">
        <v>11513</v>
      </c>
      <c r="D7502" s="0" t="s">
        <v>123</v>
      </c>
    </row>
    <row r="7503" customFormat="false" ht="12.8" hidden="false" customHeight="false" outlineLevel="0" collapsed="false">
      <c r="A7503" s="0" t="s">
        <v>11514</v>
      </c>
      <c r="B7503" s="0" t="n">
        <v>22405</v>
      </c>
      <c r="C7503" s="0" t="s">
        <v>8505</v>
      </c>
      <c r="D7503" s="0" t="s">
        <v>123</v>
      </c>
    </row>
    <row r="7504" customFormat="false" ht="12.8" hidden="false" customHeight="false" outlineLevel="0" collapsed="false">
      <c r="A7504" s="0" t="s">
        <v>11515</v>
      </c>
      <c r="B7504" s="0" t="n">
        <v>22406</v>
      </c>
      <c r="C7504" s="0" t="s">
        <v>2012</v>
      </c>
      <c r="D7504" s="0" t="s">
        <v>127</v>
      </c>
    </row>
    <row r="7505" customFormat="false" ht="12.8" hidden="false" customHeight="false" outlineLevel="0" collapsed="false">
      <c r="A7505" s="0" t="s">
        <v>11516</v>
      </c>
      <c r="B7505" s="0" t="n">
        <v>30469</v>
      </c>
      <c r="C7505" s="0" t="s">
        <v>11440</v>
      </c>
      <c r="D7505" s="0" t="s">
        <v>123</v>
      </c>
    </row>
    <row r="7506" customFormat="false" ht="12.8" hidden="false" customHeight="false" outlineLevel="0" collapsed="false">
      <c r="A7506" s="0" t="s">
        <v>11517</v>
      </c>
      <c r="B7506" s="0" t="n">
        <v>30565</v>
      </c>
      <c r="C7506" s="0" t="s">
        <v>11518</v>
      </c>
      <c r="D7506" s="0" t="s">
        <v>127</v>
      </c>
    </row>
    <row r="7507" customFormat="false" ht="12.8" hidden="false" customHeight="false" outlineLevel="0" collapsed="false">
      <c r="A7507" s="0" t="s">
        <v>11519</v>
      </c>
      <c r="B7507" s="0" t="n">
        <v>40477</v>
      </c>
      <c r="C7507" s="0" t="s">
        <v>11520</v>
      </c>
      <c r="D7507" s="0" t="s">
        <v>123</v>
      </c>
    </row>
    <row r="7508" customFormat="false" ht="12.8" hidden="false" customHeight="false" outlineLevel="0" collapsed="false">
      <c r="A7508" s="0" t="s">
        <v>11521</v>
      </c>
      <c r="B7508" s="0" t="n">
        <v>40869</v>
      </c>
      <c r="C7508" s="0" t="s">
        <v>11522</v>
      </c>
      <c r="D7508" s="0" t="s">
        <v>127</v>
      </c>
    </row>
    <row r="7509" customFormat="false" ht="12.8" hidden="false" customHeight="false" outlineLevel="0" collapsed="false">
      <c r="A7509" s="0" t="s">
        <v>11523</v>
      </c>
      <c r="B7509" s="0" t="n">
        <v>20422</v>
      </c>
      <c r="C7509" s="0" t="s">
        <v>11524</v>
      </c>
      <c r="D7509" s="0" t="s">
        <v>123</v>
      </c>
    </row>
    <row r="7510" customFormat="false" ht="12.8" hidden="false" customHeight="false" outlineLevel="0" collapsed="false">
      <c r="A7510" s="0" t="s">
        <v>11525</v>
      </c>
      <c r="B7510" s="0" t="n">
        <v>23062</v>
      </c>
      <c r="C7510" s="0" t="s">
        <v>11526</v>
      </c>
      <c r="D7510" s="0" t="s">
        <v>354</v>
      </c>
    </row>
    <row r="7511" customFormat="false" ht="12.8" hidden="false" customHeight="false" outlineLevel="0" collapsed="false">
      <c r="A7511" s="0" t="s">
        <v>11527</v>
      </c>
      <c r="B7511" s="0" t="n">
        <v>19199</v>
      </c>
      <c r="C7511" s="0" t="s">
        <v>11528</v>
      </c>
      <c r="D7511" s="0" t="s">
        <v>123</v>
      </c>
    </row>
    <row r="7512" customFormat="false" ht="12.8" hidden="false" customHeight="false" outlineLevel="0" collapsed="false">
      <c r="A7512" s="0" t="s">
        <v>11529</v>
      </c>
      <c r="B7512" s="0" t="n">
        <v>726</v>
      </c>
      <c r="C7512" s="0" t="s">
        <v>795</v>
      </c>
      <c r="D7512" s="0" t="s">
        <v>123</v>
      </c>
    </row>
    <row r="7513" customFormat="false" ht="12.8" hidden="false" customHeight="false" outlineLevel="0" collapsed="false">
      <c r="A7513" s="0" t="s">
        <v>11530</v>
      </c>
      <c r="B7513" s="0" t="n">
        <v>2717</v>
      </c>
      <c r="C7513" s="0" t="s">
        <v>5445</v>
      </c>
      <c r="D7513" s="0" t="s">
        <v>127</v>
      </c>
    </row>
    <row r="7514" customFormat="false" ht="12.8" hidden="false" customHeight="false" outlineLevel="0" collapsed="false">
      <c r="A7514" s="0" t="s">
        <v>11531</v>
      </c>
      <c r="B7514" s="0" t="n">
        <v>2718</v>
      </c>
      <c r="C7514" s="0" t="s">
        <v>11532</v>
      </c>
      <c r="D7514" s="0" t="s">
        <v>127</v>
      </c>
    </row>
    <row r="7515" customFormat="false" ht="12.8" hidden="false" customHeight="false" outlineLevel="0" collapsed="false">
      <c r="A7515" s="0" t="s">
        <v>11533</v>
      </c>
      <c r="B7515" s="0" t="n">
        <v>30468</v>
      </c>
      <c r="C7515" s="0" t="s">
        <v>11534</v>
      </c>
      <c r="D7515" s="0" t="s">
        <v>123</v>
      </c>
    </row>
    <row r="7516" customFormat="false" ht="12.8" hidden="false" customHeight="false" outlineLevel="0" collapsed="false">
      <c r="A7516" s="0" t="s">
        <v>11535</v>
      </c>
      <c r="B7516" s="0" t="n">
        <v>31173</v>
      </c>
      <c r="C7516" s="0" t="s">
        <v>11536</v>
      </c>
      <c r="D7516" s="0" t="s">
        <v>262</v>
      </c>
    </row>
    <row r="7517" customFormat="false" ht="12.8" hidden="false" customHeight="false" outlineLevel="0" collapsed="false">
      <c r="A7517" s="0" t="s">
        <v>11537</v>
      </c>
      <c r="B7517" s="0" t="n">
        <v>30700</v>
      </c>
      <c r="C7517" s="0" t="s">
        <v>11538</v>
      </c>
      <c r="D7517" s="0" t="s">
        <v>127</v>
      </c>
    </row>
    <row r="7518" customFormat="false" ht="12.8" hidden="false" customHeight="false" outlineLevel="0" collapsed="false">
      <c r="A7518" s="0" t="s">
        <v>11539</v>
      </c>
      <c r="B7518" s="0" t="n">
        <v>31448</v>
      </c>
      <c r="C7518" s="0" t="s">
        <v>1514</v>
      </c>
      <c r="D7518" s="0" t="s">
        <v>127</v>
      </c>
    </row>
    <row r="7519" customFormat="false" ht="12.8" hidden="false" customHeight="false" outlineLevel="0" collapsed="false">
      <c r="A7519" s="0" t="s">
        <v>11540</v>
      </c>
      <c r="B7519" s="0" t="n">
        <v>22407</v>
      </c>
      <c r="C7519" s="0" t="s">
        <v>1219</v>
      </c>
      <c r="D7519" s="0" t="s">
        <v>123</v>
      </c>
    </row>
    <row r="7520" customFormat="false" ht="12.8" hidden="false" customHeight="false" outlineLevel="0" collapsed="false">
      <c r="A7520" s="0" t="s">
        <v>11541</v>
      </c>
      <c r="B7520" s="0" t="n">
        <v>22408</v>
      </c>
      <c r="C7520" s="0" t="s">
        <v>11542</v>
      </c>
      <c r="D7520" s="0" t="s">
        <v>127</v>
      </c>
    </row>
    <row r="7521" customFormat="false" ht="12.8" hidden="false" customHeight="false" outlineLevel="0" collapsed="false">
      <c r="A7521" s="0" t="s">
        <v>11543</v>
      </c>
      <c r="B7521" s="0" t="n">
        <v>22409</v>
      </c>
      <c r="C7521" s="0" t="s">
        <v>11544</v>
      </c>
      <c r="D7521" s="0" t="s">
        <v>127</v>
      </c>
    </row>
    <row r="7522" customFormat="false" ht="12.8" hidden="false" customHeight="false" outlineLevel="0" collapsed="false">
      <c r="A7522" s="0" t="s">
        <v>11545</v>
      </c>
      <c r="B7522" s="0" t="n">
        <v>3949</v>
      </c>
      <c r="C7522" s="0" t="s">
        <v>3072</v>
      </c>
      <c r="D7522" s="0" t="s">
        <v>199</v>
      </c>
    </row>
    <row r="7523" customFormat="false" ht="12.8" hidden="false" customHeight="false" outlineLevel="0" collapsed="false">
      <c r="A7523" s="0" t="s">
        <v>11546</v>
      </c>
      <c r="B7523" s="0" t="n">
        <v>23551</v>
      </c>
      <c r="C7523" s="0" t="s">
        <v>3072</v>
      </c>
      <c r="D7523" s="0" t="s">
        <v>378</v>
      </c>
    </row>
    <row r="7524" customFormat="false" ht="12.8" hidden="false" customHeight="false" outlineLevel="0" collapsed="false">
      <c r="A7524" s="0" t="s">
        <v>11547</v>
      </c>
      <c r="B7524" s="0" t="n">
        <v>3952</v>
      </c>
      <c r="C7524" s="0" t="s">
        <v>935</v>
      </c>
      <c r="D7524" s="0" t="s">
        <v>123</v>
      </c>
    </row>
    <row r="7525" customFormat="false" ht="12.8" hidden="false" customHeight="false" outlineLevel="0" collapsed="false">
      <c r="A7525" s="0" t="s">
        <v>11548</v>
      </c>
      <c r="B7525" s="0" t="n">
        <v>3953</v>
      </c>
      <c r="C7525" s="0" t="s">
        <v>136</v>
      </c>
      <c r="D7525" s="0" t="s">
        <v>127</v>
      </c>
    </row>
    <row r="7526" customFormat="false" ht="12.8" hidden="false" customHeight="false" outlineLevel="0" collapsed="false">
      <c r="A7526" s="0" t="s">
        <v>11549</v>
      </c>
      <c r="B7526" s="0" t="n">
        <v>32614</v>
      </c>
      <c r="C7526" s="0" t="s">
        <v>3572</v>
      </c>
      <c r="D7526" s="0" t="s">
        <v>123</v>
      </c>
    </row>
    <row r="7527" customFormat="false" ht="12.8" hidden="false" customHeight="false" outlineLevel="0" collapsed="false">
      <c r="A7527" s="0" t="s">
        <v>11550</v>
      </c>
      <c r="B7527" s="0" t="n">
        <v>35335</v>
      </c>
      <c r="C7527" s="0" t="s">
        <v>11551</v>
      </c>
      <c r="D7527" s="0" t="s">
        <v>199</v>
      </c>
    </row>
    <row r="7528" customFormat="false" ht="12.8" hidden="false" customHeight="false" outlineLevel="0" collapsed="false">
      <c r="A7528" s="0" t="s">
        <v>11552</v>
      </c>
      <c r="B7528" s="0" t="n">
        <v>4244</v>
      </c>
      <c r="C7528" s="0" t="s">
        <v>1025</v>
      </c>
      <c r="D7528" s="0" t="s">
        <v>199</v>
      </c>
    </row>
    <row r="7529" customFormat="false" ht="12.8" hidden="false" customHeight="false" outlineLevel="0" collapsed="false">
      <c r="A7529" s="0" t="s">
        <v>11553</v>
      </c>
      <c r="B7529" s="0" t="n">
        <v>4245</v>
      </c>
      <c r="C7529" s="0" t="s">
        <v>6431</v>
      </c>
      <c r="D7529" s="0" t="s">
        <v>123</v>
      </c>
    </row>
    <row r="7530" customFormat="false" ht="12.8" hidden="false" customHeight="false" outlineLevel="0" collapsed="false">
      <c r="A7530" s="0" t="s">
        <v>11554</v>
      </c>
      <c r="B7530" s="0" t="n">
        <v>22980</v>
      </c>
      <c r="C7530" s="0" t="s">
        <v>5407</v>
      </c>
      <c r="D7530" s="0" t="s">
        <v>127</v>
      </c>
    </row>
    <row r="7531" customFormat="false" ht="12.8" hidden="false" customHeight="false" outlineLevel="0" collapsed="false">
      <c r="A7531" s="0" t="s">
        <v>11555</v>
      </c>
      <c r="B7531" s="0" t="n">
        <v>22981</v>
      </c>
      <c r="C7531" s="0" t="s">
        <v>3271</v>
      </c>
      <c r="D7531" s="0" t="s">
        <v>127</v>
      </c>
    </row>
    <row r="7532" customFormat="false" ht="12.8" hidden="false" customHeight="false" outlineLevel="0" collapsed="false">
      <c r="A7532" s="0" t="s">
        <v>11556</v>
      </c>
      <c r="B7532" s="0" t="n">
        <v>43011</v>
      </c>
      <c r="C7532" s="0" t="s">
        <v>11557</v>
      </c>
      <c r="D7532" s="0" t="s">
        <v>127</v>
      </c>
    </row>
    <row r="7533" customFormat="false" ht="12.8" hidden="false" customHeight="false" outlineLevel="0" collapsed="false">
      <c r="A7533" s="0" t="s">
        <v>11558</v>
      </c>
      <c r="B7533" s="0" t="n">
        <v>22982</v>
      </c>
      <c r="C7533" s="0" t="s">
        <v>11325</v>
      </c>
      <c r="D7533" s="0" t="s">
        <v>127</v>
      </c>
    </row>
    <row r="7534" customFormat="false" ht="12.8" hidden="false" customHeight="false" outlineLevel="0" collapsed="false">
      <c r="A7534" s="0" t="s">
        <v>11559</v>
      </c>
      <c r="B7534" s="0" t="n">
        <v>22983</v>
      </c>
      <c r="C7534" s="0" t="s">
        <v>1064</v>
      </c>
      <c r="D7534" s="0" t="s">
        <v>127</v>
      </c>
    </row>
    <row r="7535" customFormat="false" ht="12.8" hidden="false" customHeight="false" outlineLevel="0" collapsed="false">
      <c r="A7535" s="0" t="s">
        <v>11560</v>
      </c>
      <c r="B7535" s="0" t="n">
        <v>22984</v>
      </c>
      <c r="C7535" s="0" t="s">
        <v>7023</v>
      </c>
      <c r="D7535" s="0" t="s">
        <v>127</v>
      </c>
    </row>
    <row r="7536" customFormat="false" ht="12.8" hidden="false" customHeight="false" outlineLevel="0" collapsed="false">
      <c r="A7536" s="0" t="s">
        <v>11561</v>
      </c>
      <c r="B7536" s="0" t="n">
        <v>22985</v>
      </c>
      <c r="C7536" s="0" t="s">
        <v>1000</v>
      </c>
      <c r="D7536" s="0" t="s">
        <v>127</v>
      </c>
    </row>
    <row r="7537" customFormat="false" ht="12.8" hidden="false" customHeight="false" outlineLevel="0" collapsed="false">
      <c r="A7537" s="0" t="s">
        <v>11562</v>
      </c>
      <c r="B7537" s="0" t="n">
        <v>22986</v>
      </c>
      <c r="C7537" s="0" t="s">
        <v>11563</v>
      </c>
      <c r="D7537" s="0" t="s">
        <v>127</v>
      </c>
    </row>
    <row r="7538" customFormat="false" ht="12.8" hidden="false" customHeight="false" outlineLevel="0" collapsed="false">
      <c r="A7538" s="0" t="s">
        <v>11564</v>
      </c>
      <c r="B7538" s="0" t="n">
        <v>22987</v>
      </c>
      <c r="C7538" s="0" t="s">
        <v>11565</v>
      </c>
      <c r="D7538" s="0" t="s">
        <v>127</v>
      </c>
    </row>
    <row r="7539" customFormat="false" ht="12.8" hidden="false" customHeight="false" outlineLevel="0" collapsed="false">
      <c r="A7539" s="0" t="s">
        <v>11566</v>
      </c>
      <c r="B7539" s="0" t="n">
        <v>30470</v>
      </c>
      <c r="C7539" s="0" t="s">
        <v>11567</v>
      </c>
      <c r="D7539" s="0" t="s">
        <v>127</v>
      </c>
    </row>
    <row r="7540" customFormat="false" ht="12.8" hidden="false" customHeight="false" outlineLevel="0" collapsed="false">
      <c r="A7540" s="0" t="s">
        <v>11568</v>
      </c>
      <c r="B7540" s="0" t="n">
        <v>725</v>
      </c>
      <c r="C7540" s="0" t="s">
        <v>11569</v>
      </c>
      <c r="D7540" s="0" t="s">
        <v>199</v>
      </c>
    </row>
    <row r="7541" customFormat="false" ht="12.8" hidden="false" customHeight="false" outlineLevel="0" collapsed="false">
      <c r="A7541" s="0" t="s">
        <v>11570</v>
      </c>
      <c r="B7541" s="0" t="n">
        <v>23106</v>
      </c>
      <c r="C7541" s="0" t="s">
        <v>1940</v>
      </c>
      <c r="D7541" s="0" t="s">
        <v>287</v>
      </c>
    </row>
    <row r="7542" customFormat="false" ht="12.8" hidden="false" customHeight="false" outlineLevel="0" collapsed="false">
      <c r="A7542" s="0" t="s">
        <v>11571</v>
      </c>
      <c r="B7542" s="0" t="n">
        <v>25501</v>
      </c>
      <c r="C7542" s="0" t="s">
        <v>11572</v>
      </c>
      <c r="D7542" s="0" t="s">
        <v>123</v>
      </c>
    </row>
    <row r="7543" customFormat="false" ht="12.8" hidden="false" customHeight="false" outlineLevel="0" collapsed="false">
      <c r="A7543" s="0" t="s">
        <v>11573</v>
      </c>
      <c r="B7543" s="0" t="n">
        <v>26171</v>
      </c>
      <c r="C7543" s="0" t="s">
        <v>136</v>
      </c>
      <c r="D7543" s="0" t="s">
        <v>127</v>
      </c>
    </row>
    <row r="7544" customFormat="false" ht="12.8" hidden="false" customHeight="false" outlineLevel="0" collapsed="false">
      <c r="A7544" s="0" t="s">
        <v>11574</v>
      </c>
      <c r="B7544" s="0" t="n">
        <v>22410</v>
      </c>
      <c r="D7544" s="0" t="s">
        <v>378</v>
      </c>
    </row>
    <row r="7545" customFormat="false" ht="12.8" hidden="false" customHeight="false" outlineLevel="0" collapsed="false">
      <c r="A7545" s="0" t="s">
        <v>11575</v>
      </c>
      <c r="B7545" s="0" t="n">
        <v>20591</v>
      </c>
      <c r="D7545" s="0" t="s">
        <v>327</v>
      </c>
    </row>
    <row r="7546" customFormat="false" ht="12.8" hidden="false" customHeight="false" outlineLevel="0" collapsed="false">
      <c r="A7546" s="0" t="s">
        <v>11576</v>
      </c>
      <c r="B7546" s="0" t="n">
        <v>4246</v>
      </c>
      <c r="C7546" s="0" t="s">
        <v>11577</v>
      </c>
      <c r="D7546" s="0" t="s">
        <v>199</v>
      </c>
    </row>
    <row r="7547" customFormat="false" ht="12.8" hidden="false" customHeight="false" outlineLevel="0" collapsed="false">
      <c r="A7547" s="0" t="s">
        <v>11578</v>
      </c>
      <c r="B7547" s="0" t="n">
        <v>23837</v>
      </c>
      <c r="D7547" s="0" t="s">
        <v>228</v>
      </c>
    </row>
    <row r="7548" customFormat="false" ht="12.8" hidden="false" customHeight="false" outlineLevel="0" collapsed="false">
      <c r="A7548" s="0" t="s">
        <v>11579</v>
      </c>
      <c r="B7548" s="0" t="n">
        <v>36197</v>
      </c>
      <c r="C7548" s="0" t="s">
        <v>4748</v>
      </c>
      <c r="D7548" s="0" t="s">
        <v>287</v>
      </c>
    </row>
    <row r="7549" customFormat="false" ht="12.8" hidden="false" customHeight="false" outlineLevel="0" collapsed="false">
      <c r="A7549" s="0" t="s">
        <v>11580</v>
      </c>
      <c r="B7549" s="0" t="n">
        <v>26170</v>
      </c>
      <c r="C7549" s="0" t="s">
        <v>3269</v>
      </c>
      <c r="D7549" s="0" t="s">
        <v>123</v>
      </c>
    </row>
    <row r="7550" customFormat="false" ht="12.8" hidden="false" customHeight="false" outlineLevel="0" collapsed="false">
      <c r="A7550" s="0" t="s">
        <v>11581</v>
      </c>
      <c r="B7550" s="0" t="n">
        <v>29198</v>
      </c>
      <c r="C7550" s="0" t="s">
        <v>11119</v>
      </c>
      <c r="D7550" s="0" t="s">
        <v>127</v>
      </c>
    </row>
    <row r="7551" customFormat="false" ht="12.8" hidden="false" customHeight="false" outlineLevel="0" collapsed="false">
      <c r="A7551" s="0" t="s">
        <v>11582</v>
      </c>
      <c r="B7551" s="0" t="n">
        <v>23588</v>
      </c>
      <c r="D7551" s="0" t="s">
        <v>287</v>
      </c>
    </row>
    <row r="7552" customFormat="false" ht="12.8" hidden="false" customHeight="false" outlineLevel="0" collapsed="false">
      <c r="A7552" s="0" t="s">
        <v>11583</v>
      </c>
      <c r="B7552" s="0" t="n">
        <v>23385</v>
      </c>
      <c r="C7552" s="0" t="s">
        <v>3269</v>
      </c>
      <c r="D7552" s="0" t="s">
        <v>123</v>
      </c>
    </row>
    <row r="7553" customFormat="false" ht="12.8" hidden="false" customHeight="false" outlineLevel="0" collapsed="false">
      <c r="A7553" s="0" t="s">
        <v>11584</v>
      </c>
      <c r="B7553" s="0" t="n">
        <v>39698</v>
      </c>
      <c r="C7553" s="0" t="s">
        <v>11585</v>
      </c>
      <c r="D7553" s="0" t="s">
        <v>127</v>
      </c>
    </row>
    <row r="7554" customFormat="false" ht="12.8" hidden="false" customHeight="false" outlineLevel="0" collapsed="false">
      <c r="A7554" s="0" t="s">
        <v>11586</v>
      </c>
      <c r="B7554" s="0" t="n">
        <v>35233</v>
      </c>
      <c r="C7554" s="0" t="s">
        <v>3269</v>
      </c>
      <c r="D7554" s="0" t="s">
        <v>127</v>
      </c>
    </row>
    <row r="7555" customFormat="false" ht="12.8" hidden="false" customHeight="false" outlineLevel="0" collapsed="false">
      <c r="A7555" s="0" t="s">
        <v>11587</v>
      </c>
      <c r="B7555" s="0" t="n">
        <v>30418</v>
      </c>
      <c r="C7555" s="0" t="s">
        <v>4989</v>
      </c>
      <c r="D7555" s="0" t="s">
        <v>127</v>
      </c>
    </row>
    <row r="7556" customFormat="false" ht="12.8" hidden="false" customHeight="false" outlineLevel="0" collapsed="false">
      <c r="A7556" s="0" t="s">
        <v>11588</v>
      </c>
      <c r="B7556" s="0" t="n">
        <v>23838</v>
      </c>
      <c r="C7556" s="0" t="s">
        <v>10248</v>
      </c>
      <c r="D7556" s="0" t="s">
        <v>127</v>
      </c>
    </row>
    <row r="7557" customFormat="false" ht="12.8" hidden="false" customHeight="false" outlineLevel="0" collapsed="false">
      <c r="A7557" s="0" t="s">
        <v>11589</v>
      </c>
      <c r="B7557" s="0" t="n">
        <v>4247</v>
      </c>
      <c r="C7557" s="0" t="s">
        <v>795</v>
      </c>
      <c r="D7557" s="0" t="s">
        <v>123</v>
      </c>
    </row>
    <row r="7558" customFormat="false" ht="12.8" hidden="false" customHeight="false" outlineLevel="0" collapsed="false">
      <c r="A7558" s="0" t="s">
        <v>11590</v>
      </c>
      <c r="B7558" s="0" t="n">
        <v>24771</v>
      </c>
      <c r="C7558" s="0" t="s">
        <v>795</v>
      </c>
      <c r="D7558" s="0" t="s">
        <v>262</v>
      </c>
    </row>
    <row r="7559" customFormat="false" ht="12.8" hidden="false" customHeight="false" outlineLevel="0" collapsed="false">
      <c r="A7559" s="0" t="s">
        <v>11591</v>
      </c>
      <c r="B7559" s="0" t="n">
        <v>30398</v>
      </c>
      <c r="C7559" s="0" t="s">
        <v>5790</v>
      </c>
      <c r="D7559" s="0" t="s">
        <v>127</v>
      </c>
    </row>
    <row r="7560" customFormat="false" ht="12.8" hidden="false" customHeight="false" outlineLevel="0" collapsed="false">
      <c r="A7560" s="0" t="s">
        <v>11592</v>
      </c>
      <c r="B7560" s="0" t="n">
        <v>25502</v>
      </c>
      <c r="C7560" s="0" t="s">
        <v>8963</v>
      </c>
      <c r="D7560" s="0" t="s">
        <v>127</v>
      </c>
    </row>
    <row r="7561" customFormat="false" ht="12.8" hidden="false" customHeight="false" outlineLevel="0" collapsed="false">
      <c r="A7561" s="0" t="s">
        <v>11593</v>
      </c>
      <c r="B7561" s="0" t="n">
        <v>30417</v>
      </c>
      <c r="C7561" s="0" t="s">
        <v>11594</v>
      </c>
      <c r="D7561" s="0" t="s">
        <v>127</v>
      </c>
    </row>
    <row r="7562" customFormat="false" ht="12.8" hidden="false" customHeight="false" outlineLevel="0" collapsed="false">
      <c r="A7562" s="0" t="s">
        <v>11595</v>
      </c>
      <c r="B7562" s="0" t="n">
        <v>29495</v>
      </c>
      <c r="C7562" s="0" t="s">
        <v>3933</v>
      </c>
      <c r="D7562" s="0" t="s">
        <v>127</v>
      </c>
    </row>
    <row r="7563" customFormat="false" ht="12.8" hidden="false" customHeight="false" outlineLevel="0" collapsed="false">
      <c r="A7563" s="0" t="s">
        <v>11596</v>
      </c>
      <c r="B7563" s="0" t="n">
        <v>26169</v>
      </c>
      <c r="C7563" s="0" t="s">
        <v>795</v>
      </c>
      <c r="D7563" s="0" t="s">
        <v>127</v>
      </c>
    </row>
    <row r="7564" customFormat="false" ht="12.8" hidden="false" customHeight="false" outlineLevel="0" collapsed="false">
      <c r="A7564" s="0" t="s">
        <v>11597</v>
      </c>
      <c r="B7564" s="0" t="n">
        <v>22988</v>
      </c>
      <c r="C7564" s="0" t="s">
        <v>3933</v>
      </c>
      <c r="D7564" s="0" t="s">
        <v>127</v>
      </c>
    </row>
    <row r="7565" customFormat="false" ht="12.8" hidden="false" customHeight="false" outlineLevel="0" collapsed="false">
      <c r="A7565" s="0" t="s">
        <v>11598</v>
      </c>
      <c r="B7565" s="0" t="n">
        <v>26165</v>
      </c>
      <c r="C7565" s="0" t="s">
        <v>3563</v>
      </c>
      <c r="D7565" s="0" t="s">
        <v>127</v>
      </c>
    </row>
    <row r="7566" customFormat="false" ht="12.8" hidden="false" customHeight="false" outlineLevel="0" collapsed="false">
      <c r="A7566" s="0" t="s">
        <v>11599</v>
      </c>
      <c r="B7566" s="0" t="n">
        <v>22989</v>
      </c>
      <c r="C7566" s="0" t="s">
        <v>783</v>
      </c>
      <c r="D7566" s="0" t="s">
        <v>123</v>
      </c>
    </row>
    <row r="7567" customFormat="false" ht="12.8" hidden="false" customHeight="false" outlineLevel="0" collapsed="false">
      <c r="A7567" s="0" t="s">
        <v>11600</v>
      </c>
      <c r="B7567" s="0" t="n">
        <v>23592</v>
      </c>
      <c r="C7567" s="0" t="s">
        <v>10786</v>
      </c>
      <c r="D7567" s="0" t="s">
        <v>123</v>
      </c>
    </row>
    <row r="7568" customFormat="false" ht="12.8" hidden="false" customHeight="false" outlineLevel="0" collapsed="false">
      <c r="A7568" s="0" t="s">
        <v>11601</v>
      </c>
      <c r="B7568" s="0" t="n">
        <v>23839</v>
      </c>
      <c r="C7568" s="0" t="s">
        <v>11602</v>
      </c>
      <c r="D7568" s="0" t="s">
        <v>127</v>
      </c>
    </row>
    <row r="7569" customFormat="false" ht="12.8" hidden="false" customHeight="false" outlineLevel="0" collapsed="false">
      <c r="A7569" s="0" t="s">
        <v>11603</v>
      </c>
      <c r="B7569" s="0" t="n">
        <v>22411</v>
      </c>
      <c r="C7569" s="0" t="s">
        <v>795</v>
      </c>
      <c r="D7569" s="0" t="s">
        <v>123</v>
      </c>
    </row>
    <row r="7570" customFormat="false" ht="12.8" hidden="false" customHeight="false" outlineLevel="0" collapsed="false">
      <c r="A7570" s="0" t="s">
        <v>11604</v>
      </c>
      <c r="B7570" s="0" t="n">
        <v>22412</v>
      </c>
      <c r="C7570" s="0" t="s">
        <v>1585</v>
      </c>
      <c r="D7570" s="0" t="s">
        <v>127</v>
      </c>
    </row>
    <row r="7571" customFormat="false" ht="12.8" hidden="false" customHeight="false" outlineLevel="0" collapsed="false">
      <c r="A7571" s="0" t="s">
        <v>11605</v>
      </c>
      <c r="B7571" s="0" t="n">
        <v>22413</v>
      </c>
      <c r="C7571" s="0" t="s">
        <v>821</v>
      </c>
      <c r="D7571" s="0" t="s">
        <v>127</v>
      </c>
    </row>
    <row r="7572" customFormat="false" ht="12.8" hidden="false" customHeight="false" outlineLevel="0" collapsed="false">
      <c r="A7572" s="0" t="s">
        <v>11606</v>
      </c>
      <c r="B7572" s="0" t="n">
        <v>22414</v>
      </c>
      <c r="C7572" s="0" t="s">
        <v>1585</v>
      </c>
      <c r="D7572" s="0" t="s">
        <v>127</v>
      </c>
    </row>
    <row r="7573" customFormat="false" ht="12.8" hidden="false" customHeight="false" outlineLevel="0" collapsed="false">
      <c r="A7573" s="0" t="s">
        <v>11607</v>
      </c>
      <c r="B7573" s="0" t="n">
        <v>22415</v>
      </c>
      <c r="C7573" s="0" t="s">
        <v>1585</v>
      </c>
      <c r="D7573" s="0" t="s">
        <v>127</v>
      </c>
    </row>
    <row r="7574" customFormat="false" ht="12.8" hidden="false" customHeight="false" outlineLevel="0" collapsed="false">
      <c r="A7574" s="0" t="s">
        <v>11608</v>
      </c>
      <c r="B7574" s="0" t="n">
        <v>22416</v>
      </c>
      <c r="C7574" s="0" t="s">
        <v>11609</v>
      </c>
      <c r="D7574" s="0" t="s">
        <v>253</v>
      </c>
    </row>
    <row r="7575" customFormat="false" ht="12.8" hidden="false" customHeight="false" outlineLevel="0" collapsed="false">
      <c r="A7575" s="0" t="s">
        <v>11610</v>
      </c>
      <c r="B7575" s="0" t="n">
        <v>966</v>
      </c>
      <c r="C7575" s="0" t="s">
        <v>492</v>
      </c>
      <c r="D7575" s="0" t="s">
        <v>199</v>
      </c>
    </row>
    <row r="7576" customFormat="false" ht="12.8" hidden="false" customHeight="false" outlineLevel="0" collapsed="false">
      <c r="A7576" s="0" t="s">
        <v>11611</v>
      </c>
      <c r="B7576" s="0" t="n">
        <v>9826</v>
      </c>
      <c r="C7576" s="0" t="s">
        <v>11612</v>
      </c>
      <c r="D7576" s="0" t="s">
        <v>123</v>
      </c>
    </row>
    <row r="7577" customFormat="false" ht="12.8" hidden="false" customHeight="false" outlineLevel="0" collapsed="false">
      <c r="A7577" s="0" t="s">
        <v>11613</v>
      </c>
      <c r="B7577" s="0" t="n">
        <v>10224</v>
      </c>
      <c r="C7577" s="0" t="s">
        <v>11614</v>
      </c>
      <c r="D7577" s="0" t="s">
        <v>127</v>
      </c>
    </row>
    <row r="7578" customFormat="false" ht="12.8" hidden="false" customHeight="false" outlineLevel="0" collapsed="false">
      <c r="A7578" s="0" t="s">
        <v>11615</v>
      </c>
      <c r="B7578" s="0" t="n">
        <v>41950</v>
      </c>
      <c r="C7578" s="0" t="s">
        <v>11616</v>
      </c>
      <c r="D7578" s="0" t="s">
        <v>199</v>
      </c>
    </row>
    <row r="7579" customFormat="false" ht="12.8" hidden="false" customHeight="false" outlineLevel="0" collapsed="false">
      <c r="A7579" s="0" t="s">
        <v>11617</v>
      </c>
      <c r="B7579" s="0" t="n">
        <v>41947</v>
      </c>
      <c r="C7579" s="0" t="s">
        <v>9766</v>
      </c>
      <c r="D7579" s="0" t="s">
        <v>251</v>
      </c>
    </row>
    <row r="7580" customFormat="false" ht="12.8" hidden="false" customHeight="false" outlineLevel="0" collapsed="false">
      <c r="A7580" s="0" t="s">
        <v>11618</v>
      </c>
      <c r="B7580" s="0" t="n">
        <v>9825</v>
      </c>
      <c r="C7580" s="0" t="s">
        <v>1240</v>
      </c>
      <c r="D7580" s="0" t="s">
        <v>123</v>
      </c>
    </row>
    <row r="7581" customFormat="false" ht="12.8" hidden="false" customHeight="false" outlineLevel="0" collapsed="false">
      <c r="A7581" s="0" t="s">
        <v>11619</v>
      </c>
      <c r="B7581" s="0" t="n">
        <v>43336</v>
      </c>
      <c r="C7581" s="0" t="s">
        <v>11620</v>
      </c>
      <c r="D7581" s="0" t="s">
        <v>127</v>
      </c>
    </row>
    <row r="7582" customFormat="false" ht="12.8" hidden="false" customHeight="false" outlineLevel="0" collapsed="false">
      <c r="A7582" s="0" t="s">
        <v>11621</v>
      </c>
      <c r="B7582" s="0" t="n">
        <v>10222</v>
      </c>
      <c r="C7582" s="0" t="s">
        <v>3420</v>
      </c>
      <c r="D7582" s="0" t="s">
        <v>127</v>
      </c>
    </row>
    <row r="7583" customFormat="false" ht="12.8" hidden="false" customHeight="false" outlineLevel="0" collapsed="false">
      <c r="A7583" s="0" t="s">
        <v>11622</v>
      </c>
      <c r="B7583" s="0" t="n">
        <v>44304</v>
      </c>
      <c r="C7583" s="0" t="s">
        <v>11623</v>
      </c>
      <c r="D7583" s="0" t="s">
        <v>127</v>
      </c>
    </row>
    <row r="7584" customFormat="false" ht="12.8" hidden="false" customHeight="false" outlineLevel="0" collapsed="false">
      <c r="A7584" s="0" t="s">
        <v>11624</v>
      </c>
      <c r="B7584" s="0" t="n">
        <v>10223</v>
      </c>
      <c r="C7584" s="0" t="s">
        <v>11625</v>
      </c>
      <c r="D7584" s="0" t="s">
        <v>127</v>
      </c>
    </row>
    <row r="7585" customFormat="false" ht="12.8" hidden="false" customHeight="false" outlineLevel="0" collapsed="false">
      <c r="A7585" s="0" t="s">
        <v>11626</v>
      </c>
      <c r="B7585" s="0" t="n">
        <v>43334</v>
      </c>
      <c r="C7585" s="0" t="s">
        <v>212</v>
      </c>
      <c r="D7585" s="0" t="s">
        <v>127</v>
      </c>
    </row>
    <row r="7586" customFormat="false" ht="12.8" hidden="false" customHeight="false" outlineLevel="0" collapsed="false">
      <c r="A7586" s="0" t="s">
        <v>11627</v>
      </c>
      <c r="B7586" s="0" t="n">
        <v>22417</v>
      </c>
      <c r="C7586" s="0" t="s">
        <v>2212</v>
      </c>
      <c r="D7586" s="0" t="s">
        <v>127</v>
      </c>
    </row>
    <row r="7587" customFormat="false" ht="12.8" hidden="false" customHeight="false" outlineLevel="0" collapsed="false">
      <c r="A7587" s="0" t="s">
        <v>11628</v>
      </c>
      <c r="B7587" s="0" t="n">
        <v>43335</v>
      </c>
      <c r="C7587" s="0" t="s">
        <v>11629</v>
      </c>
      <c r="D7587" s="0" t="s">
        <v>127</v>
      </c>
    </row>
    <row r="7588" customFormat="false" ht="12.8" hidden="false" customHeight="false" outlineLevel="0" collapsed="false">
      <c r="A7588" s="0" t="s">
        <v>11630</v>
      </c>
      <c r="B7588" s="0" t="n">
        <v>44346</v>
      </c>
      <c r="C7588" s="0" t="s">
        <v>11631</v>
      </c>
      <c r="D7588" s="0" t="s">
        <v>127</v>
      </c>
    </row>
    <row r="7589" customFormat="false" ht="12.8" hidden="false" customHeight="false" outlineLevel="0" collapsed="false">
      <c r="A7589" s="0" t="s">
        <v>11632</v>
      </c>
      <c r="B7589" s="0" t="n">
        <v>22418</v>
      </c>
      <c r="C7589" s="0" t="s">
        <v>3867</v>
      </c>
      <c r="D7589" s="0" t="s">
        <v>127</v>
      </c>
    </row>
    <row r="7590" customFormat="false" ht="12.8" hidden="false" customHeight="false" outlineLevel="0" collapsed="false">
      <c r="A7590" s="0" t="s">
        <v>11633</v>
      </c>
      <c r="B7590" s="0" t="n">
        <v>22419</v>
      </c>
      <c r="C7590" s="0" t="s">
        <v>1959</v>
      </c>
      <c r="D7590" s="0" t="s">
        <v>127</v>
      </c>
    </row>
    <row r="7591" customFormat="false" ht="12.8" hidden="false" customHeight="false" outlineLevel="0" collapsed="false">
      <c r="A7591" s="0" t="s">
        <v>11634</v>
      </c>
      <c r="B7591" s="0" t="n">
        <v>22420</v>
      </c>
      <c r="C7591" s="0" t="s">
        <v>492</v>
      </c>
      <c r="D7591" s="0" t="s">
        <v>287</v>
      </c>
    </row>
    <row r="7592" customFormat="false" ht="12.8" hidden="false" customHeight="false" outlineLevel="0" collapsed="false">
      <c r="A7592" s="0" t="s">
        <v>11635</v>
      </c>
      <c r="B7592" s="0" t="n">
        <v>22421</v>
      </c>
      <c r="C7592" s="0" t="s">
        <v>11636</v>
      </c>
      <c r="D7592" s="0" t="s">
        <v>354</v>
      </c>
    </row>
    <row r="7593" customFormat="false" ht="12.8" hidden="false" customHeight="false" outlineLevel="0" collapsed="false">
      <c r="A7593" s="0" t="s">
        <v>11637</v>
      </c>
      <c r="B7593" s="0" t="n">
        <v>22422</v>
      </c>
      <c r="C7593" s="0" t="s">
        <v>492</v>
      </c>
      <c r="D7593" s="0" t="s">
        <v>378</v>
      </c>
    </row>
    <row r="7594" customFormat="false" ht="12.8" hidden="false" customHeight="false" outlineLevel="0" collapsed="false">
      <c r="A7594" s="0" t="s">
        <v>11638</v>
      </c>
      <c r="B7594" s="0" t="n">
        <v>22423</v>
      </c>
      <c r="D7594" s="0" t="s">
        <v>255</v>
      </c>
    </row>
    <row r="7595" customFormat="false" ht="12.8" hidden="false" customHeight="false" outlineLevel="0" collapsed="false">
      <c r="A7595" s="0" t="s">
        <v>11639</v>
      </c>
      <c r="B7595" s="0" t="n">
        <v>22424</v>
      </c>
      <c r="C7595" s="0" t="s">
        <v>11640</v>
      </c>
      <c r="D7595" s="0" t="s">
        <v>123</v>
      </c>
    </row>
    <row r="7596" customFormat="false" ht="12.8" hidden="false" customHeight="false" outlineLevel="0" collapsed="false">
      <c r="A7596" s="0" t="s">
        <v>11641</v>
      </c>
      <c r="B7596" s="0" t="n">
        <v>22425</v>
      </c>
      <c r="C7596" s="0" t="s">
        <v>11642</v>
      </c>
      <c r="D7596" s="0" t="s">
        <v>127</v>
      </c>
    </row>
    <row r="7597" customFormat="false" ht="12.8" hidden="false" customHeight="false" outlineLevel="0" collapsed="false">
      <c r="A7597" s="0" t="s">
        <v>11643</v>
      </c>
      <c r="B7597" s="0" t="n">
        <v>22426</v>
      </c>
      <c r="C7597" s="0" t="s">
        <v>11644</v>
      </c>
      <c r="D7597" s="0" t="s">
        <v>127</v>
      </c>
    </row>
    <row r="7598" customFormat="false" ht="12.8" hidden="false" customHeight="false" outlineLevel="0" collapsed="false">
      <c r="A7598" s="0" t="s">
        <v>11645</v>
      </c>
      <c r="B7598" s="0" t="n">
        <v>22427</v>
      </c>
      <c r="C7598" s="0" t="s">
        <v>11646</v>
      </c>
      <c r="D7598" s="0" t="s">
        <v>127</v>
      </c>
    </row>
    <row r="7599" customFormat="false" ht="12.8" hidden="false" customHeight="false" outlineLevel="0" collapsed="false">
      <c r="A7599" s="0" t="s">
        <v>11647</v>
      </c>
      <c r="B7599" s="0" t="n">
        <v>22428</v>
      </c>
      <c r="C7599" s="0" t="s">
        <v>11648</v>
      </c>
      <c r="D7599" s="0" t="s">
        <v>287</v>
      </c>
    </row>
    <row r="7600" customFormat="false" ht="12.8" hidden="false" customHeight="false" outlineLevel="0" collapsed="false">
      <c r="A7600" s="0" t="s">
        <v>11649</v>
      </c>
      <c r="B7600" s="0" t="n">
        <v>22429</v>
      </c>
      <c r="C7600" s="0" t="s">
        <v>11650</v>
      </c>
      <c r="D7600" s="0" t="s">
        <v>123</v>
      </c>
    </row>
    <row r="7601" customFormat="false" ht="12.8" hidden="false" customHeight="false" outlineLevel="0" collapsed="false">
      <c r="A7601" s="0" t="s">
        <v>11651</v>
      </c>
      <c r="B7601" s="0" t="n">
        <v>22430</v>
      </c>
      <c r="C7601" s="0" t="s">
        <v>11652</v>
      </c>
      <c r="D7601" s="0" t="s">
        <v>127</v>
      </c>
    </row>
    <row r="7602" customFormat="false" ht="12.8" hidden="false" customHeight="false" outlineLevel="0" collapsed="false">
      <c r="A7602" s="0" t="s">
        <v>11653</v>
      </c>
      <c r="B7602" s="0" t="n">
        <v>22431</v>
      </c>
      <c r="C7602" s="0" t="s">
        <v>11652</v>
      </c>
      <c r="D7602" s="0" t="s">
        <v>127</v>
      </c>
    </row>
    <row r="7603" customFormat="false" ht="12.8" hidden="false" customHeight="false" outlineLevel="0" collapsed="false">
      <c r="A7603" s="0" t="s">
        <v>11654</v>
      </c>
      <c r="B7603" s="0" t="n">
        <v>22432</v>
      </c>
      <c r="C7603" s="0" t="s">
        <v>1224</v>
      </c>
      <c r="D7603" s="0" t="s">
        <v>127</v>
      </c>
    </row>
    <row r="7604" customFormat="false" ht="12.8" hidden="false" customHeight="false" outlineLevel="0" collapsed="false">
      <c r="A7604" s="0" t="s">
        <v>11655</v>
      </c>
      <c r="B7604" s="0" t="n">
        <v>22433</v>
      </c>
      <c r="C7604" s="0" t="s">
        <v>7409</v>
      </c>
      <c r="D7604" s="0" t="s">
        <v>127</v>
      </c>
    </row>
    <row r="7605" customFormat="false" ht="12.8" hidden="false" customHeight="false" outlineLevel="0" collapsed="false">
      <c r="A7605" s="0" t="s">
        <v>11656</v>
      </c>
      <c r="B7605" s="0" t="n">
        <v>236</v>
      </c>
      <c r="C7605" s="0" t="s">
        <v>4915</v>
      </c>
      <c r="D7605" s="0" t="s">
        <v>123</v>
      </c>
    </row>
    <row r="7606" customFormat="false" ht="12.8" hidden="false" customHeight="false" outlineLevel="0" collapsed="false">
      <c r="A7606" s="0" t="s">
        <v>11657</v>
      </c>
      <c r="B7606" s="0" t="n">
        <v>237</v>
      </c>
      <c r="C7606" s="0" t="s">
        <v>136</v>
      </c>
      <c r="D7606" s="0" t="s">
        <v>127</v>
      </c>
    </row>
    <row r="7607" customFormat="false" ht="12.8" hidden="false" customHeight="false" outlineLevel="0" collapsed="false">
      <c r="A7607" s="0" t="s">
        <v>11658</v>
      </c>
      <c r="B7607" s="0" t="n">
        <v>23182</v>
      </c>
      <c r="C7607" s="0" t="s">
        <v>4230</v>
      </c>
      <c r="D7607" s="0" t="s">
        <v>255</v>
      </c>
    </row>
    <row r="7608" customFormat="false" ht="12.8" hidden="false" customHeight="false" outlineLevel="0" collapsed="false">
      <c r="A7608" s="0" t="s">
        <v>11659</v>
      </c>
      <c r="B7608" s="0" t="n">
        <v>22434</v>
      </c>
      <c r="D7608" s="0" t="s">
        <v>253</v>
      </c>
    </row>
    <row r="7609" customFormat="false" ht="12.8" hidden="false" customHeight="false" outlineLevel="0" collapsed="false">
      <c r="A7609" s="0" t="s">
        <v>11660</v>
      </c>
      <c r="B7609" s="0" t="n">
        <v>857</v>
      </c>
      <c r="D7609" s="0" t="s">
        <v>199</v>
      </c>
    </row>
    <row r="7610" customFormat="false" ht="12.8" hidden="false" customHeight="false" outlineLevel="0" collapsed="false">
      <c r="A7610" s="0" t="s">
        <v>11661</v>
      </c>
      <c r="B7610" s="0" t="n">
        <v>858</v>
      </c>
      <c r="D7610" s="0" t="s">
        <v>123</v>
      </c>
    </row>
    <row r="7611" customFormat="false" ht="12.8" hidden="false" customHeight="false" outlineLevel="0" collapsed="false">
      <c r="A7611" s="0" t="s">
        <v>11662</v>
      </c>
      <c r="B7611" s="0" t="n">
        <v>2960</v>
      </c>
      <c r="C7611" s="0" t="s">
        <v>11663</v>
      </c>
      <c r="D7611" s="0" t="s">
        <v>127</v>
      </c>
    </row>
    <row r="7612" customFormat="false" ht="12.8" hidden="false" customHeight="false" outlineLevel="0" collapsed="false">
      <c r="A7612" s="0" t="s">
        <v>11664</v>
      </c>
      <c r="B7612" s="0" t="n">
        <v>35365</v>
      </c>
      <c r="C7612" s="0" t="s">
        <v>1267</v>
      </c>
      <c r="D7612" s="0" t="s">
        <v>123</v>
      </c>
    </row>
    <row r="7613" customFormat="false" ht="12.8" hidden="false" customHeight="false" outlineLevel="0" collapsed="false">
      <c r="A7613" s="0" t="s">
        <v>11665</v>
      </c>
      <c r="B7613" s="0" t="n">
        <v>36196</v>
      </c>
      <c r="C7613" s="0" t="s">
        <v>1267</v>
      </c>
      <c r="D7613" s="0" t="s">
        <v>127</v>
      </c>
    </row>
    <row r="7614" customFormat="false" ht="12.8" hidden="false" customHeight="false" outlineLevel="0" collapsed="false">
      <c r="A7614" s="0" t="s">
        <v>11666</v>
      </c>
      <c r="B7614" s="0" t="n">
        <v>23416</v>
      </c>
      <c r="C7614" s="0" t="s">
        <v>807</v>
      </c>
      <c r="D7614" s="0" t="s">
        <v>123</v>
      </c>
    </row>
    <row r="7615" customFormat="false" ht="12.8" hidden="false" customHeight="false" outlineLevel="0" collapsed="false">
      <c r="A7615" s="0" t="s">
        <v>11667</v>
      </c>
      <c r="B7615" s="0" t="n">
        <v>23840</v>
      </c>
      <c r="C7615" s="0" t="s">
        <v>4037</v>
      </c>
      <c r="D7615" s="0" t="s">
        <v>127</v>
      </c>
    </row>
    <row r="7616" customFormat="false" ht="12.8" hidden="false" customHeight="false" outlineLevel="0" collapsed="false">
      <c r="A7616" s="0" t="s">
        <v>11668</v>
      </c>
      <c r="B7616" s="0" t="n">
        <v>24236</v>
      </c>
      <c r="C7616" s="0" t="s">
        <v>1000</v>
      </c>
      <c r="D7616" s="0" t="s">
        <v>123</v>
      </c>
    </row>
    <row r="7617" customFormat="false" ht="12.8" hidden="false" customHeight="false" outlineLevel="0" collapsed="false">
      <c r="A7617" s="0" t="s">
        <v>11669</v>
      </c>
      <c r="B7617" s="0" t="n">
        <v>35217</v>
      </c>
      <c r="C7617" s="0" t="s">
        <v>4128</v>
      </c>
      <c r="D7617" s="0" t="s">
        <v>127</v>
      </c>
    </row>
    <row r="7618" customFormat="false" ht="12.8" hidden="false" customHeight="false" outlineLevel="0" collapsed="false">
      <c r="A7618" s="0" t="s">
        <v>11670</v>
      </c>
      <c r="B7618" s="0" t="n">
        <v>30449</v>
      </c>
      <c r="C7618" s="0" t="s">
        <v>4128</v>
      </c>
      <c r="D7618" s="0" t="s">
        <v>127</v>
      </c>
    </row>
    <row r="7619" customFormat="false" ht="12.8" hidden="false" customHeight="false" outlineLevel="0" collapsed="false">
      <c r="A7619" s="0" t="s">
        <v>11671</v>
      </c>
      <c r="B7619" s="0" t="n">
        <v>39695</v>
      </c>
      <c r="D7619" s="0" t="s">
        <v>262</v>
      </c>
    </row>
    <row r="7620" customFormat="false" ht="12.8" hidden="false" customHeight="false" outlineLevel="0" collapsed="false">
      <c r="A7620" s="0" t="s">
        <v>11672</v>
      </c>
      <c r="B7620" s="0" t="n">
        <v>30477</v>
      </c>
      <c r="C7620" s="0" t="s">
        <v>4128</v>
      </c>
      <c r="D7620" s="0" t="s">
        <v>127</v>
      </c>
    </row>
    <row r="7621" customFormat="false" ht="12.8" hidden="false" customHeight="false" outlineLevel="0" collapsed="false">
      <c r="A7621" s="0" t="s">
        <v>11673</v>
      </c>
      <c r="B7621" s="0" t="n">
        <v>24772</v>
      </c>
      <c r="C7621" s="0" t="s">
        <v>3271</v>
      </c>
      <c r="D7621" s="0" t="s">
        <v>127</v>
      </c>
    </row>
    <row r="7622" customFormat="false" ht="12.8" hidden="false" customHeight="false" outlineLevel="0" collapsed="false">
      <c r="A7622" s="0" t="s">
        <v>11674</v>
      </c>
      <c r="B7622" s="0" t="n">
        <v>30476</v>
      </c>
      <c r="C7622" s="0" t="s">
        <v>4128</v>
      </c>
      <c r="D7622" s="0" t="s">
        <v>127</v>
      </c>
    </row>
    <row r="7623" customFormat="false" ht="12.8" hidden="false" customHeight="false" outlineLevel="0" collapsed="false">
      <c r="A7623" s="0" t="s">
        <v>11675</v>
      </c>
      <c r="B7623" s="0" t="n">
        <v>30448</v>
      </c>
      <c r="C7623" s="0" t="s">
        <v>11676</v>
      </c>
      <c r="D7623" s="0" t="s">
        <v>127</v>
      </c>
    </row>
    <row r="7624" customFormat="false" ht="12.8" hidden="false" customHeight="false" outlineLevel="0" collapsed="false">
      <c r="A7624" s="0" t="s">
        <v>11677</v>
      </c>
      <c r="B7624" s="0" t="n">
        <v>39486</v>
      </c>
      <c r="C7624" s="0" t="s">
        <v>4128</v>
      </c>
      <c r="D7624" s="0" t="s">
        <v>287</v>
      </c>
    </row>
    <row r="7625" customFormat="false" ht="12.8" hidden="false" customHeight="false" outlineLevel="0" collapsed="false">
      <c r="A7625" s="0" t="s">
        <v>11678</v>
      </c>
      <c r="B7625" s="0" t="n">
        <v>25351</v>
      </c>
      <c r="C7625" s="0" t="s">
        <v>4007</v>
      </c>
      <c r="D7625" s="0" t="s">
        <v>199</v>
      </c>
    </row>
    <row r="7626" customFormat="false" ht="12.8" hidden="false" customHeight="false" outlineLevel="0" collapsed="false">
      <c r="A7626" s="0" t="s">
        <v>11679</v>
      </c>
      <c r="B7626" s="0" t="n">
        <v>32270</v>
      </c>
      <c r="C7626" s="0" t="s">
        <v>8898</v>
      </c>
      <c r="D7626" s="0" t="s">
        <v>123</v>
      </c>
    </row>
    <row r="7627" customFormat="false" ht="12.8" hidden="false" customHeight="false" outlineLevel="0" collapsed="false">
      <c r="A7627" s="0" t="s">
        <v>11680</v>
      </c>
      <c r="B7627" s="0" t="n">
        <v>32539</v>
      </c>
      <c r="C7627" s="0" t="s">
        <v>11681</v>
      </c>
      <c r="D7627" s="0" t="s">
        <v>127</v>
      </c>
    </row>
    <row r="7628" customFormat="false" ht="12.8" hidden="false" customHeight="false" outlineLevel="0" collapsed="false">
      <c r="A7628" s="0" t="s">
        <v>11682</v>
      </c>
      <c r="B7628" s="0" t="n">
        <v>32286</v>
      </c>
      <c r="C7628" s="0" t="s">
        <v>11683</v>
      </c>
      <c r="D7628" s="0" t="s">
        <v>127</v>
      </c>
    </row>
    <row r="7629" customFormat="false" ht="12.8" hidden="false" customHeight="false" outlineLevel="0" collapsed="false">
      <c r="A7629" s="0" t="s">
        <v>11684</v>
      </c>
      <c r="B7629" s="0" t="n">
        <v>2786</v>
      </c>
      <c r="C7629" s="0" t="s">
        <v>11685</v>
      </c>
      <c r="D7629" s="0" t="s">
        <v>123</v>
      </c>
    </row>
    <row r="7630" customFormat="false" ht="12.8" hidden="false" customHeight="false" outlineLevel="0" collapsed="false">
      <c r="A7630" s="0" t="s">
        <v>11686</v>
      </c>
      <c r="B7630" s="0" t="n">
        <v>19279</v>
      </c>
      <c r="C7630" s="0" t="s">
        <v>4013</v>
      </c>
      <c r="D7630" s="0" t="s">
        <v>123</v>
      </c>
    </row>
    <row r="7631" customFormat="false" ht="12.8" hidden="false" customHeight="false" outlineLevel="0" collapsed="false">
      <c r="A7631" s="0" t="s">
        <v>11687</v>
      </c>
      <c r="B7631" s="0" t="n">
        <v>19171</v>
      </c>
      <c r="D7631" s="0" t="s">
        <v>123</v>
      </c>
    </row>
    <row r="7632" customFormat="false" ht="12.8" hidden="false" customHeight="false" outlineLevel="0" collapsed="false">
      <c r="A7632" s="0" t="s">
        <v>11688</v>
      </c>
      <c r="B7632" s="0" t="n">
        <v>31361</v>
      </c>
      <c r="C7632" s="0" t="s">
        <v>11689</v>
      </c>
      <c r="D7632" s="0" t="s">
        <v>123</v>
      </c>
    </row>
    <row r="7633" customFormat="false" ht="12.8" hidden="false" customHeight="false" outlineLevel="0" collapsed="false">
      <c r="A7633" s="0" t="s">
        <v>11690</v>
      </c>
      <c r="B7633" s="0" t="n">
        <v>31462</v>
      </c>
      <c r="C7633" s="0" t="s">
        <v>11691</v>
      </c>
      <c r="D7633" s="0" t="s">
        <v>127</v>
      </c>
    </row>
    <row r="7634" customFormat="false" ht="12.8" hidden="false" customHeight="false" outlineLevel="0" collapsed="false">
      <c r="A7634" s="0" t="s">
        <v>11692</v>
      </c>
      <c r="B7634" s="0" t="n">
        <v>5118</v>
      </c>
      <c r="C7634" s="0" t="s">
        <v>6926</v>
      </c>
      <c r="D7634" s="0" t="s">
        <v>199</v>
      </c>
    </row>
    <row r="7635" customFormat="false" ht="12.8" hidden="false" customHeight="false" outlineLevel="0" collapsed="false">
      <c r="A7635" s="0" t="s">
        <v>11693</v>
      </c>
      <c r="B7635" s="0" t="n">
        <v>900</v>
      </c>
      <c r="C7635" s="0" t="s">
        <v>11694</v>
      </c>
      <c r="D7635" s="0" t="s">
        <v>123</v>
      </c>
    </row>
    <row r="7636" customFormat="false" ht="12.8" hidden="false" customHeight="false" outlineLevel="0" collapsed="false">
      <c r="A7636" s="0" t="s">
        <v>11695</v>
      </c>
      <c r="B7636" s="0" t="n">
        <v>901</v>
      </c>
      <c r="C7636" s="0" t="s">
        <v>11696</v>
      </c>
      <c r="D7636" s="0" t="s">
        <v>127</v>
      </c>
    </row>
    <row r="7637" customFormat="false" ht="12.8" hidden="false" customHeight="false" outlineLevel="0" collapsed="false">
      <c r="A7637" s="0" t="s">
        <v>11697</v>
      </c>
      <c r="B7637" s="0" t="n">
        <v>902</v>
      </c>
      <c r="C7637" s="0" t="s">
        <v>11698</v>
      </c>
      <c r="D7637" s="0" t="s">
        <v>123</v>
      </c>
    </row>
    <row r="7638" customFormat="false" ht="12.8" hidden="false" customHeight="false" outlineLevel="0" collapsed="false">
      <c r="A7638" s="0" t="s">
        <v>11699</v>
      </c>
      <c r="B7638" s="0" t="n">
        <v>903</v>
      </c>
      <c r="C7638" s="0" t="s">
        <v>11700</v>
      </c>
      <c r="D7638" s="0" t="s">
        <v>127</v>
      </c>
    </row>
    <row r="7639" customFormat="false" ht="12.8" hidden="false" customHeight="false" outlineLevel="0" collapsed="false">
      <c r="A7639" s="0" t="s">
        <v>11701</v>
      </c>
      <c r="B7639" s="0" t="n">
        <v>43167</v>
      </c>
      <c r="C7639" s="0" t="s">
        <v>11696</v>
      </c>
      <c r="D7639" s="0" t="s">
        <v>127</v>
      </c>
    </row>
    <row r="7640" customFormat="false" ht="12.8" hidden="false" customHeight="false" outlineLevel="0" collapsed="false">
      <c r="A7640" s="0" t="s">
        <v>11702</v>
      </c>
      <c r="B7640" s="0" t="n">
        <v>904</v>
      </c>
      <c r="C7640" s="0" t="s">
        <v>11703</v>
      </c>
      <c r="D7640" s="0" t="s">
        <v>127</v>
      </c>
    </row>
    <row r="7641" customFormat="false" ht="12.8" hidden="false" customHeight="false" outlineLevel="0" collapsed="false">
      <c r="A7641" s="0" t="s">
        <v>11704</v>
      </c>
      <c r="B7641" s="0" t="n">
        <v>905</v>
      </c>
      <c r="C7641" s="0" t="s">
        <v>11705</v>
      </c>
      <c r="D7641" s="0" t="s">
        <v>127</v>
      </c>
    </row>
    <row r="7642" customFormat="false" ht="12.8" hidden="false" customHeight="false" outlineLevel="0" collapsed="false">
      <c r="A7642" s="0" t="s">
        <v>11706</v>
      </c>
      <c r="B7642" s="0" t="n">
        <v>34967</v>
      </c>
      <c r="C7642" s="0" t="s">
        <v>1267</v>
      </c>
      <c r="D7642" s="0" t="s">
        <v>123</v>
      </c>
    </row>
    <row r="7643" customFormat="false" ht="12.8" hidden="false" customHeight="false" outlineLevel="0" collapsed="false">
      <c r="A7643" s="0" t="s">
        <v>11707</v>
      </c>
      <c r="B7643" s="0" t="n">
        <v>44449</v>
      </c>
      <c r="C7643" s="0" t="s">
        <v>11708</v>
      </c>
      <c r="D7643" s="0" t="s">
        <v>127</v>
      </c>
    </row>
    <row r="7644" customFormat="false" ht="12.8" hidden="false" customHeight="false" outlineLevel="0" collapsed="false">
      <c r="A7644" s="0" t="s">
        <v>11709</v>
      </c>
      <c r="B7644" s="0" t="n">
        <v>35621</v>
      </c>
      <c r="C7644" s="0" t="s">
        <v>11710</v>
      </c>
      <c r="D7644" s="0" t="s">
        <v>127</v>
      </c>
    </row>
    <row r="7645" customFormat="false" ht="12.8" hidden="false" customHeight="false" outlineLevel="0" collapsed="false">
      <c r="A7645" s="0" t="s">
        <v>11711</v>
      </c>
      <c r="B7645" s="0" t="n">
        <v>42790</v>
      </c>
      <c r="C7645" s="0" t="s">
        <v>11712</v>
      </c>
      <c r="D7645" s="0" t="s">
        <v>123</v>
      </c>
    </row>
    <row r="7646" customFormat="false" ht="12.8" hidden="false" customHeight="false" outlineLevel="0" collapsed="false">
      <c r="A7646" s="0" t="s">
        <v>11713</v>
      </c>
      <c r="B7646" s="0" t="n">
        <v>43087</v>
      </c>
      <c r="C7646" s="0" t="s">
        <v>11714</v>
      </c>
      <c r="D7646" s="0" t="s">
        <v>127</v>
      </c>
    </row>
    <row r="7647" customFormat="false" ht="12.8" hidden="false" customHeight="false" outlineLevel="0" collapsed="false">
      <c r="A7647" s="0" t="s">
        <v>11715</v>
      </c>
      <c r="B7647" s="0" t="n">
        <v>44450</v>
      </c>
      <c r="C7647" s="0" t="s">
        <v>11716</v>
      </c>
      <c r="D7647" s="0" t="s">
        <v>123</v>
      </c>
    </row>
    <row r="7648" customFormat="false" ht="12.8" hidden="false" customHeight="false" outlineLevel="0" collapsed="false">
      <c r="A7648" s="0" t="s">
        <v>11717</v>
      </c>
      <c r="B7648" s="0" t="n">
        <v>22435</v>
      </c>
      <c r="C7648" s="0" t="s">
        <v>9947</v>
      </c>
      <c r="D7648" s="0" t="s">
        <v>123</v>
      </c>
    </row>
    <row r="7649" customFormat="false" ht="12.8" hidden="false" customHeight="false" outlineLevel="0" collapsed="false">
      <c r="A7649" s="0" t="s">
        <v>11718</v>
      </c>
      <c r="B7649" s="0" t="n">
        <v>22436</v>
      </c>
      <c r="C7649" s="0" t="s">
        <v>11719</v>
      </c>
      <c r="D7649" s="0" t="s">
        <v>127</v>
      </c>
    </row>
    <row r="7650" customFormat="false" ht="12.8" hidden="false" customHeight="false" outlineLevel="0" collapsed="false">
      <c r="A7650" s="0" t="s">
        <v>11720</v>
      </c>
      <c r="B7650" s="0" t="n">
        <v>22437</v>
      </c>
      <c r="C7650" s="0" t="s">
        <v>11721</v>
      </c>
      <c r="D7650" s="0" t="s">
        <v>127</v>
      </c>
    </row>
    <row r="7651" customFormat="false" ht="12.8" hidden="false" customHeight="false" outlineLevel="0" collapsed="false">
      <c r="A7651" s="0" t="s">
        <v>11722</v>
      </c>
      <c r="B7651" s="0" t="n">
        <v>22438</v>
      </c>
      <c r="C7651" s="0" t="s">
        <v>6595</v>
      </c>
      <c r="D7651" s="0" t="s">
        <v>123</v>
      </c>
    </row>
    <row r="7652" customFormat="false" ht="12.8" hidden="false" customHeight="false" outlineLevel="0" collapsed="false">
      <c r="A7652" s="0" t="s">
        <v>11723</v>
      </c>
      <c r="B7652" s="0" t="n">
        <v>22439</v>
      </c>
      <c r="C7652" s="0" t="s">
        <v>136</v>
      </c>
      <c r="D7652" s="0" t="s">
        <v>127</v>
      </c>
    </row>
    <row r="7653" customFormat="false" ht="12.8" hidden="false" customHeight="false" outlineLevel="0" collapsed="false">
      <c r="A7653" s="0" t="s">
        <v>11724</v>
      </c>
      <c r="B7653" s="0" t="n">
        <v>22440</v>
      </c>
      <c r="C7653" s="0" t="s">
        <v>246</v>
      </c>
      <c r="D7653" s="0" t="s">
        <v>123</v>
      </c>
    </row>
    <row r="7654" customFormat="false" ht="12.8" hidden="false" customHeight="false" outlineLevel="0" collapsed="false">
      <c r="A7654" s="0" t="s">
        <v>11725</v>
      </c>
      <c r="B7654" s="0" t="n">
        <v>22441</v>
      </c>
      <c r="C7654" s="0" t="s">
        <v>248</v>
      </c>
      <c r="D7654" s="0" t="s">
        <v>127</v>
      </c>
    </row>
    <row r="7655" customFormat="false" ht="12.8" hidden="false" customHeight="false" outlineLevel="0" collapsed="false">
      <c r="A7655" s="0" t="s">
        <v>11726</v>
      </c>
      <c r="B7655" s="0" t="n">
        <v>22442</v>
      </c>
      <c r="C7655" s="0" t="s">
        <v>11727</v>
      </c>
      <c r="D7655" s="0" t="s">
        <v>199</v>
      </c>
    </row>
    <row r="7656" customFormat="false" ht="12.8" hidden="false" customHeight="false" outlineLevel="0" collapsed="false">
      <c r="A7656" s="0" t="s">
        <v>11728</v>
      </c>
      <c r="B7656" s="0" t="n">
        <v>22443</v>
      </c>
      <c r="D7656" s="0" t="s">
        <v>287</v>
      </c>
    </row>
    <row r="7657" customFormat="false" ht="12.8" hidden="false" customHeight="false" outlineLevel="0" collapsed="false">
      <c r="A7657" s="0" t="s">
        <v>51</v>
      </c>
      <c r="B7657" s="0" t="n">
        <v>624</v>
      </c>
      <c r="C7657" s="0" t="s">
        <v>11729</v>
      </c>
      <c r="D7657" s="0" t="s">
        <v>123</v>
      </c>
    </row>
    <row r="7658" customFormat="false" ht="12.8" hidden="false" customHeight="false" outlineLevel="0" collapsed="false">
      <c r="A7658" s="0" t="s">
        <v>11730</v>
      </c>
      <c r="B7658" s="0" t="n">
        <v>2570</v>
      </c>
      <c r="C7658" s="0" t="s">
        <v>11731</v>
      </c>
      <c r="D7658" s="0" t="s">
        <v>127</v>
      </c>
    </row>
    <row r="7659" customFormat="false" ht="12.8" hidden="false" customHeight="false" outlineLevel="0" collapsed="false">
      <c r="A7659" s="0" t="s">
        <v>11732</v>
      </c>
      <c r="B7659" s="0" t="n">
        <v>2571</v>
      </c>
      <c r="C7659" s="0" t="s">
        <v>11733</v>
      </c>
      <c r="D7659" s="0" t="s">
        <v>127</v>
      </c>
    </row>
    <row r="7660" customFormat="false" ht="12.8" hidden="false" customHeight="false" outlineLevel="0" collapsed="false">
      <c r="A7660" s="0" t="s">
        <v>11734</v>
      </c>
      <c r="B7660" s="0" t="n">
        <v>26164</v>
      </c>
      <c r="C7660" s="0" t="s">
        <v>11735</v>
      </c>
      <c r="D7660" s="0" t="s">
        <v>123</v>
      </c>
    </row>
    <row r="7661" customFormat="false" ht="12.8" hidden="false" customHeight="false" outlineLevel="0" collapsed="false">
      <c r="A7661" s="0" t="s">
        <v>11736</v>
      </c>
      <c r="B7661" s="0" t="n">
        <v>38749</v>
      </c>
      <c r="C7661" s="0" t="s">
        <v>11737</v>
      </c>
      <c r="D7661" s="0" t="s">
        <v>127</v>
      </c>
    </row>
    <row r="7662" customFormat="false" ht="12.8" hidden="false" customHeight="false" outlineLevel="0" collapsed="false">
      <c r="A7662" s="0" t="s">
        <v>11738</v>
      </c>
      <c r="B7662" s="0" t="n">
        <v>29307</v>
      </c>
      <c r="C7662" s="0" t="s">
        <v>11739</v>
      </c>
      <c r="D7662" s="0" t="s">
        <v>127</v>
      </c>
    </row>
    <row r="7663" customFormat="false" ht="12.8" hidden="false" customHeight="false" outlineLevel="0" collapsed="false">
      <c r="A7663" s="0" t="s">
        <v>11740</v>
      </c>
      <c r="B7663" s="0" t="n">
        <v>22444</v>
      </c>
      <c r="C7663" s="0" t="s">
        <v>543</v>
      </c>
      <c r="D7663" s="0" t="s">
        <v>255</v>
      </c>
    </row>
    <row r="7664" customFormat="false" ht="12.8" hidden="false" customHeight="false" outlineLevel="0" collapsed="false">
      <c r="A7664" s="0" t="s">
        <v>11741</v>
      </c>
      <c r="B7664" s="0" t="n">
        <v>525</v>
      </c>
      <c r="C7664" s="0" t="s">
        <v>11742</v>
      </c>
      <c r="D7664" s="0" t="s">
        <v>199</v>
      </c>
    </row>
    <row r="7665" customFormat="false" ht="12.8" hidden="false" customHeight="false" outlineLevel="0" collapsed="false">
      <c r="A7665" s="0" t="s">
        <v>11743</v>
      </c>
      <c r="B7665" s="0" t="n">
        <v>22445</v>
      </c>
      <c r="C7665" s="0" t="s">
        <v>11742</v>
      </c>
      <c r="D7665" s="0" t="s">
        <v>287</v>
      </c>
    </row>
    <row r="7666" customFormat="false" ht="12.8" hidden="false" customHeight="false" outlineLevel="0" collapsed="false">
      <c r="A7666" s="0" t="s">
        <v>11744</v>
      </c>
      <c r="B7666" s="0" t="n">
        <v>526</v>
      </c>
      <c r="C7666" s="0" t="s">
        <v>4253</v>
      </c>
      <c r="D7666" s="0" t="s">
        <v>123</v>
      </c>
    </row>
    <row r="7667" customFormat="false" ht="12.8" hidden="false" customHeight="false" outlineLevel="0" collapsed="false">
      <c r="A7667" s="0" t="s">
        <v>11745</v>
      </c>
      <c r="B7667" s="0" t="n">
        <v>2421</v>
      </c>
      <c r="C7667" s="0" t="s">
        <v>8583</v>
      </c>
      <c r="D7667" s="0" t="s">
        <v>127</v>
      </c>
    </row>
    <row r="7668" customFormat="false" ht="12.8" hidden="false" customHeight="false" outlineLevel="0" collapsed="false">
      <c r="A7668" s="0" t="s">
        <v>11746</v>
      </c>
      <c r="B7668" s="0" t="n">
        <v>2422</v>
      </c>
      <c r="C7668" s="0" t="s">
        <v>1032</v>
      </c>
      <c r="D7668" s="0" t="s">
        <v>127</v>
      </c>
    </row>
    <row r="7669" customFormat="false" ht="12.8" hidden="false" customHeight="false" outlineLevel="0" collapsed="false">
      <c r="A7669" s="0" t="s">
        <v>11747</v>
      </c>
      <c r="B7669" s="0" t="n">
        <v>5126</v>
      </c>
      <c r="C7669" s="0" t="s">
        <v>7608</v>
      </c>
      <c r="D7669" s="0" t="s">
        <v>127</v>
      </c>
    </row>
    <row r="7670" customFormat="false" ht="12.8" hidden="false" customHeight="false" outlineLevel="0" collapsed="false">
      <c r="A7670" s="0" t="s">
        <v>11748</v>
      </c>
      <c r="B7670" s="0" t="n">
        <v>22446</v>
      </c>
      <c r="C7670" s="0" t="s">
        <v>11749</v>
      </c>
      <c r="D7670" s="0" t="s">
        <v>123</v>
      </c>
    </row>
    <row r="7671" customFormat="false" ht="12.8" hidden="false" customHeight="false" outlineLevel="0" collapsed="false">
      <c r="A7671" s="0" t="s">
        <v>11750</v>
      </c>
      <c r="B7671" s="0" t="n">
        <v>22447</v>
      </c>
      <c r="C7671" s="0" t="s">
        <v>11749</v>
      </c>
      <c r="D7671" s="0" t="s">
        <v>127</v>
      </c>
    </row>
    <row r="7672" customFormat="false" ht="12.8" hidden="false" customHeight="false" outlineLevel="0" collapsed="false">
      <c r="A7672" s="0" t="s">
        <v>11751</v>
      </c>
      <c r="B7672" s="0" t="n">
        <v>24774</v>
      </c>
      <c r="C7672" s="0" t="s">
        <v>807</v>
      </c>
      <c r="D7672" s="0" t="s">
        <v>123</v>
      </c>
    </row>
    <row r="7673" customFormat="false" ht="12.8" hidden="false" customHeight="false" outlineLevel="0" collapsed="false">
      <c r="A7673" s="0" t="s">
        <v>11752</v>
      </c>
      <c r="B7673" s="0" t="n">
        <v>25193</v>
      </c>
      <c r="C7673" s="0" t="s">
        <v>1004</v>
      </c>
      <c r="D7673" s="0" t="s">
        <v>127</v>
      </c>
    </row>
    <row r="7674" customFormat="false" ht="12.8" hidden="false" customHeight="false" outlineLevel="0" collapsed="false">
      <c r="A7674" s="0" t="s">
        <v>11753</v>
      </c>
      <c r="B7674" s="0" t="n">
        <v>325</v>
      </c>
      <c r="C7674" s="0" t="s">
        <v>3538</v>
      </c>
      <c r="D7674" s="0" t="s">
        <v>123</v>
      </c>
    </row>
    <row r="7675" customFormat="false" ht="12.8" hidden="false" customHeight="false" outlineLevel="0" collapsed="false">
      <c r="A7675" s="0" t="s">
        <v>11754</v>
      </c>
      <c r="B7675" s="0" t="n">
        <v>326</v>
      </c>
      <c r="C7675" s="0" t="s">
        <v>773</v>
      </c>
      <c r="D7675" s="0" t="s">
        <v>127</v>
      </c>
    </row>
    <row r="7676" customFormat="false" ht="12.8" hidden="false" customHeight="false" outlineLevel="0" collapsed="false">
      <c r="A7676" s="0" t="s">
        <v>11755</v>
      </c>
      <c r="B7676" s="0" t="n">
        <v>2925</v>
      </c>
      <c r="C7676" s="0" t="s">
        <v>6042</v>
      </c>
      <c r="D7676" s="0" t="s">
        <v>123</v>
      </c>
    </row>
    <row r="7677" customFormat="false" ht="12.8" hidden="false" customHeight="false" outlineLevel="0" collapsed="false">
      <c r="A7677" s="0" t="s">
        <v>11756</v>
      </c>
      <c r="B7677" s="0" t="n">
        <v>31061</v>
      </c>
      <c r="C7677" s="0" t="s">
        <v>2208</v>
      </c>
      <c r="D7677" s="0" t="s">
        <v>123</v>
      </c>
    </row>
    <row r="7678" customFormat="false" ht="12.8" hidden="false" customHeight="false" outlineLevel="0" collapsed="false">
      <c r="A7678" s="0" t="s">
        <v>11757</v>
      </c>
      <c r="B7678" s="0" t="n">
        <v>31172</v>
      </c>
      <c r="C7678" s="0" t="s">
        <v>9695</v>
      </c>
      <c r="D7678" s="0" t="s">
        <v>127</v>
      </c>
    </row>
    <row r="7679" customFormat="false" ht="12.8" hidden="false" customHeight="false" outlineLevel="0" collapsed="false">
      <c r="A7679" s="0" t="s">
        <v>11758</v>
      </c>
      <c r="B7679" s="0" t="n">
        <v>31812</v>
      </c>
      <c r="C7679" s="0" t="s">
        <v>819</v>
      </c>
      <c r="D7679" s="0" t="s">
        <v>127</v>
      </c>
    </row>
    <row r="7680" customFormat="false" ht="12.8" hidden="false" customHeight="false" outlineLevel="0" collapsed="false">
      <c r="A7680" s="0" t="s">
        <v>11759</v>
      </c>
      <c r="B7680" s="0" t="n">
        <v>43940</v>
      </c>
      <c r="C7680" s="0" t="s">
        <v>11760</v>
      </c>
      <c r="D7680" s="0" t="s">
        <v>123</v>
      </c>
    </row>
    <row r="7681" customFormat="false" ht="12.8" hidden="false" customHeight="false" outlineLevel="0" collapsed="false">
      <c r="A7681" s="0" t="s">
        <v>11761</v>
      </c>
      <c r="B7681" s="0" t="n">
        <v>44020</v>
      </c>
      <c r="C7681" s="0" t="s">
        <v>11762</v>
      </c>
      <c r="D7681" s="0" t="s">
        <v>127</v>
      </c>
    </row>
    <row r="7682" customFormat="false" ht="12.8" hidden="false" customHeight="false" outlineLevel="0" collapsed="false">
      <c r="A7682" s="0" t="s">
        <v>11763</v>
      </c>
      <c r="B7682" s="0" t="n">
        <v>24237</v>
      </c>
      <c r="C7682" s="0" t="s">
        <v>11764</v>
      </c>
      <c r="D7682" s="0" t="s">
        <v>123</v>
      </c>
    </row>
    <row r="7683" customFormat="false" ht="12.8" hidden="false" customHeight="false" outlineLevel="0" collapsed="false">
      <c r="A7683" s="0" t="s">
        <v>11765</v>
      </c>
      <c r="B7683" s="0" t="n">
        <v>24775</v>
      </c>
      <c r="D7683" s="0" t="s">
        <v>262</v>
      </c>
    </row>
    <row r="7684" customFormat="false" ht="12.8" hidden="false" customHeight="false" outlineLevel="0" collapsed="false">
      <c r="A7684" s="0" t="s">
        <v>11766</v>
      </c>
      <c r="B7684" s="0" t="n">
        <v>25194</v>
      </c>
      <c r="C7684" s="0" t="s">
        <v>11767</v>
      </c>
      <c r="D7684" s="0" t="s">
        <v>127</v>
      </c>
    </row>
    <row r="7685" customFormat="false" ht="12.8" hidden="false" customHeight="false" outlineLevel="0" collapsed="false">
      <c r="A7685" s="0" t="s">
        <v>11768</v>
      </c>
      <c r="B7685" s="0" t="n">
        <v>30472</v>
      </c>
      <c r="C7685" s="0" t="s">
        <v>2298</v>
      </c>
      <c r="D7685" s="0" t="s">
        <v>127</v>
      </c>
    </row>
    <row r="7686" customFormat="false" ht="12.8" hidden="false" customHeight="false" outlineLevel="0" collapsed="false">
      <c r="A7686" s="0" t="s">
        <v>11769</v>
      </c>
      <c r="B7686" s="0" t="n">
        <v>44451</v>
      </c>
      <c r="C7686" s="0" t="s">
        <v>11770</v>
      </c>
      <c r="D7686" s="0" t="s">
        <v>127</v>
      </c>
    </row>
    <row r="7687" customFormat="false" ht="12.8" hidden="false" customHeight="false" outlineLevel="0" collapsed="false">
      <c r="A7687" s="0" t="s">
        <v>11771</v>
      </c>
      <c r="B7687" s="0" t="n">
        <v>24776</v>
      </c>
      <c r="C7687" s="0" t="s">
        <v>11772</v>
      </c>
      <c r="D7687" s="0" t="s">
        <v>127</v>
      </c>
    </row>
    <row r="7688" customFormat="false" ht="12.8" hidden="false" customHeight="false" outlineLevel="0" collapsed="false">
      <c r="A7688" s="0" t="s">
        <v>11773</v>
      </c>
      <c r="B7688" s="0" t="n">
        <v>45396</v>
      </c>
      <c r="C7688" s="0" t="s">
        <v>1596</v>
      </c>
      <c r="D7688" s="0" t="s">
        <v>127</v>
      </c>
    </row>
    <row r="7689" customFormat="false" ht="12.8" hidden="false" customHeight="false" outlineLevel="0" collapsed="false">
      <c r="A7689" s="0" t="s">
        <v>11774</v>
      </c>
      <c r="B7689" s="0" t="n">
        <v>39687</v>
      </c>
      <c r="C7689" s="0" t="s">
        <v>11767</v>
      </c>
      <c r="D7689" s="0" t="s">
        <v>127</v>
      </c>
    </row>
    <row r="7690" customFormat="false" ht="12.8" hidden="false" customHeight="false" outlineLevel="0" collapsed="false">
      <c r="A7690" s="0" t="s">
        <v>11775</v>
      </c>
      <c r="B7690" s="0" t="n">
        <v>24777</v>
      </c>
      <c r="C7690" s="0" t="s">
        <v>6463</v>
      </c>
      <c r="D7690" s="0" t="s">
        <v>127</v>
      </c>
    </row>
    <row r="7691" customFormat="false" ht="12.8" hidden="false" customHeight="false" outlineLevel="0" collapsed="false">
      <c r="A7691" s="0" t="s">
        <v>11776</v>
      </c>
      <c r="B7691" s="0" t="n">
        <v>30471</v>
      </c>
      <c r="C7691" s="0" t="s">
        <v>11777</v>
      </c>
      <c r="D7691" s="0" t="s">
        <v>127</v>
      </c>
    </row>
    <row r="7692" customFormat="false" ht="12.8" hidden="false" customHeight="false" outlineLevel="0" collapsed="false">
      <c r="A7692" s="0" t="s">
        <v>11778</v>
      </c>
      <c r="B7692" s="0" t="n">
        <v>30385</v>
      </c>
      <c r="C7692" s="0" t="s">
        <v>11779</v>
      </c>
      <c r="D7692" s="0" t="s">
        <v>127</v>
      </c>
    </row>
    <row r="7693" customFormat="false" ht="12.8" hidden="false" customHeight="false" outlineLevel="0" collapsed="false">
      <c r="A7693" s="0" t="s">
        <v>11780</v>
      </c>
      <c r="B7693" s="0" t="n">
        <v>23095</v>
      </c>
      <c r="C7693" s="0" t="s">
        <v>11781</v>
      </c>
      <c r="D7693" s="0" t="s">
        <v>287</v>
      </c>
    </row>
    <row r="7694" customFormat="false" ht="12.8" hidden="false" customHeight="false" outlineLevel="0" collapsed="false">
      <c r="A7694" s="0" t="s">
        <v>11782</v>
      </c>
      <c r="B7694" s="0" t="n">
        <v>23096</v>
      </c>
      <c r="C7694" s="0" t="s">
        <v>2575</v>
      </c>
      <c r="D7694" s="0" t="s">
        <v>123</v>
      </c>
    </row>
    <row r="7695" customFormat="false" ht="12.8" hidden="false" customHeight="false" outlineLevel="0" collapsed="false">
      <c r="A7695" s="0" t="s">
        <v>11783</v>
      </c>
      <c r="B7695" s="0" t="n">
        <v>730</v>
      </c>
      <c r="C7695" s="0" t="s">
        <v>795</v>
      </c>
      <c r="D7695" s="0" t="s">
        <v>123</v>
      </c>
    </row>
    <row r="7696" customFormat="false" ht="12.8" hidden="false" customHeight="false" outlineLevel="0" collapsed="false">
      <c r="A7696" s="0" t="s">
        <v>11784</v>
      </c>
      <c r="B7696" s="0" t="n">
        <v>2721</v>
      </c>
      <c r="C7696" s="0" t="s">
        <v>795</v>
      </c>
      <c r="D7696" s="0" t="s">
        <v>127</v>
      </c>
    </row>
    <row r="7697" customFormat="false" ht="12.8" hidden="false" customHeight="false" outlineLevel="0" collapsed="false">
      <c r="A7697" s="0" t="s">
        <v>11785</v>
      </c>
      <c r="B7697" s="0" t="n">
        <v>2722</v>
      </c>
      <c r="C7697" s="0" t="s">
        <v>11786</v>
      </c>
      <c r="D7697" s="0" t="s">
        <v>127</v>
      </c>
    </row>
    <row r="7698" customFormat="false" ht="12.8" hidden="false" customHeight="false" outlineLevel="0" collapsed="false">
      <c r="A7698" s="0" t="s">
        <v>11787</v>
      </c>
      <c r="B7698" s="0" t="n">
        <v>2723</v>
      </c>
      <c r="C7698" s="0" t="s">
        <v>11788</v>
      </c>
      <c r="D7698" s="0" t="s">
        <v>127</v>
      </c>
    </row>
    <row r="7699" customFormat="false" ht="12.8" hidden="false" customHeight="false" outlineLevel="0" collapsed="false">
      <c r="A7699" s="0" t="s">
        <v>11789</v>
      </c>
      <c r="B7699" s="0" t="n">
        <v>2724</v>
      </c>
      <c r="C7699" s="0" t="s">
        <v>11790</v>
      </c>
      <c r="D7699" s="0" t="s">
        <v>127</v>
      </c>
    </row>
    <row r="7700" customFormat="false" ht="12.8" hidden="false" customHeight="false" outlineLevel="0" collapsed="false">
      <c r="A7700" s="0" t="s">
        <v>11791</v>
      </c>
      <c r="B7700" s="0" t="n">
        <v>728</v>
      </c>
      <c r="C7700" s="0" t="s">
        <v>11569</v>
      </c>
      <c r="D7700" s="0" t="s">
        <v>199</v>
      </c>
    </row>
    <row r="7701" customFormat="false" ht="12.8" hidden="false" customHeight="false" outlineLevel="0" collapsed="false">
      <c r="A7701" s="0" t="s">
        <v>11792</v>
      </c>
      <c r="B7701" s="0" t="n">
        <v>23108</v>
      </c>
      <c r="C7701" s="0" t="s">
        <v>1940</v>
      </c>
      <c r="D7701" s="0" t="s">
        <v>287</v>
      </c>
    </row>
    <row r="7702" customFormat="false" ht="12.8" hidden="false" customHeight="false" outlineLevel="0" collapsed="false">
      <c r="A7702" s="0" t="s">
        <v>11793</v>
      </c>
      <c r="B7702" s="0" t="n">
        <v>43321</v>
      </c>
      <c r="C7702" s="0" t="s">
        <v>1940</v>
      </c>
      <c r="D7702" s="0" t="s">
        <v>354</v>
      </c>
    </row>
    <row r="7703" customFormat="false" ht="12.8" hidden="false" customHeight="false" outlineLevel="0" collapsed="false">
      <c r="A7703" s="0" t="s">
        <v>11794</v>
      </c>
      <c r="B7703" s="0" t="n">
        <v>22448</v>
      </c>
      <c r="D7703" s="0" t="s">
        <v>378</v>
      </c>
    </row>
    <row r="7704" customFormat="false" ht="12.8" hidden="false" customHeight="false" outlineLevel="0" collapsed="false">
      <c r="A7704" s="0" t="s">
        <v>11795</v>
      </c>
      <c r="B7704" s="0" t="n">
        <v>34051</v>
      </c>
      <c r="C7704" s="0" t="s">
        <v>11796</v>
      </c>
      <c r="D7704" s="0" t="s">
        <v>287</v>
      </c>
    </row>
    <row r="7705" customFormat="false" ht="12.8" hidden="false" customHeight="false" outlineLevel="0" collapsed="false">
      <c r="A7705" s="0" t="s">
        <v>11797</v>
      </c>
      <c r="B7705" s="0" t="n">
        <v>26163</v>
      </c>
      <c r="C7705" s="0" t="s">
        <v>7142</v>
      </c>
      <c r="D7705" s="0" t="s">
        <v>123</v>
      </c>
    </row>
    <row r="7706" customFormat="false" ht="12.8" hidden="false" customHeight="false" outlineLevel="0" collapsed="false">
      <c r="A7706" s="0" t="s">
        <v>11798</v>
      </c>
      <c r="B7706" s="0" t="n">
        <v>29227</v>
      </c>
      <c r="C7706" s="0" t="s">
        <v>809</v>
      </c>
      <c r="D7706" s="0" t="s">
        <v>127</v>
      </c>
    </row>
    <row r="7707" customFormat="false" ht="12.8" hidden="false" customHeight="false" outlineLevel="0" collapsed="false">
      <c r="A7707" s="0" t="s">
        <v>11799</v>
      </c>
      <c r="B7707" s="0" t="n">
        <v>42791</v>
      </c>
      <c r="C7707" s="0" t="s">
        <v>697</v>
      </c>
      <c r="D7707" s="0" t="s">
        <v>127</v>
      </c>
    </row>
    <row r="7708" customFormat="false" ht="12.8" hidden="false" customHeight="false" outlineLevel="0" collapsed="false">
      <c r="A7708" s="0" t="s">
        <v>11800</v>
      </c>
      <c r="B7708" s="0" t="n">
        <v>39487</v>
      </c>
      <c r="D7708" s="0" t="s">
        <v>287</v>
      </c>
    </row>
    <row r="7709" customFormat="false" ht="12.8" hidden="false" customHeight="false" outlineLevel="0" collapsed="false">
      <c r="A7709" s="0" t="s">
        <v>11801</v>
      </c>
      <c r="B7709" s="0" t="n">
        <v>31358</v>
      </c>
      <c r="C7709" s="0" t="s">
        <v>7967</v>
      </c>
      <c r="D7709" s="0" t="s">
        <v>123</v>
      </c>
    </row>
    <row r="7710" customFormat="false" ht="12.8" hidden="false" customHeight="false" outlineLevel="0" collapsed="false">
      <c r="A7710" s="0" t="s">
        <v>11802</v>
      </c>
      <c r="B7710" s="0" t="n">
        <v>31463</v>
      </c>
      <c r="C7710" s="0" t="s">
        <v>4128</v>
      </c>
      <c r="D7710" s="0" t="s">
        <v>127</v>
      </c>
    </row>
    <row r="7711" customFormat="false" ht="12.8" hidden="false" customHeight="false" outlineLevel="0" collapsed="false">
      <c r="A7711" s="0" t="s">
        <v>11803</v>
      </c>
      <c r="B7711" s="0" t="n">
        <v>3156</v>
      </c>
      <c r="C7711" s="0" t="s">
        <v>1388</v>
      </c>
      <c r="D7711" s="0" t="s">
        <v>255</v>
      </c>
    </row>
    <row r="7712" customFormat="false" ht="12.8" hidden="false" customHeight="false" outlineLevel="0" collapsed="false">
      <c r="A7712" s="0" t="s">
        <v>11804</v>
      </c>
      <c r="B7712" s="0" t="n">
        <v>24238</v>
      </c>
      <c r="C7712" s="0" t="s">
        <v>9232</v>
      </c>
      <c r="D7712" s="0" t="s">
        <v>199</v>
      </c>
    </row>
    <row r="7713" customFormat="false" ht="12.8" hidden="false" customHeight="false" outlineLevel="0" collapsed="false">
      <c r="A7713" s="0" t="s">
        <v>11805</v>
      </c>
      <c r="B7713" s="0" t="n">
        <v>40475</v>
      </c>
      <c r="C7713" s="0" t="s">
        <v>11806</v>
      </c>
      <c r="D7713" s="0" t="s">
        <v>287</v>
      </c>
    </row>
    <row r="7714" customFormat="false" ht="12.8" hidden="false" customHeight="false" outlineLevel="0" collapsed="false">
      <c r="A7714" s="0" t="s">
        <v>11807</v>
      </c>
      <c r="B7714" s="0" t="n">
        <v>29276</v>
      </c>
      <c r="C7714" s="0" t="s">
        <v>954</v>
      </c>
      <c r="D7714" s="0" t="s">
        <v>123</v>
      </c>
    </row>
    <row r="7715" customFormat="false" ht="12.8" hidden="false" customHeight="false" outlineLevel="0" collapsed="false">
      <c r="A7715" s="0" t="s">
        <v>11808</v>
      </c>
      <c r="B7715" s="0" t="n">
        <v>31118</v>
      </c>
      <c r="C7715" s="0" t="s">
        <v>11809</v>
      </c>
      <c r="D7715" s="0" t="s">
        <v>127</v>
      </c>
    </row>
    <row r="7716" customFormat="false" ht="12.8" hidden="false" customHeight="false" outlineLevel="0" collapsed="false">
      <c r="A7716" s="0" t="s">
        <v>11810</v>
      </c>
      <c r="B7716" s="0" t="n">
        <v>35744</v>
      </c>
      <c r="C7716" s="0" t="s">
        <v>954</v>
      </c>
      <c r="D7716" s="0" t="s">
        <v>127</v>
      </c>
    </row>
    <row r="7717" customFormat="false" ht="12.8" hidden="false" customHeight="false" outlineLevel="0" collapsed="false">
      <c r="A7717" s="0" t="s">
        <v>11811</v>
      </c>
      <c r="B7717" s="0" t="n">
        <v>38746</v>
      </c>
      <c r="C7717" s="0" t="s">
        <v>11812</v>
      </c>
      <c r="D7717" s="0" t="s">
        <v>127</v>
      </c>
    </row>
    <row r="7718" customFormat="false" ht="12.8" hidden="false" customHeight="false" outlineLevel="0" collapsed="false">
      <c r="A7718" s="0" t="s">
        <v>11813</v>
      </c>
      <c r="B7718" s="0" t="n">
        <v>45953</v>
      </c>
      <c r="C7718" s="0" t="s">
        <v>2175</v>
      </c>
      <c r="D7718" s="0" t="s">
        <v>127</v>
      </c>
    </row>
    <row r="7719" customFormat="false" ht="12.8" hidden="false" customHeight="false" outlineLevel="0" collapsed="false">
      <c r="A7719" s="0" t="s">
        <v>11814</v>
      </c>
      <c r="B7719" s="0" t="n">
        <v>4122</v>
      </c>
      <c r="C7719" s="0" t="s">
        <v>1702</v>
      </c>
      <c r="D7719" s="0" t="s">
        <v>123</v>
      </c>
    </row>
    <row r="7720" customFormat="false" ht="12.8" hidden="false" customHeight="false" outlineLevel="0" collapsed="false">
      <c r="A7720" s="0" t="s">
        <v>11815</v>
      </c>
      <c r="B7720" s="0" t="n">
        <v>4123</v>
      </c>
      <c r="C7720" s="0" t="s">
        <v>136</v>
      </c>
      <c r="D7720" s="0" t="s">
        <v>127</v>
      </c>
    </row>
    <row r="7721" customFormat="false" ht="12.8" hidden="false" customHeight="false" outlineLevel="0" collapsed="false">
      <c r="A7721" s="0" t="s">
        <v>11816</v>
      </c>
      <c r="B7721" s="0" t="n">
        <v>22449</v>
      </c>
      <c r="C7721" s="0" t="s">
        <v>11817</v>
      </c>
      <c r="D7721" s="0" t="s">
        <v>123</v>
      </c>
    </row>
    <row r="7722" customFormat="false" ht="12.8" hidden="false" customHeight="false" outlineLevel="0" collapsed="false">
      <c r="A7722" s="0" t="s">
        <v>11818</v>
      </c>
      <c r="B7722" s="0" t="n">
        <v>22450</v>
      </c>
      <c r="C7722" s="0" t="s">
        <v>11819</v>
      </c>
      <c r="D7722" s="0" t="s">
        <v>127</v>
      </c>
    </row>
    <row r="7723" customFormat="false" ht="12.8" hidden="false" customHeight="false" outlineLevel="0" collapsed="false">
      <c r="A7723" s="0" t="s">
        <v>11820</v>
      </c>
      <c r="B7723" s="0" t="n">
        <v>27265</v>
      </c>
      <c r="C7723" s="0" t="s">
        <v>11821</v>
      </c>
      <c r="D7723" s="0" t="s">
        <v>199</v>
      </c>
    </row>
    <row r="7724" customFormat="false" ht="12.8" hidden="false" customHeight="false" outlineLevel="0" collapsed="false">
      <c r="A7724" s="0" t="s">
        <v>11822</v>
      </c>
      <c r="B7724" s="0" t="n">
        <v>23197</v>
      </c>
      <c r="C7724" s="0" t="s">
        <v>1240</v>
      </c>
      <c r="D7724" s="0" t="s">
        <v>123</v>
      </c>
    </row>
    <row r="7725" customFormat="false" ht="12.8" hidden="false" customHeight="false" outlineLevel="0" collapsed="false">
      <c r="A7725" s="0" t="s">
        <v>11823</v>
      </c>
      <c r="B7725" s="0" t="n">
        <v>23842</v>
      </c>
      <c r="C7725" s="0" t="s">
        <v>11824</v>
      </c>
      <c r="D7725" s="0" t="s">
        <v>127</v>
      </c>
    </row>
    <row r="7726" customFormat="false" ht="12.8" hidden="false" customHeight="false" outlineLevel="0" collapsed="false">
      <c r="A7726" s="0" t="s">
        <v>11825</v>
      </c>
      <c r="B7726" s="0" t="n">
        <v>23843</v>
      </c>
      <c r="C7726" s="0" t="s">
        <v>5093</v>
      </c>
      <c r="D7726" s="0" t="s">
        <v>127</v>
      </c>
    </row>
    <row r="7727" customFormat="false" ht="12.8" hidden="false" customHeight="false" outlineLevel="0" collapsed="false">
      <c r="A7727" s="0" t="s">
        <v>11826</v>
      </c>
      <c r="B7727" s="0" t="n">
        <v>23844</v>
      </c>
      <c r="C7727" s="0" t="s">
        <v>136</v>
      </c>
      <c r="D7727" s="0" t="s">
        <v>127</v>
      </c>
    </row>
    <row r="7728" customFormat="false" ht="12.8" hidden="false" customHeight="false" outlineLevel="0" collapsed="false">
      <c r="A7728" s="0" t="s">
        <v>11827</v>
      </c>
      <c r="B7728" s="0" t="n">
        <v>23845</v>
      </c>
      <c r="C7728" s="0" t="s">
        <v>5313</v>
      </c>
      <c r="D7728" s="0" t="s">
        <v>127</v>
      </c>
    </row>
    <row r="7729" customFormat="false" ht="12.8" hidden="false" customHeight="false" outlineLevel="0" collapsed="false">
      <c r="A7729" s="0" t="s">
        <v>11828</v>
      </c>
      <c r="B7729" s="0" t="n">
        <v>23846</v>
      </c>
      <c r="C7729" s="0" t="s">
        <v>11829</v>
      </c>
      <c r="D7729" s="0" t="s">
        <v>127</v>
      </c>
    </row>
    <row r="7730" customFormat="false" ht="12.8" hidden="false" customHeight="false" outlineLevel="0" collapsed="false">
      <c r="A7730" s="0" t="s">
        <v>11830</v>
      </c>
      <c r="B7730" s="0" t="n">
        <v>22451</v>
      </c>
      <c r="C7730" s="0" t="s">
        <v>11831</v>
      </c>
      <c r="D7730" s="0" t="s">
        <v>127</v>
      </c>
    </row>
    <row r="7731" customFormat="false" ht="12.8" hidden="false" customHeight="false" outlineLevel="0" collapsed="false">
      <c r="A7731" s="0" t="s">
        <v>11832</v>
      </c>
      <c r="B7731" s="0" t="n">
        <v>22452</v>
      </c>
      <c r="C7731" s="0" t="s">
        <v>1336</v>
      </c>
      <c r="D7731" s="0" t="s">
        <v>123</v>
      </c>
    </row>
    <row r="7732" customFormat="false" ht="12.8" hidden="false" customHeight="false" outlineLevel="0" collapsed="false">
      <c r="A7732" s="0" t="s">
        <v>11833</v>
      </c>
      <c r="B7732" s="0" t="n">
        <v>22453</v>
      </c>
      <c r="C7732" s="0" t="s">
        <v>11834</v>
      </c>
      <c r="D7732" s="0" t="s">
        <v>127</v>
      </c>
    </row>
    <row r="7733" customFormat="false" ht="12.8" hidden="false" customHeight="false" outlineLevel="0" collapsed="false">
      <c r="A7733" s="0" t="s">
        <v>11835</v>
      </c>
      <c r="B7733" s="0" t="n">
        <v>22454</v>
      </c>
      <c r="C7733" s="0" t="s">
        <v>11836</v>
      </c>
      <c r="D7733" s="0" t="s">
        <v>127</v>
      </c>
    </row>
    <row r="7734" customFormat="false" ht="12.8" hidden="false" customHeight="false" outlineLevel="0" collapsed="false">
      <c r="A7734" s="0" t="s">
        <v>11837</v>
      </c>
      <c r="B7734" s="0" t="n">
        <v>30497</v>
      </c>
      <c r="C7734" s="0" t="s">
        <v>212</v>
      </c>
      <c r="D7734" s="0" t="s">
        <v>127</v>
      </c>
    </row>
    <row r="7735" customFormat="false" ht="12.8" hidden="false" customHeight="false" outlineLevel="0" collapsed="false">
      <c r="A7735" s="0" t="s">
        <v>11838</v>
      </c>
      <c r="B7735" s="0" t="n">
        <v>22455</v>
      </c>
      <c r="C7735" s="0" t="s">
        <v>6724</v>
      </c>
      <c r="D7735" s="0" t="s">
        <v>199</v>
      </c>
    </row>
    <row r="7736" customFormat="false" ht="12.8" hidden="false" customHeight="false" outlineLevel="0" collapsed="false">
      <c r="A7736" s="0" t="s">
        <v>11839</v>
      </c>
      <c r="B7736" s="0" t="n">
        <v>34976</v>
      </c>
      <c r="C7736" s="0" t="s">
        <v>11840</v>
      </c>
      <c r="D7736" s="0" t="s">
        <v>287</v>
      </c>
    </row>
    <row r="7737" customFormat="false" ht="12.8" hidden="false" customHeight="false" outlineLevel="0" collapsed="false">
      <c r="A7737" s="0" t="s">
        <v>11841</v>
      </c>
      <c r="B7737" s="0" t="n">
        <v>22456</v>
      </c>
      <c r="C7737" s="0" t="s">
        <v>11840</v>
      </c>
      <c r="D7737" s="0" t="s">
        <v>378</v>
      </c>
    </row>
    <row r="7738" customFormat="false" ht="12.8" hidden="false" customHeight="false" outlineLevel="0" collapsed="false">
      <c r="A7738" s="0" t="s">
        <v>11842</v>
      </c>
      <c r="B7738" s="0" t="n">
        <v>39442</v>
      </c>
      <c r="C7738" s="0" t="s">
        <v>1347</v>
      </c>
      <c r="D7738" s="0" t="s">
        <v>255</v>
      </c>
    </row>
    <row r="7739" customFormat="false" ht="12.8" hidden="false" customHeight="false" outlineLevel="0" collapsed="false">
      <c r="A7739" s="0" t="s">
        <v>11843</v>
      </c>
      <c r="B7739" s="0" t="n">
        <v>22457</v>
      </c>
      <c r="C7739" s="0" t="s">
        <v>6431</v>
      </c>
      <c r="D7739" s="0" t="s">
        <v>199</v>
      </c>
    </row>
    <row r="7740" customFormat="false" ht="12.8" hidden="false" customHeight="false" outlineLevel="0" collapsed="false">
      <c r="A7740" s="0" t="s">
        <v>11844</v>
      </c>
      <c r="B7740" s="0" t="n">
        <v>22458</v>
      </c>
      <c r="D7740" s="0" t="s">
        <v>255</v>
      </c>
    </row>
    <row r="7741" customFormat="false" ht="12.8" hidden="false" customHeight="false" outlineLevel="0" collapsed="false">
      <c r="A7741" s="0" t="s">
        <v>11845</v>
      </c>
      <c r="B7741" s="0" t="n">
        <v>22459</v>
      </c>
      <c r="D7741" s="0" t="s">
        <v>378</v>
      </c>
    </row>
    <row r="7742" customFormat="false" ht="12.8" hidden="false" customHeight="false" outlineLevel="0" collapsed="false">
      <c r="A7742" s="0" t="s">
        <v>11846</v>
      </c>
      <c r="B7742" s="0" t="n">
        <v>23250</v>
      </c>
      <c r="C7742" s="0" t="s">
        <v>11847</v>
      </c>
      <c r="D7742" s="0" t="s">
        <v>907</v>
      </c>
    </row>
    <row r="7743" customFormat="false" ht="12.8" hidden="false" customHeight="false" outlineLevel="0" collapsed="false">
      <c r="A7743" s="0" t="s">
        <v>11848</v>
      </c>
      <c r="B7743" s="0" t="n">
        <v>22460</v>
      </c>
      <c r="C7743" s="0" t="s">
        <v>6431</v>
      </c>
      <c r="D7743" s="0" t="s">
        <v>255</v>
      </c>
    </row>
    <row r="7744" customFormat="false" ht="12.8" hidden="false" customHeight="false" outlineLevel="0" collapsed="false">
      <c r="A7744" s="0" t="s">
        <v>11849</v>
      </c>
      <c r="B7744" s="0" t="n">
        <v>35360</v>
      </c>
      <c r="C7744" s="0" t="s">
        <v>11850</v>
      </c>
      <c r="D7744" s="0" t="s">
        <v>123</v>
      </c>
    </row>
    <row r="7745" customFormat="false" ht="12.8" hidden="false" customHeight="false" outlineLevel="0" collapsed="false">
      <c r="A7745" s="0" t="s">
        <v>11851</v>
      </c>
      <c r="B7745" s="0" t="n">
        <v>36195</v>
      </c>
      <c r="C7745" s="0" t="s">
        <v>1514</v>
      </c>
      <c r="D7745" s="0" t="s">
        <v>127</v>
      </c>
    </row>
    <row r="7746" customFormat="false" ht="12.8" hidden="false" customHeight="false" outlineLevel="0" collapsed="false">
      <c r="A7746" s="0" t="s">
        <v>11852</v>
      </c>
      <c r="B7746" s="0" t="n">
        <v>30416</v>
      </c>
      <c r="C7746" s="0" t="s">
        <v>11853</v>
      </c>
      <c r="D7746" s="0" t="s">
        <v>127</v>
      </c>
    </row>
    <row r="7747" customFormat="false" ht="12.8" hidden="false" customHeight="false" outlineLevel="0" collapsed="false">
      <c r="A7747" s="0" t="s">
        <v>11854</v>
      </c>
      <c r="B7747" s="0" t="n">
        <v>39838</v>
      </c>
      <c r="C7747" s="0" t="s">
        <v>11855</v>
      </c>
      <c r="D7747" s="0" t="s">
        <v>199</v>
      </c>
    </row>
    <row r="7748" customFormat="false" ht="12.8" hidden="false" customHeight="false" outlineLevel="0" collapsed="false">
      <c r="A7748" s="0" t="s">
        <v>11856</v>
      </c>
      <c r="B7748" s="0" t="n">
        <v>731</v>
      </c>
      <c r="D7748" s="0" t="s">
        <v>123</v>
      </c>
    </row>
    <row r="7749" customFormat="false" ht="12.8" hidden="false" customHeight="false" outlineLevel="0" collapsed="false">
      <c r="A7749" s="0" t="s">
        <v>11857</v>
      </c>
      <c r="B7749" s="0" t="n">
        <v>2725</v>
      </c>
      <c r="C7749" s="0" t="s">
        <v>11858</v>
      </c>
      <c r="D7749" s="0" t="s">
        <v>127</v>
      </c>
    </row>
    <row r="7750" customFormat="false" ht="12.8" hidden="false" customHeight="false" outlineLevel="0" collapsed="false">
      <c r="A7750" s="0" t="s">
        <v>11859</v>
      </c>
      <c r="B7750" s="0" t="n">
        <v>4063</v>
      </c>
      <c r="C7750" s="0" t="s">
        <v>11860</v>
      </c>
      <c r="D7750" s="0" t="s">
        <v>123</v>
      </c>
    </row>
    <row r="7751" customFormat="false" ht="12.8" hidden="false" customHeight="false" outlineLevel="0" collapsed="false">
      <c r="A7751" s="0" t="s">
        <v>11861</v>
      </c>
      <c r="B7751" s="0" t="n">
        <v>4064</v>
      </c>
      <c r="C7751" s="0" t="s">
        <v>11862</v>
      </c>
      <c r="D7751" s="0" t="s">
        <v>127</v>
      </c>
    </row>
    <row r="7752" customFormat="false" ht="12.8" hidden="false" customHeight="false" outlineLevel="0" collapsed="false">
      <c r="A7752" s="0" t="s">
        <v>11863</v>
      </c>
      <c r="B7752" s="0" t="n">
        <v>30724</v>
      </c>
      <c r="C7752" s="0" t="s">
        <v>11864</v>
      </c>
      <c r="D7752" s="0" t="s">
        <v>127</v>
      </c>
    </row>
    <row r="7753" customFormat="false" ht="12.8" hidden="false" customHeight="false" outlineLevel="0" collapsed="false">
      <c r="A7753" s="0" t="s">
        <v>11865</v>
      </c>
      <c r="B7753" s="0" t="n">
        <v>25195</v>
      </c>
      <c r="C7753" s="0" t="s">
        <v>7057</v>
      </c>
      <c r="D7753" s="0" t="s">
        <v>123</v>
      </c>
    </row>
    <row r="7754" customFormat="false" ht="12.8" hidden="false" customHeight="false" outlineLevel="0" collapsed="false">
      <c r="A7754" s="0" t="s">
        <v>11866</v>
      </c>
      <c r="B7754" s="0" t="n">
        <v>34052</v>
      </c>
      <c r="C7754" s="0" t="s">
        <v>11867</v>
      </c>
      <c r="D7754" s="0" t="s">
        <v>127</v>
      </c>
    </row>
    <row r="7755" customFormat="false" ht="12.8" hidden="false" customHeight="false" outlineLevel="0" collapsed="false">
      <c r="A7755" s="0" t="s">
        <v>11868</v>
      </c>
      <c r="B7755" s="0" t="n">
        <v>25352</v>
      </c>
      <c r="C7755" s="0" t="s">
        <v>935</v>
      </c>
      <c r="D7755" s="0" t="s">
        <v>127</v>
      </c>
    </row>
    <row r="7756" customFormat="false" ht="12.8" hidden="false" customHeight="false" outlineLevel="0" collapsed="false">
      <c r="A7756" s="0" t="s">
        <v>11869</v>
      </c>
      <c r="B7756" s="0" t="n">
        <v>34098</v>
      </c>
      <c r="C7756" s="0" t="s">
        <v>11870</v>
      </c>
      <c r="D7756" s="0" t="s">
        <v>127</v>
      </c>
    </row>
    <row r="7757" customFormat="false" ht="12.8" hidden="false" customHeight="false" outlineLevel="0" collapsed="false">
      <c r="A7757" s="0" t="s">
        <v>11871</v>
      </c>
      <c r="B7757" s="0" t="n">
        <v>24778</v>
      </c>
      <c r="C7757" s="0" t="s">
        <v>1376</v>
      </c>
      <c r="D7757" s="0" t="s">
        <v>199</v>
      </c>
    </row>
    <row r="7758" customFormat="false" ht="12.8" hidden="false" customHeight="false" outlineLevel="0" collapsed="false">
      <c r="A7758" s="0" t="s">
        <v>11872</v>
      </c>
      <c r="B7758" s="0" t="n">
        <v>40474</v>
      </c>
      <c r="C7758" s="0" t="s">
        <v>1935</v>
      </c>
      <c r="D7758" s="0" t="s">
        <v>378</v>
      </c>
    </row>
    <row r="7759" customFormat="false" ht="12.8" hidden="false" customHeight="false" outlineLevel="0" collapsed="false">
      <c r="A7759" s="0" t="s">
        <v>11873</v>
      </c>
      <c r="B7759" s="0" t="n">
        <v>2951</v>
      </c>
      <c r="C7759" s="0" t="s">
        <v>11874</v>
      </c>
      <c r="D7759" s="0" t="s">
        <v>123</v>
      </c>
    </row>
    <row r="7760" customFormat="false" ht="12.8" hidden="false" customHeight="false" outlineLevel="0" collapsed="false">
      <c r="A7760" s="0" t="s">
        <v>11875</v>
      </c>
      <c r="B7760" s="0" t="n">
        <v>41867</v>
      </c>
      <c r="C7760" s="0" t="s">
        <v>11876</v>
      </c>
      <c r="D7760" s="0" t="s">
        <v>127</v>
      </c>
    </row>
    <row r="7761" customFormat="false" ht="12.8" hidden="false" customHeight="false" outlineLevel="0" collapsed="false">
      <c r="A7761" s="0" t="s">
        <v>11877</v>
      </c>
      <c r="B7761" s="0" t="n">
        <v>26122</v>
      </c>
      <c r="D7761" s="0" t="s">
        <v>127</v>
      </c>
    </row>
    <row r="7762" customFormat="false" ht="12.8" hidden="false" customHeight="false" outlineLevel="0" collapsed="false">
      <c r="A7762" s="0" t="s">
        <v>11878</v>
      </c>
      <c r="B7762" s="0" t="n">
        <v>2953</v>
      </c>
      <c r="D7762" s="0" t="s">
        <v>127</v>
      </c>
    </row>
    <row r="7763" customFormat="false" ht="12.8" hidden="false" customHeight="false" outlineLevel="0" collapsed="false">
      <c r="A7763" s="0" t="s">
        <v>11879</v>
      </c>
      <c r="B7763" s="0" t="n">
        <v>2950</v>
      </c>
      <c r="C7763" s="0" t="s">
        <v>11880</v>
      </c>
      <c r="D7763" s="0" t="s">
        <v>127</v>
      </c>
    </row>
    <row r="7764" customFormat="false" ht="12.8" hidden="false" customHeight="false" outlineLevel="0" collapsed="false">
      <c r="A7764" s="0" t="s">
        <v>11881</v>
      </c>
      <c r="B7764" s="0" t="n">
        <v>35009</v>
      </c>
      <c r="C7764" s="0" t="s">
        <v>2091</v>
      </c>
      <c r="D7764" s="0" t="s">
        <v>228</v>
      </c>
    </row>
    <row r="7765" customFormat="false" ht="12.8" hidden="false" customHeight="false" outlineLevel="0" collapsed="false">
      <c r="A7765" s="0" t="s">
        <v>11882</v>
      </c>
      <c r="B7765" s="0" t="n">
        <v>4486</v>
      </c>
      <c r="C7765" s="0" t="s">
        <v>565</v>
      </c>
      <c r="D7765" s="0" t="s">
        <v>123</v>
      </c>
    </row>
    <row r="7766" customFormat="false" ht="12.8" hidden="false" customHeight="false" outlineLevel="0" collapsed="false">
      <c r="A7766" s="0" t="s">
        <v>11883</v>
      </c>
      <c r="B7766" s="0" t="n">
        <v>29408</v>
      </c>
      <c r="C7766" s="0" t="s">
        <v>11884</v>
      </c>
      <c r="D7766" s="0" t="s">
        <v>127</v>
      </c>
    </row>
    <row r="7767" customFormat="false" ht="12.8" hidden="false" customHeight="false" outlineLevel="0" collapsed="false">
      <c r="A7767" s="0" t="s">
        <v>11885</v>
      </c>
      <c r="B7767" s="0" t="n">
        <v>29407</v>
      </c>
      <c r="C7767" s="0" t="s">
        <v>136</v>
      </c>
      <c r="D7767" s="0" t="s">
        <v>127</v>
      </c>
    </row>
    <row r="7768" customFormat="false" ht="12.8" hidden="false" customHeight="false" outlineLevel="0" collapsed="false">
      <c r="A7768" s="0" t="s">
        <v>11886</v>
      </c>
      <c r="B7768" s="0" t="n">
        <v>26162</v>
      </c>
      <c r="C7768" s="0" t="s">
        <v>136</v>
      </c>
      <c r="D7768" s="0" t="s">
        <v>127</v>
      </c>
    </row>
    <row r="7769" customFormat="false" ht="12.8" hidden="false" customHeight="false" outlineLevel="0" collapsed="false">
      <c r="A7769" s="0" t="s">
        <v>11887</v>
      </c>
      <c r="B7769" s="0" t="n">
        <v>31860</v>
      </c>
      <c r="C7769" s="0" t="s">
        <v>11888</v>
      </c>
      <c r="D7769" s="0" t="s">
        <v>123</v>
      </c>
    </row>
    <row r="7770" customFormat="false" ht="12.8" hidden="false" customHeight="false" outlineLevel="0" collapsed="false">
      <c r="A7770" s="0" t="s">
        <v>11889</v>
      </c>
      <c r="B7770" s="0" t="n">
        <v>2779</v>
      </c>
      <c r="D7770" s="0" t="s">
        <v>123</v>
      </c>
    </row>
    <row r="7771" customFormat="false" ht="12.8" hidden="false" customHeight="false" outlineLevel="0" collapsed="false">
      <c r="A7771" s="0" t="s">
        <v>11890</v>
      </c>
      <c r="B7771" s="0" t="n">
        <v>31149</v>
      </c>
      <c r="C7771" s="0" t="s">
        <v>573</v>
      </c>
      <c r="D7771" s="0" t="s">
        <v>199</v>
      </c>
    </row>
    <row r="7772" customFormat="false" ht="12.8" hidden="false" customHeight="false" outlineLevel="0" collapsed="false">
      <c r="A7772" s="0" t="s">
        <v>11891</v>
      </c>
      <c r="B7772" s="0" t="n">
        <v>44021</v>
      </c>
      <c r="C7772" s="0" t="s">
        <v>11892</v>
      </c>
      <c r="D7772" s="0" t="s">
        <v>123</v>
      </c>
    </row>
    <row r="7773" customFormat="false" ht="12.8" hidden="false" customHeight="false" outlineLevel="0" collapsed="false">
      <c r="A7773" s="0" t="s">
        <v>11893</v>
      </c>
      <c r="B7773" s="0" t="n">
        <v>23462</v>
      </c>
      <c r="C7773" s="0" t="s">
        <v>675</v>
      </c>
      <c r="D7773" s="0" t="s">
        <v>123</v>
      </c>
    </row>
    <row r="7774" customFormat="false" ht="12.8" hidden="false" customHeight="false" outlineLevel="0" collapsed="false">
      <c r="A7774" s="0" t="s">
        <v>11894</v>
      </c>
      <c r="B7774" s="0" t="n">
        <v>23847</v>
      </c>
      <c r="C7774" s="0" t="s">
        <v>136</v>
      </c>
      <c r="D7774" s="0" t="s">
        <v>127</v>
      </c>
    </row>
    <row r="7775" customFormat="false" ht="12.8" hidden="false" customHeight="false" outlineLevel="0" collapsed="false">
      <c r="A7775" s="0" t="s">
        <v>11895</v>
      </c>
      <c r="B7775" s="0" t="n">
        <v>34053</v>
      </c>
      <c r="C7775" s="0" t="s">
        <v>11896</v>
      </c>
      <c r="D7775" s="0" t="s">
        <v>127</v>
      </c>
    </row>
    <row r="7776" customFormat="false" ht="12.8" hidden="false" customHeight="false" outlineLevel="0" collapsed="false">
      <c r="A7776" s="0" t="s">
        <v>11897</v>
      </c>
      <c r="B7776" s="0" t="n">
        <v>34969</v>
      </c>
      <c r="C7776" s="0" t="s">
        <v>11898</v>
      </c>
      <c r="D7776" s="0" t="s">
        <v>287</v>
      </c>
    </row>
    <row r="7777" customFormat="false" ht="12.8" hidden="false" customHeight="false" outlineLevel="0" collapsed="false">
      <c r="A7777" s="0" t="s">
        <v>11899</v>
      </c>
      <c r="B7777" s="0" t="n">
        <v>20423</v>
      </c>
      <c r="C7777" s="0" t="s">
        <v>10644</v>
      </c>
      <c r="D7777" s="0" t="s">
        <v>123</v>
      </c>
    </row>
    <row r="7778" customFormat="false" ht="12.8" hidden="false" customHeight="false" outlineLevel="0" collapsed="false">
      <c r="A7778" s="0" t="s">
        <v>11900</v>
      </c>
      <c r="B7778" s="0" t="n">
        <v>23063</v>
      </c>
      <c r="C7778" s="0" t="s">
        <v>11901</v>
      </c>
      <c r="D7778" s="0" t="s">
        <v>354</v>
      </c>
    </row>
    <row r="7779" customFormat="false" ht="12.8" hidden="false" customHeight="false" outlineLevel="0" collapsed="false">
      <c r="A7779" s="0" t="s">
        <v>11902</v>
      </c>
      <c r="B7779" s="0" t="n">
        <v>22461</v>
      </c>
      <c r="C7779" s="0" t="s">
        <v>11648</v>
      </c>
      <c r="D7779" s="0" t="s">
        <v>378</v>
      </c>
    </row>
    <row r="7780" customFormat="false" ht="12.8" hidden="false" customHeight="false" outlineLevel="0" collapsed="false">
      <c r="A7780" s="0" t="s">
        <v>11903</v>
      </c>
      <c r="B7780" s="0" t="n">
        <v>609</v>
      </c>
      <c r="C7780" s="0" t="s">
        <v>604</v>
      </c>
      <c r="D7780" s="0" t="s">
        <v>123</v>
      </c>
    </row>
    <row r="7781" customFormat="false" ht="12.8" hidden="false" customHeight="false" outlineLevel="0" collapsed="false">
      <c r="A7781" s="0" t="s">
        <v>11904</v>
      </c>
      <c r="B7781" s="0" t="n">
        <v>2923</v>
      </c>
      <c r="C7781" s="0" t="s">
        <v>1940</v>
      </c>
      <c r="D7781" s="0" t="s">
        <v>123</v>
      </c>
    </row>
    <row r="7782" customFormat="false" ht="12.8" hidden="false" customHeight="false" outlineLevel="0" collapsed="false">
      <c r="A7782" s="0" t="s">
        <v>11905</v>
      </c>
      <c r="B7782" s="0" t="n">
        <v>29651</v>
      </c>
      <c r="C7782" s="0" t="s">
        <v>6668</v>
      </c>
      <c r="D7782" s="0" t="s">
        <v>123</v>
      </c>
    </row>
    <row r="7783" customFormat="false" ht="12.8" hidden="false" customHeight="false" outlineLevel="0" collapsed="false">
      <c r="A7783" s="0" t="s">
        <v>11906</v>
      </c>
      <c r="B7783" s="0" t="n">
        <v>29807</v>
      </c>
      <c r="C7783" s="0" t="s">
        <v>11907</v>
      </c>
      <c r="D7783" s="0" t="s">
        <v>127</v>
      </c>
    </row>
    <row r="7784" customFormat="false" ht="12.8" hidden="false" customHeight="false" outlineLevel="0" collapsed="false">
      <c r="A7784" s="0" t="s">
        <v>11908</v>
      </c>
      <c r="B7784" s="0" t="n">
        <v>26161</v>
      </c>
      <c r="C7784" s="0" t="s">
        <v>6668</v>
      </c>
      <c r="D7784" s="0" t="s">
        <v>123</v>
      </c>
    </row>
    <row r="7785" customFormat="false" ht="12.8" hidden="false" customHeight="false" outlineLevel="0" collapsed="false">
      <c r="A7785" s="0" t="s">
        <v>11909</v>
      </c>
      <c r="B7785" s="0" t="n">
        <v>29179</v>
      </c>
      <c r="C7785" s="0" t="s">
        <v>3799</v>
      </c>
      <c r="D7785" s="0" t="s">
        <v>127</v>
      </c>
    </row>
    <row r="7786" customFormat="false" ht="12.8" hidden="false" customHeight="false" outlineLevel="0" collapsed="false">
      <c r="A7786" s="0" t="s">
        <v>11910</v>
      </c>
      <c r="B7786" s="0" t="n">
        <v>26160</v>
      </c>
      <c r="C7786" s="0" t="s">
        <v>11911</v>
      </c>
      <c r="D7786" s="0" t="s">
        <v>123</v>
      </c>
    </row>
    <row r="7787" customFormat="false" ht="12.8" hidden="false" customHeight="false" outlineLevel="0" collapsed="false">
      <c r="A7787" s="0" t="s">
        <v>11912</v>
      </c>
      <c r="B7787" s="0" t="n">
        <v>38764</v>
      </c>
      <c r="C7787" s="0" t="s">
        <v>11913</v>
      </c>
      <c r="D7787" s="0" t="s">
        <v>127</v>
      </c>
    </row>
    <row r="7788" customFormat="false" ht="12.8" hidden="false" customHeight="false" outlineLevel="0" collapsed="false">
      <c r="A7788" s="0" t="s">
        <v>11914</v>
      </c>
      <c r="B7788" s="0" t="n">
        <v>29406</v>
      </c>
      <c r="C7788" s="0" t="s">
        <v>11915</v>
      </c>
      <c r="D7788" s="0" t="s">
        <v>127</v>
      </c>
    </row>
    <row r="7789" customFormat="false" ht="12.8" hidden="false" customHeight="false" outlineLevel="0" collapsed="false">
      <c r="A7789" s="0" t="s">
        <v>11916</v>
      </c>
      <c r="B7789" s="0" t="n">
        <v>29156</v>
      </c>
      <c r="C7789" s="0" t="s">
        <v>8122</v>
      </c>
      <c r="D7789" s="0" t="s">
        <v>127</v>
      </c>
    </row>
    <row r="7790" customFormat="false" ht="12.8" hidden="false" customHeight="false" outlineLevel="0" collapsed="false">
      <c r="A7790" s="0" t="s">
        <v>11917</v>
      </c>
      <c r="B7790" s="0" t="n">
        <v>4088</v>
      </c>
      <c r="C7790" s="0" t="s">
        <v>11918</v>
      </c>
      <c r="D7790" s="0" t="s">
        <v>253</v>
      </c>
    </row>
    <row r="7791" customFormat="false" ht="12.8" hidden="false" customHeight="false" outlineLevel="0" collapsed="false">
      <c r="A7791" s="0" t="s">
        <v>11919</v>
      </c>
      <c r="B7791" s="0" t="n">
        <v>35004</v>
      </c>
      <c r="C7791" s="0" t="s">
        <v>1613</v>
      </c>
      <c r="D7791" s="0" t="s">
        <v>123</v>
      </c>
    </row>
    <row r="7792" customFormat="false" ht="12.8" hidden="false" customHeight="false" outlineLevel="0" collapsed="false">
      <c r="A7792" s="0" t="s">
        <v>11920</v>
      </c>
      <c r="B7792" s="0" t="n">
        <v>35631</v>
      </c>
      <c r="C7792" s="0" t="s">
        <v>11921</v>
      </c>
      <c r="D7792" s="0" t="s">
        <v>127</v>
      </c>
    </row>
    <row r="7793" customFormat="false" ht="12.8" hidden="false" customHeight="false" outlineLevel="0" collapsed="false">
      <c r="A7793" s="0" t="s">
        <v>11922</v>
      </c>
      <c r="B7793" s="0" t="n">
        <v>23256</v>
      </c>
      <c r="C7793" s="0" t="s">
        <v>11923</v>
      </c>
      <c r="D7793" s="0" t="s">
        <v>251</v>
      </c>
    </row>
    <row r="7794" customFormat="false" ht="12.8" hidden="false" customHeight="false" outlineLevel="0" collapsed="false">
      <c r="A7794" s="0" t="s">
        <v>11924</v>
      </c>
      <c r="B7794" s="0" t="n">
        <v>4596</v>
      </c>
      <c r="C7794" s="0" t="s">
        <v>1281</v>
      </c>
      <c r="D7794" s="0" t="s">
        <v>255</v>
      </c>
    </row>
    <row r="7795" customFormat="false" ht="12.8" hidden="false" customHeight="false" outlineLevel="0" collapsed="false">
      <c r="A7795" s="0" t="s">
        <v>11925</v>
      </c>
      <c r="B7795" s="0" t="n">
        <v>4089</v>
      </c>
      <c r="C7795" s="0" t="s">
        <v>11926</v>
      </c>
      <c r="D7795" s="0" t="s">
        <v>199</v>
      </c>
    </row>
    <row r="7796" customFormat="false" ht="12.8" hidden="false" customHeight="false" outlineLevel="0" collapsed="false">
      <c r="A7796" s="0" t="s">
        <v>11927</v>
      </c>
      <c r="B7796" s="0" t="n">
        <v>42922</v>
      </c>
      <c r="C7796" s="0" t="s">
        <v>11928</v>
      </c>
      <c r="D7796" s="0" t="s">
        <v>253</v>
      </c>
    </row>
    <row r="7797" customFormat="false" ht="12.8" hidden="false" customHeight="false" outlineLevel="0" collapsed="false">
      <c r="A7797" s="0" t="s">
        <v>11929</v>
      </c>
      <c r="B7797" s="0" t="n">
        <v>43511</v>
      </c>
      <c r="C7797" s="0" t="s">
        <v>11930</v>
      </c>
      <c r="D7797" s="0" t="s">
        <v>378</v>
      </c>
    </row>
    <row r="7798" customFormat="false" ht="12.8" hidden="false" customHeight="false" outlineLevel="0" collapsed="false">
      <c r="A7798" s="0" t="s">
        <v>11931</v>
      </c>
      <c r="B7798" s="0" t="n">
        <v>4090</v>
      </c>
      <c r="C7798" s="0" t="s">
        <v>11932</v>
      </c>
      <c r="D7798" s="0" t="s">
        <v>123</v>
      </c>
    </row>
    <row r="7799" customFormat="false" ht="12.8" hidden="false" customHeight="false" outlineLevel="0" collapsed="false">
      <c r="A7799" s="0" t="s">
        <v>11933</v>
      </c>
      <c r="B7799" s="0" t="n">
        <v>43144</v>
      </c>
      <c r="C7799" s="0" t="s">
        <v>11934</v>
      </c>
      <c r="D7799" s="0" t="s">
        <v>127</v>
      </c>
    </row>
    <row r="7800" customFormat="false" ht="12.8" hidden="false" customHeight="false" outlineLevel="0" collapsed="false">
      <c r="A7800" s="0" t="s">
        <v>11935</v>
      </c>
      <c r="B7800" s="0" t="n">
        <v>4091</v>
      </c>
      <c r="C7800" s="0" t="s">
        <v>11932</v>
      </c>
      <c r="D7800" s="0" t="s">
        <v>127</v>
      </c>
    </row>
    <row r="7801" customFormat="false" ht="12.8" hidden="false" customHeight="false" outlineLevel="0" collapsed="false">
      <c r="A7801" s="0" t="s">
        <v>11936</v>
      </c>
      <c r="B7801" s="0" t="n">
        <v>35018</v>
      </c>
      <c r="C7801" s="0" t="s">
        <v>675</v>
      </c>
      <c r="D7801" s="0" t="s">
        <v>199</v>
      </c>
    </row>
    <row r="7802" customFormat="false" ht="12.8" hidden="false" customHeight="false" outlineLevel="0" collapsed="false">
      <c r="A7802" s="0" t="s">
        <v>11937</v>
      </c>
      <c r="B7802" s="0" t="n">
        <v>30439</v>
      </c>
      <c r="C7802" s="0" t="s">
        <v>492</v>
      </c>
      <c r="D7802" s="0" t="s">
        <v>378</v>
      </c>
    </row>
    <row r="7803" customFormat="false" ht="12.8" hidden="false" customHeight="false" outlineLevel="0" collapsed="false">
      <c r="A7803" s="0" t="s">
        <v>11938</v>
      </c>
      <c r="B7803" s="0" t="n">
        <v>2777</v>
      </c>
      <c r="D7803" s="0" t="s">
        <v>123</v>
      </c>
    </row>
    <row r="7804" customFormat="false" ht="12.8" hidden="false" customHeight="false" outlineLevel="0" collapsed="false">
      <c r="A7804" s="0" t="s">
        <v>11939</v>
      </c>
      <c r="B7804" s="0" t="n">
        <v>41985</v>
      </c>
      <c r="C7804" s="0" t="s">
        <v>11940</v>
      </c>
      <c r="D7804" s="0" t="s">
        <v>123</v>
      </c>
    </row>
    <row r="7805" customFormat="false" ht="12.8" hidden="false" customHeight="false" outlineLevel="0" collapsed="false">
      <c r="A7805" s="0" t="s">
        <v>11941</v>
      </c>
      <c r="B7805" s="0" t="n">
        <v>43154</v>
      </c>
      <c r="C7805" s="0" t="s">
        <v>11942</v>
      </c>
      <c r="D7805" s="0" t="s">
        <v>127</v>
      </c>
    </row>
    <row r="7806" customFormat="false" ht="12.8" hidden="false" customHeight="false" outlineLevel="0" collapsed="false">
      <c r="A7806" s="0" t="s">
        <v>11943</v>
      </c>
      <c r="B7806" s="0" t="n">
        <v>43155</v>
      </c>
      <c r="C7806" s="0" t="s">
        <v>3695</v>
      </c>
      <c r="D7806" s="0" t="s">
        <v>127</v>
      </c>
    </row>
    <row r="7807" customFormat="false" ht="12.8" hidden="false" customHeight="false" outlineLevel="0" collapsed="false">
      <c r="A7807" s="0" t="s">
        <v>11944</v>
      </c>
      <c r="B7807" s="0" t="n">
        <v>40977</v>
      </c>
      <c r="C7807" s="0" t="s">
        <v>11945</v>
      </c>
      <c r="D7807" s="0" t="s">
        <v>123</v>
      </c>
    </row>
    <row r="7808" customFormat="false" ht="12.8" hidden="false" customHeight="false" outlineLevel="0" collapsed="false">
      <c r="A7808" s="0" t="s">
        <v>11946</v>
      </c>
      <c r="B7808" s="0" t="n">
        <v>31772</v>
      </c>
      <c r="C7808" s="0" t="s">
        <v>11947</v>
      </c>
      <c r="D7808" s="0" t="s">
        <v>127</v>
      </c>
    </row>
    <row r="7809" customFormat="false" ht="12.8" hidden="false" customHeight="false" outlineLevel="0" collapsed="false">
      <c r="A7809" s="0" t="s">
        <v>11948</v>
      </c>
      <c r="B7809" s="0" t="n">
        <v>31774</v>
      </c>
      <c r="C7809" s="0" t="s">
        <v>11949</v>
      </c>
      <c r="D7809" s="0" t="s">
        <v>127</v>
      </c>
    </row>
    <row r="7810" customFormat="false" ht="12.8" hidden="false" customHeight="false" outlineLevel="0" collapsed="false">
      <c r="A7810" s="0" t="s">
        <v>11950</v>
      </c>
      <c r="B7810" s="0" t="n">
        <v>648</v>
      </c>
      <c r="D7810" s="0" t="s">
        <v>255</v>
      </c>
    </row>
    <row r="7811" customFormat="false" ht="12.8" hidden="false" customHeight="false" outlineLevel="0" collapsed="false">
      <c r="A7811" s="0" t="s">
        <v>11951</v>
      </c>
      <c r="B7811" s="0" t="n">
        <v>22462</v>
      </c>
      <c r="C7811" s="0" t="s">
        <v>11952</v>
      </c>
      <c r="D7811" s="0" t="s">
        <v>253</v>
      </c>
    </row>
    <row r="7812" customFormat="false" ht="12.8" hidden="false" customHeight="false" outlineLevel="0" collapsed="false">
      <c r="A7812" s="0" t="s">
        <v>11953</v>
      </c>
      <c r="B7812" s="0" t="n">
        <v>338</v>
      </c>
      <c r="C7812" s="0" t="s">
        <v>3791</v>
      </c>
      <c r="D7812" s="0" t="s">
        <v>199</v>
      </c>
    </row>
    <row r="7813" customFormat="false" ht="12.8" hidden="false" customHeight="false" outlineLevel="0" collapsed="false">
      <c r="A7813" s="0" t="s">
        <v>11954</v>
      </c>
      <c r="B7813" s="0" t="n">
        <v>23082</v>
      </c>
      <c r="C7813" s="0" t="s">
        <v>3791</v>
      </c>
      <c r="D7813" s="0" t="s">
        <v>287</v>
      </c>
    </row>
    <row r="7814" customFormat="false" ht="12.8" hidden="false" customHeight="false" outlineLevel="0" collapsed="false">
      <c r="A7814" s="0" t="s">
        <v>11955</v>
      </c>
      <c r="B7814" s="0" t="n">
        <v>339</v>
      </c>
      <c r="C7814" s="0" t="s">
        <v>9180</v>
      </c>
      <c r="D7814" s="0" t="s">
        <v>123</v>
      </c>
    </row>
    <row r="7815" customFormat="false" ht="12.8" hidden="false" customHeight="false" outlineLevel="0" collapsed="false">
      <c r="A7815" s="0" t="s">
        <v>11956</v>
      </c>
      <c r="B7815" s="0" t="n">
        <v>340</v>
      </c>
      <c r="C7815" s="0" t="s">
        <v>3884</v>
      </c>
      <c r="D7815" s="0" t="s">
        <v>127</v>
      </c>
    </row>
    <row r="7816" customFormat="false" ht="12.8" hidden="false" customHeight="false" outlineLevel="0" collapsed="false">
      <c r="A7816" s="0" t="s">
        <v>11957</v>
      </c>
      <c r="B7816" s="0" t="n">
        <v>44389</v>
      </c>
      <c r="C7816" s="0" t="s">
        <v>11958</v>
      </c>
      <c r="D7816" s="0" t="s">
        <v>199</v>
      </c>
    </row>
    <row r="7817" customFormat="false" ht="12.8" hidden="false" customHeight="false" outlineLevel="0" collapsed="false">
      <c r="A7817" s="0" t="s">
        <v>11959</v>
      </c>
      <c r="B7817" s="0" t="n">
        <v>44452</v>
      </c>
      <c r="C7817" s="0" t="s">
        <v>11960</v>
      </c>
      <c r="D7817" s="0" t="s">
        <v>123</v>
      </c>
    </row>
    <row r="7818" customFormat="false" ht="12.8" hidden="false" customHeight="false" outlineLevel="0" collapsed="false">
      <c r="A7818" s="0" t="s">
        <v>11961</v>
      </c>
      <c r="B7818" s="0" t="n">
        <v>44508</v>
      </c>
      <c r="C7818" s="0" t="s">
        <v>136</v>
      </c>
      <c r="D7818" s="0" t="s">
        <v>127</v>
      </c>
    </row>
    <row r="7819" customFormat="false" ht="12.8" hidden="false" customHeight="false" outlineLevel="0" collapsed="false">
      <c r="A7819" s="0" t="s">
        <v>11962</v>
      </c>
      <c r="B7819" s="0" t="n">
        <v>19222</v>
      </c>
      <c r="C7819" s="0" t="s">
        <v>11963</v>
      </c>
      <c r="D7819" s="0" t="s">
        <v>123</v>
      </c>
    </row>
    <row r="7820" customFormat="false" ht="12.8" hidden="false" customHeight="false" outlineLevel="0" collapsed="false">
      <c r="A7820" s="0" t="s">
        <v>11964</v>
      </c>
      <c r="B7820" s="0" t="n">
        <v>827</v>
      </c>
      <c r="C7820" s="0" t="s">
        <v>3572</v>
      </c>
      <c r="D7820" s="0" t="s">
        <v>123</v>
      </c>
    </row>
    <row r="7821" customFormat="false" ht="12.8" hidden="false" customHeight="false" outlineLevel="0" collapsed="false">
      <c r="A7821" s="0" t="s">
        <v>11965</v>
      </c>
      <c r="B7821" s="0" t="n">
        <v>26159</v>
      </c>
      <c r="C7821" s="0" t="s">
        <v>3392</v>
      </c>
      <c r="D7821" s="0" t="s">
        <v>378</v>
      </c>
    </row>
    <row r="7822" customFormat="false" ht="12.8" hidden="false" customHeight="false" outlineLevel="0" collapsed="false">
      <c r="A7822" s="0" t="s">
        <v>11966</v>
      </c>
      <c r="B7822" s="0" t="n">
        <v>23410</v>
      </c>
      <c r="C7822" s="0" t="s">
        <v>10745</v>
      </c>
      <c r="D7822" s="0" t="s">
        <v>123</v>
      </c>
    </row>
    <row r="7823" customFormat="false" ht="12.8" hidden="false" customHeight="false" outlineLevel="0" collapsed="false">
      <c r="A7823" s="0" t="s">
        <v>11967</v>
      </c>
      <c r="B7823" s="0" t="n">
        <v>29322</v>
      </c>
      <c r="C7823" s="0" t="s">
        <v>1770</v>
      </c>
      <c r="D7823" s="0" t="s">
        <v>127</v>
      </c>
    </row>
    <row r="7824" customFormat="false" ht="12.8" hidden="false" customHeight="false" outlineLevel="0" collapsed="false">
      <c r="A7824" s="0" t="s">
        <v>11968</v>
      </c>
      <c r="B7824" s="0" t="n">
        <v>24996</v>
      </c>
      <c r="C7824" s="0" t="s">
        <v>11969</v>
      </c>
      <c r="D7824" s="0" t="s">
        <v>127</v>
      </c>
    </row>
    <row r="7825" customFormat="false" ht="12.8" hidden="false" customHeight="false" outlineLevel="0" collapsed="false">
      <c r="A7825" s="0" t="s">
        <v>11970</v>
      </c>
      <c r="B7825" s="0" t="n">
        <v>23848</v>
      </c>
      <c r="C7825" s="0" t="s">
        <v>10745</v>
      </c>
      <c r="D7825" s="0" t="s">
        <v>127</v>
      </c>
    </row>
    <row r="7826" customFormat="false" ht="12.8" hidden="false" customHeight="false" outlineLevel="0" collapsed="false">
      <c r="A7826" s="0" t="s">
        <v>11971</v>
      </c>
      <c r="B7826" s="0" t="n">
        <v>24779</v>
      </c>
      <c r="C7826" s="0" t="s">
        <v>2999</v>
      </c>
      <c r="D7826" s="0" t="s">
        <v>123</v>
      </c>
    </row>
    <row r="7827" customFormat="false" ht="12.8" hidden="false" customHeight="false" outlineLevel="0" collapsed="false">
      <c r="A7827" s="0" t="s">
        <v>11972</v>
      </c>
      <c r="B7827" s="0" t="n">
        <v>35310</v>
      </c>
      <c r="C7827" s="0" t="s">
        <v>11973</v>
      </c>
      <c r="D7827" s="0" t="s">
        <v>127</v>
      </c>
    </row>
    <row r="7828" customFormat="false" ht="12.8" hidden="false" customHeight="false" outlineLevel="0" collapsed="false">
      <c r="A7828" s="0" t="s">
        <v>11974</v>
      </c>
      <c r="B7828" s="0" t="n">
        <v>26158</v>
      </c>
      <c r="C7828" s="0" t="s">
        <v>11975</v>
      </c>
      <c r="D7828" s="0" t="s">
        <v>127</v>
      </c>
    </row>
    <row r="7829" customFormat="false" ht="12.8" hidden="false" customHeight="false" outlineLevel="0" collapsed="false">
      <c r="A7829" s="0" t="s">
        <v>11976</v>
      </c>
      <c r="B7829" s="0" t="n">
        <v>42207</v>
      </c>
      <c r="C7829" s="0" t="s">
        <v>11977</v>
      </c>
      <c r="D7829" s="0" t="s">
        <v>127</v>
      </c>
    </row>
    <row r="7830" customFormat="false" ht="12.8" hidden="false" customHeight="false" outlineLevel="0" collapsed="false">
      <c r="A7830" s="0" t="s">
        <v>11978</v>
      </c>
      <c r="B7830" s="0" t="n">
        <v>25196</v>
      </c>
      <c r="C7830" s="0" t="s">
        <v>11979</v>
      </c>
      <c r="D7830" s="0" t="s">
        <v>127</v>
      </c>
    </row>
    <row r="7831" customFormat="false" ht="12.8" hidden="false" customHeight="false" outlineLevel="0" collapsed="false">
      <c r="A7831" s="0" t="s">
        <v>11980</v>
      </c>
      <c r="B7831" s="0" t="n">
        <v>23078</v>
      </c>
      <c r="C7831" s="0" t="s">
        <v>11981</v>
      </c>
      <c r="D7831" s="0" t="s">
        <v>354</v>
      </c>
    </row>
    <row r="7832" customFormat="false" ht="12.8" hidden="false" customHeight="false" outlineLevel="0" collapsed="false">
      <c r="A7832" s="0" t="s">
        <v>11982</v>
      </c>
      <c r="B7832" s="0" t="n">
        <v>317</v>
      </c>
      <c r="C7832" s="0" t="s">
        <v>520</v>
      </c>
      <c r="D7832" s="0" t="s">
        <v>123</v>
      </c>
    </row>
    <row r="7833" customFormat="false" ht="12.8" hidden="false" customHeight="false" outlineLevel="0" collapsed="false">
      <c r="A7833" s="0" t="s">
        <v>11983</v>
      </c>
      <c r="B7833" s="0" t="n">
        <v>2364</v>
      </c>
      <c r="C7833" s="0" t="s">
        <v>1774</v>
      </c>
      <c r="D7833" s="0" t="s">
        <v>127</v>
      </c>
    </row>
    <row r="7834" customFormat="false" ht="12.8" hidden="false" customHeight="false" outlineLevel="0" collapsed="false">
      <c r="A7834" s="0" t="s">
        <v>11984</v>
      </c>
      <c r="B7834" s="0" t="n">
        <v>2365</v>
      </c>
      <c r="C7834" s="0" t="s">
        <v>522</v>
      </c>
      <c r="D7834" s="0" t="s">
        <v>127</v>
      </c>
    </row>
    <row r="7835" customFormat="false" ht="12.8" hidden="false" customHeight="false" outlineLevel="0" collapsed="false">
      <c r="A7835" s="0" t="s">
        <v>11985</v>
      </c>
      <c r="B7835" s="0" t="n">
        <v>5080</v>
      </c>
      <c r="C7835" s="0" t="s">
        <v>1774</v>
      </c>
      <c r="D7835" s="0" t="s">
        <v>127</v>
      </c>
    </row>
    <row r="7836" customFormat="false" ht="12.8" hidden="false" customHeight="false" outlineLevel="0" collapsed="false">
      <c r="A7836" s="0" t="s">
        <v>11986</v>
      </c>
      <c r="B7836" s="0" t="n">
        <v>2366</v>
      </c>
      <c r="C7836" s="0" t="s">
        <v>11987</v>
      </c>
      <c r="D7836" s="0" t="s">
        <v>127</v>
      </c>
    </row>
    <row r="7837" customFormat="false" ht="12.8" hidden="false" customHeight="false" outlineLevel="0" collapsed="false">
      <c r="A7837" s="0" t="s">
        <v>11988</v>
      </c>
      <c r="B7837" s="0" t="n">
        <v>2367</v>
      </c>
      <c r="C7837" s="0" t="s">
        <v>2113</v>
      </c>
      <c r="D7837" s="0" t="s">
        <v>127</v>
      </c>
    </row>
    <row r="7838" customFormat="false" ht="12.8" hidden="false" customHeight="false" outlineLevel="0" collapsed="false">
      <c r="A7838" s="0" t="s">
        <v>11989</v>
      </c>
      <c r="B7838" s="0" t="n">
        <v>5148</v>
      </c>
      <c r="C7838" s="0" t="s">
        <v>11990</v>
      </c>
      <c r="D7838" s="0" t="s">
        <v>123</v>
      </c>
    </row>
    <row r="7839" customFormat="false" ht="12.8" hidden="false" customHeight="false" outlineLevel="0" collapsed="false">
      <c r="A7839" s="0" t="s">
        <v>11991</v>
      </c>
      <c r="B7839" s="0" t="n">
        <v>20536</v>
      </c>
      <c r="C7839" s="0" t="s">
        <v>9736</v>
      </c>
      <c r="D7839" s="0" t="s">
        <v>127</v>
      </c>
    </row>
    <row r="7840" customFormat="false" ht="12.8" hidden="false" customHeight="false" outlineLevel="0" collapsed="false">
      <c r="A7840" s="0" t="s">
        <v>11992</v>
      </c>
      <c r="B7840" s="0" t="n">
        <v>4295</v>
      </c>
      <c r="C7840" s="0" t="s">
        <v>344</v>
      </c>
      <c r="D7840" s="0" t="s">
        <v>199</v>
      </c>
    </row>
    <row r="7841" customFormat="false" ht="12.8" hidden="false" customHeight="false" outlineLevel="0" collapsed="false">
      <c r="A7841" s="0" t="s">
        <v>11993</v>
      </c>
      <c r="B7841" s="0" t="n">
        <v>38270</v>
      </c>
      <c r="C7841" s="0" t="s">
        <v>11994</v>
      </c>
      <c r="D7841" s="0" t="s">
        <v>255</v>
      </c>
    </row>
    <row r="7842" customFormat="false" ht="12.8" hidden="false" customHeight="false" outlineLevel="0" collapsed="false">
      <c r="A7842" s="0" t="s">
        <v>11995</v>
      </c>
      <c r="B7842" s="0" t="n">
        <v>9</v>
      </c>
      <c r="C7842" s="0" t="s">
        <v>11419</v>
      </c>
      <c r="D7842" s="0" t="s">
        <v>123</v>
      </c>
    </row>
    <row r="7843" customFormat="false" ht="12.8" hidden="false" customHeight="false" outlineLevel="0" collapsed="false">
      <c r="A7843" s="0" t="s">
        <v>11996</v>
      </c>
      <c r="B7843" s="0" t="n">
        <v>2257</v>
      </c>
      <c r="C7843" s="0" t="s">
        <v>11997</v>
      </c>
      <c r="D7843" s="0" t="s">
        <v>127</v>
      </c>
    </row>
    <row r="7844" customFormat="false" ht="12.8" hidden="false" customHeight="false" outlineLevel="0" collapsed="false">
      <c r="A7844" s="0" t="s">
        <v>11998</v>
      </c>
      <c r="B7844" s="0" t="n">
        <v>29244</v>
      </c>
      <c r="C7844" s="0" t="s">
        <v>1030</v>
      </c>
      <c r="D7844" s="0" t="s">
        <v>123</v>
      </c>
    </row>
    <row r="7845" customFormat="false" ht="12.8" hidden="false" customHeight="false" outlineLevel="0" collapsed="false">
      <c r="A7845" s="0" t="s">
        <v>11999</v>
      </c>
      <c r="B7845" s="0" t="n">
        <v>29510</v>
      </c>
      <c r="C7845" s="0" t="s">
        <v>12000</v>
      </c>
      <c r="D7845" s="0" t="s">
        <v>127</v>
      </c>
    </row>
    <row r="7846" customFormat="false" ht="12.8" hidden="false" customHeight="false" outlineLevel="0" collapsed="false">
      <c r="A7846" s="0" t="s">
        <v>12001</v>
      </c>
      <c r="B7846" s="0" t="n">
        <v>24060</v>
      </c>
      <c r="C7846" s="0" t="s">
        <v>3565</v>
      </c>
      <c r="D7846" s="0" t="s">
        <v>199</v>
      </c>
    </row>
    <row r="7847" customFormat="false" ht="12.8" hidden="false" customHeight="false" outlineLevel="0" collapsed="false">
      <c r="A7847" s="0" t="s">
        <v>12002</v>
      </c>
      <c r="B7847" s="0" t="n">
        <v>23454</v>
      </c>
      <c r="C7847" s="0" t="s">
        <v>12003</v>
      </c>
      <c r="D7847" s="0" t="s">
        <v>123</v>
      </c>
    </row>
    <row r="7848" customFormat="false" ht="12.8" hidden="false" customHeight="false" outlineLevel="0" collapsed="false">
      <c r="A7848" s="0" t="s">
        <v>12004</v>
      </c>
      <c r="B7848" s="0" t="n">
        <v>23849</v>
      </c>
      <c r="C7848" s="0" t="s">
        <v>11979</v>
      </c>
      <c r="D7848" s="0" t="s">
        <v>127</v>
      </c>
    </row>
    <row r="7849" customFormat="false" ht="12.8" hidden="false" customHeight="false" outlineLevel="0" collapsed="false">
      <c r="A7849" s="0" t="s">
        <v>12005</v>
      </c>
      <c r="B7849" s="0" t="n">
        <v>25197</v>
      </c>
      <c r="C7849" s="0" t="s">
        <v>12006</v>
      </c>
      <c r="D7849" s="0" t="s">
        <v>123</v>
      </c>
    </row>
    <row r="7850" customFormat="false" ht="12.8" hidden="false" customHeight="false" outlineLevel="0" collapsed="false">
      <c r="A7850" s="0" t="s">
        <v>12007</v>
      </c>
      <c r="B7850" s="0" t="n">
        <v>25355</v>
      </c>
      <c r="C7850" s="0" t="s">
        <v>12008</v>
      </c>
      <c r="D7850" s="0" t="s">
        <v>127</v>
      </c>
    </row>
    <row r="7851" customFormat="false" ht="12.8" hidden="false" customHeight="false" outlineLevel="0" collapsed="false">
      <c r="A7851" s="0" t="s">
        <v>12009</v>
      </c>
      <c r="B7851" s="0" t="n">
        <v>24780</v>
      </c>
      <c r="D7851" s="0" t="s">
        <v>199</v>
      </c>
    </row>
    <row r="7852" customFormat="false" ht="12.8" hidden="false" customHeight="false" outlineLevel="0" collapsed="false">
      <c r="A7852" s="0" t="s">
        <v>12010</v>
      </c>
      <c r="B7852" s="0" t="n">
        <v>34054</v>
      </c>
      <c r="C7852" s="0" t="s">
        <v>12011</v>
      </c>
      <c r="D7852" s="0" t="s">
        <v>123</v>
      </c>
    </row>
    <row r="7853" customFormat="false" ht="12.8" hidden="false" customHeight="false" outlineLevel="0" collapsed="false">
      <c r="A7853" s="0" t="s">
        <v>12012</v>
      </c>
      <c r="B7853" s="0" t="n">
        <v>34162</v>
      </c>
      <c r="C7853" s="0" t="s">
        <v>6774</v>
      </c>
      <c r="D7853" s="0" t="s">
        <v>127</v>
      </c>
    </row>
    <row r="7854" customFormat="false" ht="12.8" hidden="false" customHeight="false" outlineLevel="0" collapsed="false">
      <c r="A7854" s="0" t="s">
        <v>12013</v>
      </c>
      <c r="B7854" s="0" t="n">
        <v>39833</v>
      </c>
      <c r="C7854" s="0" t="s">
        <v>8896</v>
      </c>
      <c r="D7854" s="0" t="s">
        <v>127</v>
      </c>
    </row>
    <row r="7855" customFormat="false" ht="12.8" hidden="false" customHeight="false" outlineLevel="0" collapsed="false">
      <c r="A7855" s="0" t="s">
        <v>12014</v>
      </c>
      <c r="B7855" s="0" t="n">
        <v>22463</v>
      </c>
      <c r="D7855" s="0" t="s">
        <v>378</v>
      </c>
    </row>
    <row r="7856" customFormat="false" ht="12.8" hidden="false" customHeight="false" outlineLevel="0" collapsed="false">
      <c r="A7856" s="0" t="s">
        <v>12015</v>
      </c>
      <c r="B7856" s="0" t="n">
        <v>29504</v>
      </c>
      <c r="C7856" s="0" t="s">
        <v>12016</v>
      </c>
      <c r="D7856" s="0" t="s">
        <v>123</v>
      </c>
    </row>
    <row r="7857" customFormat="false" ht="12.8" hidden="false" customHeight="false" outlineLevel="0" collapsed="false">
      <c r="A7857" s="0" t="s">
        <v>12017</v>
      </c>
      <c r="B7857" s="0" t="n">
        <v>29683</v>
      </c>
      <c r="C7857" s="0" t="s">
        <v>12018</v>
      </c>
      <c r="D7857" s="0" t="s">
        <v>127</v>
      </c>
    </row>
    <row r="7858" customFormat="false" ht="12.8" hidden="false" customHeight="false" outlineLevel="0" collapsed="false">
      <c r="A7858" s="0" t="s">
        <v>12019</v>
      </c>
      <c r="B7858" s="0" t="n">
        <v>42208</v>
      </c>
      <c r="C7858" s="0" t="s">
        <v>12020</v>
      </c>
      <c r="D7858" s="0" t="s">
        <v>123</v>
      </c>
    </row>
    <row r="7859" customFormat="false" ht="12.8" hidden="false" customHeight="false" outlineLevel="0" collapsed="false">
      <c r="A7859" s="0" t="s">
        <v>12021</v>
      </c>
      <c r="B7859" s="0" t="n">
        <v>45397</v>
      </c>
      <c r="C7859" s="0" t="s">
        <v>12022</v>
      </c>
      <c r="D7859" s="0" t="s">
        <v>127</v>
      </c>
    </row>
    <row r="7860" customFormat="false" ht="12.8" hidden="false" customHeight="false" outlineLevel="0" collapsed="false">
      <c r="A7860" s="0" t="s">
        <v>12023</v>
      </c>
      <c r="B7860" s="0" t="n">
        <v>42090</v>
      </c>
      <c r="C7860" s="0" t="s">
        <v>12024</v>
      </c>
      <c r="D7860" s="0" t="s">
        <v>199</v>
      </c>
    </row>
    <row r="7861" customFormat="false" ht="12.8" hidden="false" customHeight="false" outlineLevel="0" collapsed="false">
      <c r="A7861" s="0" t="s">
        <v>12025</v>
      </c>
      <c r="B7861" s="0" t="n">
        <v>3791</v>
      </c>
      <c r="C7861" s="0" t="s">
        <v>856</v>
      </c>
      <c r="D7861" s="0" t="s">
        <v>123</v>
      </c>
    </row>
    <row r="7862" customFormat="false" ht="12.8" hidden="false" customHeight="false" outlineLevel="0" collapsed="false">
      <c r="A7862" s="0" t="s">
        <v>12026</v>
      </c>
      <c r="B7862" s="0" t="n">
        <v>3792</v>
      </c>
      <c r="C7862" s="0" t="s">
        <v>3043</v>
      </c>
      <c r="D7862" s="0" t="s">
        <v>127</v>
      </c>
    </row>
    <row r="7863" customFormat="false" ht="12.8" hidden="false" customHeight="false" outlineLevel="0" collapsed="false">
      <c r="A7863" s="0" t="s">
        <v>12027</v>
      </c>
      <c r="B7863" s="0" t="n">
        <v>3793</v>
      </c>
      <c r="C7863" s="0" t="s">
        <v>3259</v>
      </c>
      <c r="D7863" s="0" t="s">
        <v>127</v>
      </c>
    </row>
    <row r="7864" customFormat="false" ht="12.8" hidden="false" customHeight="false" outlineLevel="0" collapsed="false">
      <c r="A7864" s="0" t="s">
        <v>12028</v>
      </c>
      <c r="B7864" s="0" t="n">
        <v>3794</v>
      </c>
      <c r="C7864" s="0" t="s">
        <v>856</v>
      </c>
      <c r="D7864" s="0" t="s">
        <v>127</v>
      </c>
    </row>
    <row r="7865" customFormat="false" ht="12.8" hidden="false" customHeight="false" outlineLevel="0" collapsed="false">
      <c r="A7865" s="0" t="s">
        <v>12029</v>
      </c>
      <c r="B7865" s="0" t="n">
        <v>30716</v>
      </c>
      <c r="C7865" s="0" t="s">
        <v>12030</v>
      </c>
      <c r="D7865" s="0" t="s">
        <v>127</v>
      </c>
    </row>
    <row r="7866" customFormat="false" ht="12.8" hidden="false" customHeight="false" outlineLevel="0" collapsed="false">
      <c r="A7866" s="0" t="s">
        <v>12031</v>
      </c>
      <c r="B7866" s="0" t="n">
        <v>23850</v>
      </c>
      <c r="C7866" s="0" t="s">
        <v>3072</v>
      </c>
      <c r="D7866" s="0" t="s">
        <v>199</v>
      </c>
    </row>
    <row r="7867" customFormat="false" ht="12.8" hidden="false" customHeight="false" outlineLevel="0" collapsed="false">
      <c r="A7867" s="0" t="s">
        <v>12032</v>
      </c>
      <c r="B7867" s="0" t="n">
        <v>933</v>
      </c>
      <c r="D7867" s="0" t="s">
        <v>907</v>
      </c>
    </row>
    <row r="7868" customFormat="false" ht="12.8" hidden="false" customHeight="false" outlineLevel="0" collapsed="false">
      <c r="A7868" s="0" t="s">
        <v>12033</v>
      </c>
      <c r="B7868" s="0" t="n">
        <v>22464</v>
      </c>
      <c r="C7868" s="0" t="s">
        <v>12034</v>
      </c>
      <c r="D7868" s="0" t="s">
        <v>123</v>
      </c>
    </row>
    <row r="7869" customFormat="false" ht="12.8" hidden="false" customHeight="false" outlineLevel="0" collapsed="false">
      <c r="A7869" s="0" t="s">
        <v>12035</v>
      </c>
      <c r="B7869" s="0" t="n">
        <v>22465</v>
      </c>
      <c r="C7869" s="0" t="s">
        <v>1774</v>
      </c>
      <c r="D7869" s="0" t="s">
        <v>127</v>
      </c>
    </row>
    <row r="7870" customFormat="false" ht="12.8" hidden="false" customHeight="false" outlineLevel="0" collapsed="false">
      <c r="A7870" s="0" t="s">
        <v>12036</v>
      </c>
      <c r="B7870" s="0" t="n">
        <v>22466</v>
      </c>
      <c r="C7870" s="0" t="s">
        <v>4960</v>
      </c>
      <c r="D7870" s="0" t="s">
        <v>127</v>
      </c>
    </row>
    <row r="7871" customFormat="false" ht="12.8" hidden="false" customHeight="false" outlineLevel="0" collapsed="false">
      <c r="A7871" s="0" t="s">
        <v>12037</v>
      </c>
      <c r="B7871" s="0" t="n">
        <v>22467</v>
      </c>
      <c r="C7871" s="0" t="s">
        <v>10131</v>
      </c>
      <c r="D7871" s="0" t="s">
        <v>127</v>
      </c>
    </row>
    <row r="7872" customFormat="false" ht="12.8" hidden="false" customHeight="false" outlineLevel="0" collapsed="false">
      <c r="A7872" s="0" t="s">
        <v>12038</v>
      </c>
      <c r="B7872" s="0" t="n">
        <v>22468</v>
      </c>
      <c r="C7872" s="0" t="s">
        <v>1812</v>
      </c>
      <c r="D7872" s="0" t="s">
        <v>127</v>
      </c>
    </row>
    <row r="7873" customFormat="false" ht="12.8" hidden="false" customHeight="false" outlineLevel="0" collapsed="false">
      <c r="A7873" s="0" t="s">
        <v>12039</v>
      </c>
      <c r="B7873" s="0" t="n">
        <v>22469</v>
      </c>
      <c r="C7873" s="0" t="s">
        <v>12040</v>
      </c>
      <c r="D7873" s="0" t="s">
        <v>127</v>
      </c>
    </row>
    <row r="7874" customFormat="false" ht="12.8" hidden="false" customHeight="false" outlineLevel="0" collapsed="false">
      <c r="A7874" s="0" t="s">
        <v>12041</v>
      </c>
      <c r="B7874" s="0" t="n">
        <v>22470</v>
      </c>
      <c r="C7874" s="0" t="s">
        <v>12042</v>
      </c>
      <c r="D7874" s="0" t="s">
        <v>127</v>
      </c>
    </row>
    <row r="7875" customFormat="false" ht="12.8" hidden="false" customHeight="false" outlineLevel="0" collapsed="false">
      <c r="A7875" s="0" t="s">
        <v>12043</v>
      </c>
      <c r="B7875" s="0" t="n">
        <v>394</v>
      </c>
      <c r="C7875" s="0" t="s">
        <v>12044</v>
      </c>
      <c r="D7875" s="0" t="s">
        <v>123</v>
      </c>
    </row>
    <row r="7876" customFormat="false" ht="12.8" hidden="false" customHeight="false" outlineLevel="0" collapsed="false">
      <c r="A7876" s="0" t="s">
        <v>12045</v>
      </c>
      <c r="B7876" s="0" t="n">
        <v>32242</v>
      </c>
      <c r="C7876" s="0" t="s">
        <v>12046</v>
      </c>
      <c r="D7876" s="0" t="s">
        <v>127</v>
      </c>
    </row>
    <row r="7877" customFormat="false" ht="12.8" hidden="false" customHeight="false" outlineLevel="0" collapsed="false">
      <c r="A7877" s="0" t="s">
        <v>12047</v>
      </c>
      <c r="B7877" s="0" t="n">
        <v>395</v>
      </c>
      <c r="C7877" s="0" t="s">
        <v>12048</v>
      </c>
      <c r="D7877" s="0" t="s">
        <v>127</v>
      </c>
    </row>
    <row r="7878" customFormat="false" ht="12.8" hidden="false" customHeight="false" outlineLevel="0" collapsed="false">
      <c r="A7878" s="0" t="s">
        <v>12049</v>
      </c>
      <c r="B7878" s="0" t="n">
        <v>393</v>
      </c>
      <c r="D7878" s="0" t="s">
        <v>199</v>
      </c>
    </row>
    <row r="7879" customFormat="false" ht="12.8" hidden="false" customHeight="false" outlineLevel="0" collapsed="false">
      <c r="A7879" s="0" t="s">
        <v>12050</v>
      </c>
      <c r="B7879" s="0" t="n">
        <v>263</v>
      </c>
      <c r="D7879" s="0" t="s">
        <v>123</v>
      </c>
    </row>
    <row r="7880" customFormat="false" ht="12.8" hidden="false" customHeight="false" outlineLevel="0" collapsed="false">
      <c r="A7880" s="0" t="s">
        <v>12051</v>
      </c>
      <c r="B7880" s="0" t="n">
        <v>264</v>
      </c>
      <c r="D7880" s="0" t="s">
        <v>127</v>
      </c>
    </row>
    <row r="7881" customFormat="false" ht="12.8" hidden="false" customHeight="false" outlineLevel="0" collapsed="false">
      <c r="A7881" s="0" t="s">
        <v>12052</v>
      </c>
      <c r="B7881" s="0" t="n">
        <v>260</v>
      </c>
      <c r="C7881" s="0" t="s">
        <v>1507</v>
      </c>
      <c r="D7881" s="0" t="s">
        <v>123</v>
      </c>
    </row>
    <row r="7882" customFormat="false" ht="12.8" hidden="false" customHeight="false" outlineLevel="0" collapsed="false">
      <c r="A7882" s="0" t="s">
        <v>12053</v>
      </c>
      <c r="B7882" s="0" t="n">
        <v>261</v>
      </c>
      <c r="C7882" s="0" t="s">
        <v>773</v>
      </c>
      <c r="D7882" s="0" t="s">
        <v>127</v>
      </c>
    </row>
    <row r="7883" customFormat="false" ht="12.8" hidden="false" customHeight="false" outlineLevel="0" collapsed="false">
      <c r="A7883" s="0" t="s">
        <v>12054</v>
      </c>
      <c r="B7883" s="0" t="n">
        <v>39505</v>
      </c>
      <c r="C7883" s="0" t="s">
        <v>12055</v>
      </c>
      <c r="D7883" s="0" t="s">
        <v>1321</v>
      </c>
    </row>
    <row r="7884" customFormat="false" ht="12.8" hidden="false" customHeight="false" outlineLevel="0" collapsed="false">
      <c r="A7884" s="0" t="s">
        <v>12056</v>
      </c>
      <c r="B7884" s="0" t="n">
        <v>256</v>
      </c>
      <c r="D7884" s="0" t="s">
        <v>123</v>
      </c>
    </row>
    <row r="7885" customFormat="false" ht="12.8" hidden="false" customHeight="false" outlineLevel="0" collapsed="false">
      <c r="A7885" s="0" t="s">
        <v>12057</v>
      </c>
      <c r="B7885" s="0" t="n">
        <v>257</v>
      </c>
      <c r="C7885" s="0" t="s">
        <v>136</v>
      </c>
      <c r="D7885" s="0" t="s">
        <v>127</v>
      </c>
    </row>
    <row r="7886" customFormat="false" ht="12.8" hidden="false" customHeight="false" outlineLevel="0" collapsed="false">
      <c r="A7886" s="0" t="s">
        <v>12058</v>
      </c>
      <c r="B7886" s="0" t="n">
        <v>1078</v>
      </c>
      <c r="D7886" s="0" t="s">
        <v>199</v>
      </c>
    </row>
    <row r="7887" customFormat="false" ht="12.8" hidden="false" customHeight="false" outlineLevel="0" collapsed="false">
      <c r="A7887" s="0" t="s">
        <v>12059</v>
      </c>
      <c r="B7887" s="0" t="n">
        <v>4495</v>
      </c>
      <c r="C7887" s="0" t="s">
        <v>686</v>
      </c>
      <c r="D7887" s="0" t="s">
        <v>199</v>
      </c>
    </row>
    <row r="7888" customFormat="false" ht="12.8" hidden="false" customHeight="false" outlineLevel="0" collapsed="false">
      <c r="A7888" s="0" t="s">
        <v>12060</v>
      </c>
      <c r="B7888" s="0" t="n">
        <v>22471</v>
      </c>
      <c r="C7888" s="0" t="s">
        <v>6755</v>
      </c>
      <c r="D7888" s="0" t="s">
        <v>123</v>
      </c>
    </row>
    <row r="7889" customFormat="false" ht="12.8" hidden="false" customHeight="false" outlineLevel="0" collapsed="false">
      <c r="A7889" s="0" t="s">
        <v>12061</v>
      </c>
      <c r="B7889" s="0" t="n">
        <v>22472</v>
      </c>
      <c r="C7889" s="0" t="s">
        <v>12062</v>
      </c>
      <c r="D7889" s="0" t="s">
        <v>127</v>
      </c>
    </row>
    <row r="7890" customFormat="false" ht="12.8" hidden="false" customHeight="false" outlineLevel="0" collapsed="false">
      <c r="A7890" s="0" t="s">
        <v>12063</v>
      </c>
      <c r="B7890" s="0" t="n">
        <v>22473</v>
      </c>
      <c r="C7890" s="0" t="s">
        <v>12064</v>
      </c>
      <c r="D7890" s="0" t="s">
        <v>127</v>
      </c>
    </row>
    <row r="7891" customFormat="false" ht="12.8" hidden="false" customHeight="false" outlineLevel="0" collapsed="false">
      <c r="A7891" s="0" t="s">
        <v>12065</v>
      </c>
      <c r="B7891" s="0" t="n">
        <v>31474</v>
      </c>
      <c r="D7891" s="0" t="s">
        <v>127</v>
      </c>
    </row>
    <row r="7892" customFormat="false" ht="12.8" hidden="false" customHeight="false" outlineLevel="0" collapsed="false">
      <c r="A7892" s="0" t="s">
        <v>12066</v>
      </c>
      <c r="B7892" s="0" t="n">
        <v>43942</v>
      </c>
      <c r="C7892" s="0" t="s">
        <v>12067</v>
      </c>
      <c r="D7892" s="0" t="s">
        <v>127</v>
      </c>
    </row>
    <row r="7893" customFormat="false" ht="12.8" hidden="false" customHeight="false" outlineLevel="0" collapsed="false">
      <c r="A7893" s="0" t="s">
        <v>12068</v>
      </c>
      <c r="B7893" s="0" t="n">
        <v>22474</v>
      </c>
      <c r="C7893" s="0" t="s">
        <v>12069</v>
      </c>
      <c r="D7893" s="0" t="s">
        <v>127</v>
      </c>
    </row>
    <row r="7894" customFormat="false" ht="12.8" hidden="false" customHeight="false" outlineLevel="0" collapsed="false">
      <c r="A7894" s="0" t="s">
        <v>12070</v>
      </c>
      <c r="B7894" s="0" t="n">
        <v>42792</v>
      </c>
      <c r="C7894" s="0" t="s">
        <v>12071</v>
      </c>
      <c r="D7894" s="0" t="s">
        <v>127</v>
      </c>
    </row>
    <row r="7895" customFormat="false" ht="12.8" hidden="false" customHeight="false" outlineLevel="0" collapsed="false">
      <c r="A7895" s="0" t="s">
        <v>12072</v>
      </c>
      <c r="B7895" s="0" t="n">
        <v>22475</v>
      </c>
      <c r="C7895" s="0" t="s">
        <v>10847</v>
      </c>
      <c r="D7895" s="0" t="s">
        <v>123</v>
      </c>
    </row>
    <row r="7896" customFormat="false" ht="12.8" hidden="false" customHeight="false" outlineLevel="0" collapsed="false">
      <c r="A7896" s="0" t="s">
        <v>12073</v>
      </c>
      <c r="B7896" s="0" t="n">
        <v>22476</v>
      </c>
      <c r="C7896" s="0" t="s">
        <v>12074</v>
      </c>
      <c r="D7896" s="0" t="s">
        <v>127</v>
      </c>
    </row>
    <row r="7897" customFormat="false" ht="12.8" hidden="false" customHeight="false" outlineLevel="0" collapsed="false">
      <c r="A7897" s="0" t="s">
        <v>12075</v>
      </c>
      <c r="B7897" s="0" t="n">
        <v>22477</v>
      </c>
      <c r="C7897" s="0" t="s">
        <v>12076</v>
      </c>
      <c r="D7897" s="0" t="s">
        <v>127</v>
      </c>
    </row>
    <row r="7898" customFormat="false" ht="12.8" hidden="false" customHeight="false" outlineLevel="0" collapsed="false">
      <c r="A7898" s="0" t="s">
        <v>12077</v>
      </c>
      <c r="B7898" s="0" t="n">
        <v>22478</v>
      </c>
      <c r="C7898" s="0" t="s">
        <v>819</v>
      </c>
      <c r="D7898" s="0" t="s">
        <v>127</v>
      </c>
    </row>
    <row r="7899" customFormat="false" ht="12.8" hidden="false" customHeight="false" outlineLevel="0" collapsed="false">
      <c r="A7899" s="0" t="s">
        <v>12078</v>
      </c>
      <c r="B7899" s="0" t="n">
        <v>22479</v>
      </c>
      <c r="C7899" s="0" t="s">
        <v>12079</v>
      </c>
      <c r="D7899" s="0" t="s">
        <v>127</v>
      </c>
    </row>
    <row r="7900" customFormat="false" ht="12.8" hidden="false" customHeight="false" outlineLevel="0" collapsed="false">
      <c r="A7900" s="0" t="s">
        <v>12080</v>
      </c>
      <c r="B7900" s="0" t="n">
        <v>45398</v>
      </c>
      <c r="C7900" s="0" t="s">
        <v>2717</v>
      </c>
      <c r="D7900" s="0" t="s">
        <v>127</v>
      </c>
    </row>
    <row r="7901" customFormat="false" ht="12.8" hidden="false" customHeight="false" outlineLevel="0" collapsed="false">
      <c r="A7901" s="0" t="s">
        <v>12081</v>
      </c>
      <c r="B7901" s="0" t="n">
        <v>45757</v>
      </c>
      <c r="C7901" s="0" t="s">
        <v>12082</v>
      </c>
      <c r="D7901" s="0" t="s">
        <v>127</v>
      </c>
    </row>
    <row r="7902" customFormat="false" ht="12.8" hidden="false" customHeight="false" outlineLevel="0" collapsed="false">
      <c r="A7902" s="0" t="s">
        <v>12083</v>
      </c>
      <c r="B7902" s="0" t="n">
        <v>22480</v>
      </c>
      <c r="C7902" s="0" t="s">
        <v>12084</v>
      </c>
      <c r="D7902" s="0" t="s">
        <v>199</v>
      </c>
    </row>
    <row r="7903" customFormat="false" ht="12.8" hidden="false" customHeight="false" outlineLevel="0" collapsed="false">
      <c r="A7903" s="0" t="s">
        <v>12085</v>
      </c>
      <c r="B7903" s="0" t="n">
        <v>19198</v>
      </c>
      <c r="D7903" s="0" t="s">
        <v>123</v>
      </c>
    </row>
    <row r="7904" customFormat="false" ht="12.8" hidden="false" customHeight="false" outlineLevel="0" collapsed="false">
      <c r="A7904" s="0" t="s">
        <v>12086</v>
      </c>
      <c r="B7904" s="0" t="n">
        <v>23190</v>
      </c>
      <c r="C7904" s="0" t="s">
        <v>3414</v>
      </c>
      <c r="D7904" s="0" t="s">
        <v>199</v>
      </c>
    </row>
    <row r="7905" customFormat="false" ht="12.8" hidden="false" customHeight="false" outlineLevel="0" collapsed="false">
      <c r="A7905" s="0" t="s">
        <v>12087</v>
      </c>
      <c r="B7905" s="0" t="n">
        <v>22481</v>
      </c>
      <c r="C7905" s="0" t="s">
        <v>3414</v>
      </c>
      <c r="D7905" s="0" t="s">
        <v>287</v>
      </c>
    </row>
    <row r="7906" customFormat="false" ht="12.8" hidden="false" customHeight="false" outlineLevel="0" collapsed="false">
      <c r="A7906" s="0" t="s">
        <v>12088</v>
      </c>
      <c r="B7906" s="0" t="n">
        <v>22482</v>
      </c>
      <c r="C7906" s="0" t="s">
        <v>3414</v>
      </c>
      <c r="D7906" s="0" t="s">
        <v>378</v>
      </c>
    </row>
    <row r="7907" customFormat="false" ht="12.8" hidden="false" customHeight="false" outlineLevel="0" collapsed="false">
      <c r="A7907" s="0" t="s">
        <v>12089</v>
      </c>
      <c r="B7907" s="0" t="n">
        <v>30407</v>
      </c>
      <c r="C7907" s="0" t="s">
        <v>12090</v>
      </c>
      <c r="D7907" s="0" t="s">
        <v>123</v>
      </c>
    </row>
    <row r="7908" customFormat="false" ht="12.8" hidden="false" customHeight="false" outlineLevel="0" collapsed="false">
      <c r="A7908" s="0" t="s">
        <v>12091</v>
      </c>
      <c r="B7908" s="0" t="n">
        <v>30701</v>
      </c>
      <c r="C7908" s="0" t="s">
        <v>223</v>
      </c>
      <c r="D7908" s="0" t="s">
        <v>127</v>
      </c>
    </row>
    <row r="7909" customFormat="false" ht="12.8" hidden="false" customHeight="false" outlineLevel="0" collapsed="false">
      <c r="A7909" s="0" t="s">
        <v>12092</v>
      </c>
      <c r="B7909" s="0" t="n">
        <v>19269</v>
      </c>
      <c r="D7909" s="0" t="s">
        <v>123</v>
      </c>
    </row>
    <row r="7910" customFormat="false" ht="12.8" hidden="false" customHeight="false" outlineLevel="0" collapsed="false">
      <c r="A7910" s="0" t="s">
        <v>12093</v>
      </c>
      <c r="B7910" s="0" t="n">
        <v>38268</v>
      </c>
      <c r="C7910" s="0" t="s">
        <v>5460</v>
      </c>
      <c r="D7910" s="0" t="s">
        <v>199</v>
      </c>
    </row>
    <row r="7911" customFormat="false" ht="12.8" hidden="false" customHeight="false" outlineLevel="0" collapsed="false">
      <c r="A7911" s="0" t="s">
        <v>12094</v>
      </c>
      <c r="B7911" s="0" t="n">
        <v>42793</v>
      </c>
      <c r="C7911" s="0" t="s">
        <v>12095</v>
      </c>
      <c r="D7911" s="0" t="s">
        <v>199</v>
      </c>
    </row>
    <row r="7912" customFormat="false" ht="12.8" hidden="false" customHeight="false" outlineLevel="0" collapsed="false">
      <c r="A7912" s="0" t="s">
        <v>12096</v>
      </c>
      <c r="B7912" s="0" t="n">
        <v>9780</v>
      </c>
      <c r="C7912" s="0" t="s">
        <v>12097</v>
      </c>
      <c r="D7912" s="0" t="s">
        <v>123</v>
      </c>
    </row>
    <row r="7913" customFormat="false" ht="12.8" hidden="false" customHeight="false" outlineLevel="0" collapsed="false">
      <c r="A7913" s="0" t="s">
        <v>12098</v>
      </c>
      <c r="B7913" s="0" t="n">
        <v>9781</v>
      </c>
      <c r="C7913" s="0" t="s">
        <v>12099</v>
      </c>
      <c r="D7913" s="0" t="s">
        <v>127</v>
      </c>
    </row>
    <row r="7914" customFormat="false" ht="12.8" hidden="false" customHeight="false" outlineLevel="0" collapsed="false">
      <c r="A7914" s="0" t="s">
        <v>12100</v>
      </c>
      <c r="B7914" s="0" t="n">
        <v>3811</v>
      </c>
      <c r="C7914" s="0" t="s">
        <v>5927</v>
      </c>
      <c r="D7914" s="0" t="s">
        <v>123</v>
      </c>
    </row>
    <row r="7915" customFormat="false" ht="12.8" hidden="false" customHeight="false" outlineLevel="0" collapsed="false">
      <c r="A7915" s="0" t="s">
        <v>12101</v>
      </c>
      <c r="B7915" s="0" t="n">
        <v>3812</v>
      </c>
      <c r="C7915" s="0" t="s">
        <v>3043</v>
      </c>
      <c r="D7915" s="0" t="s">
        <v>127</v>
      </c>
    </row>
    <row r="7916" customFormat="false" ht="12.8" hidden="false" customHeight="false" outlineLevel="0" collapsed="false">
      <c r="A7916" s="0" t="s">
        <v>12102</v>
      </c>
      <c r="B7916" s="0" t="n">
        <v>3813</v>
      </c>
      <c r="C7916" s="0" t="s">
        <v>5927</v>
      </c>
      <c r="D7916" s="0" t="s">
        <v>127</v>
      </c>
    </row>
    <row r="7917" customFormat="false" ht="12.8" hidden="false" customHeight="false" outlineLevel="0" collapsed="false">
      <c r="A7917" s="0" t="s">
        <v>12103</v>
      </c>
      <c r="B7917" s="0" t="n">
        <v>3810</v>
      </c>
      <c r="C7917" s="0" t="s">
        <v>12104</v>
      </c>
      <c r="D7917" s="0" t="s">
        <v>199</v>
      </c>
    </row>
    <row r="7918" customFormat="false" ht="12.8" hidden="false" customHeight="false" outlineLevel="0" collapsed="false">
      <c r="A7918" s="0" t="s">
        <v>12105</v>
      </c>
      <c r="B7918" s="0" t="n">
        <v>24781</v>
      </c>
      <c r="C7918" s="0" t="s">
        <v>12106</v>
      </c>
      <c r="D7918" s="0" t="s">
        <v>199</v>
      </c>
    </row>
    <row r="7919" customFormat="false" ht="12.8" hidden="false" customHeight="false" outlineLevel="0" collapsed="false">
      <c r="A7919" s="0" t="s">
        <v>12107</v>
      </c>
      <c r="B7919" s="0" t="n">
        <v>40867</v>
      </c>
      <c r="C7919" s="0" t="s">
        <v>554</v>
      </c>
      <c r="D7919" s="0" t="s">
        <v>378</v>
      </c>
    </row>
    <row r="7920" customFormat="false" ht="12.8" hidden="false" customHeight="false" outlineLevel="0" collapsed="false">
      <c r="A7920" s="0" t="s">
        <v>12108</v>
      </c>
      <c r="B7920" s="0" t="n">
        <v>25198</v>
      </c>
      <c r="C7920" s="0" t="s">
        <v>12109</v>
      </c>
      <c r="D7920" s="0" t="s">
        <v>123</v>
      </c>
    </row>
    <row r="7921" customFormat="false" ht="12.8" hidden="false" customHeight="false" outlineLevel="0" collapsed="false">
      <c r="A7921" s="0" t="s">
        <v>12110</v>
      </c>
      <c r="B7921" s="0" t="n">
        <v>38784</v>
      </c>
      <c r="C7921" s="0" t="s">
        <v>1032</v>
      </c>
      <c r="D7921" s="0" t="s">
        <v>127</v>
      </c>
    </row>
    <row r="7922" customFormat="false" ht="12.8" hidden="false" customHeight="false" outlineLevel="0" collapsed="false">
      <c r="A7922" s="0" t="s">
        <v>12111</v>
      </c>
      <c r="B7922" s="0" t="n">
        <v>30413</v>
      </c>
      <c r="C7922" s="0" t="s">
        <v>12112</v>
      </c>
      <c r="D7922" s="0" t="s">
        <v>123</v>
      </c>
    </row>
    <row r="7923" customFormat="false" ht="12.8" hidden="false" customHeight="false" outlineLevel="0" collapsed="false">
      <c r="A7923" s="0" t="s">
        <v>12113</v>
      </c>
      <c r="B7923" s="0" t="n">
        <v>30647</v>
      </c>
      <c r="C7923" s="0" t="s">
        <v>12114</v>
      </c>
      <c r="D7923" s="0" t="s">
        <v>127</v>
      </c>
    </row>
    <row r="7924" customFormat="false" ht="12.8" hidden="false" customHeight="false" outlineLevel="0" collapsed="false">
      <c r="A7924" s="0" t="s">
        <v>12115</v>
      </c>
      <c r="B7924" s="0" t="n">
        <v>35282</v>
      </c>
      <c r="C7924" s="0" t="s">
        <v>12112</v>
      </c>
      <c r="D7924" s="0" t="s">
        <v>127</v>
      </c>
    </row>
    <row r="7925" customFormat="false" ht="12.8" hidden="false" customHeight="false" outlineLevel="0" collapsed="false">
      <c r="A7925" s="0" t="s">
        <v>12116</v>
      </c>
      <c r="B7925" s="0" t="n">
        <v>35406</v>
      </c>
      <c r="C7925" s="0" t="s">
        <v>12117</v>
      </c>
      <c r="D7925" s="0" t="s">
        <v>601</v>
      </c>
    </row>
    <row r="7926" customFormat="false" ht="12.8" hidden="false" customHeight="false" outlineLevel="0" collapsed="false">
      <c r="A7926" s="0" t="s">
        <v>12118</v>
      </c>
      <c r="B7926" s="0" t="n">
        <v>29180</v>
      </c>
      <c r="C7926" s="0" t="s">
        <v>12119</v>
      </c>
      <c r="D7926" s="0" t="s">
        <v>123</v>
      </c>
    </row>
    <row r="7927" customFormat="false" ht="12.8" hidden="false" customHeight="false" outlineLevel="0" collapsed="false">
      <c r="A7927" s="0" t="s">
        <v>12120</v>
      </c>
      <c r="B7927" s="0" t="n">
        <v>29538</v>
      </c>
      <c r="C7927" s="0" t="s">
        <v>3924</v>
      </c>
      <c r="D7927" s="0" t="s">
        <v>127</v>
      </c>
    </row>
    <row r="7928" customFormat="false" ht="12.8" hidden="false" customHeight="false" outlineLevel="0" collapsed="false">
      <c r="A7928" s="0" t="s">
        <v>12121</v>
      </c>
      <c r="B7928" s="0" t="n">
        <v>26157</v>
      </c>
      <c r="C7928" s="0" t="s">
        <v>1940</v>
      </c>
      <c r="D7928" s="0" t="s">
        <v>228</v>
      </c>
    </row>
    <row r="7929" customFormat="false" ht="12.8" hidden="false" customHeight="false" outlineLevel="0" collapsed="false">
      <c r="A7929" s="0" t="s">
        <v>12122</v>
      </c>
      <c r="B7929" s="0" t="n">
        <v>3141</v>
      </c>
      <c r="C7929" s="0" t="s">
        <v>1940</v>
      </c>
      <c r="D7929" s="0" t="s">
        <v>228</v>
      </c>
    </row>
    <row r="7930" customFormat="false" ht="12.8" hidden="false" customHeight="false" outlineLevel="0" collapsed="false">
      <c r="A7930" s="0" t="s">
        <v>12123</v>
      </c>
      <c r="B7930" s="0" t="n">
        <v>26156</v>
      </c>
      <c r="C7930" s="0" t="s">
        <v>8165</v>
      </c>
      <c r="D7930" s="0" t="s">
        <v>123</v>
      </c>
    </row>
    <row r="7931" customFormat="false" ht="12.8" hidden="false" customHeight="false" outlineLevel="0" collapsed="false">
      <c r="A7931" s="0" t="s">
        <v>12124</v>
      </c>
      <c r="B7931" s="0" t="n">
        <v>29154</v>
      </c>
      <c r="C7931" s="0" t="s">
        <v>167</v>
      </c>
      <c r="D7931" s="0" t="s">
        <v>127</v>
      </c>
    </row>
    <row r="7932" customFormat="false" ht="12.8" hidden="false" customHeight="false" outlineLevel="0" collapsed="false">
      <c r="A7932" s="0" t="s">
        <v>12125</v>
      </c>
      <c r="B7932" s="0" t="n">
        <v>24239</v>
      </c>
      <c r="C7932" s="0" t="s">
        <v>3565</v>
      </c>
      <c r="D7932" s="0" t="s">
        <v>199</v>
      </c>
    </row>
    <row r="7933" customFormat="false" ht="12.8" hidden="false" customHeight="false" outlineLevel="0" collapsed="false">
      <c r="A7933" s="0" t="s">
        <v>12126</v>
      </c>
      <c r="B7933" s="0" t="n">
        <v>34997</v>
      </c>
      <c r="D7933" s="0" t="s">
        <v>287</v>
      </c>
    </row>
    <row r="7934" customFormat="false" ht="12.8" hidden="false" customHeight="false" outlineLevel="0" collapsed="false">
      <c r="A7934" s="0" t="s">
        <v>12127</v>
      </c>
      <c r="B7934" s="0" t="n">
        <v>24782</v>
      </c>
      <c r="C7934" s="0" t="s">
        <v>6433</v>
      </c>
      <c r="D7934" s="0" t="s">
        <v>123</v>
      </c>
    </row>
    <row r="7935" customFormat="false" ht="12.8" hidden="false" customHeight="false" outlineLevel="0" collapsed="false">
      <c r="A7935" s="0" t="s">
        <v>12128</v>
      </c>
      <c r="B7935" s="0" t="n">
        <v>45399</v>
      </c>
      <c r="C7935" s="0" t="s">
        <v>12129</v>
      </c>
      <c r="D7935" s="0" t="s">
        <v>127</v>
      </c>
    </row>
    <row r="7936" customFormat="false" ht="12.8" hidden="false" customHeight="false" outlineLevel="0" collapsed="false">
      <c r="A7936" s="0" t="s">
        <v>12130</v>
      </c>
      <c r="B7936" s="0" t="n">
        <v>24997</v>
      </c>
      <c r="C7936" s="0" t="s">
        <v>6433</v>
      </c>
      <c r="D7936" s="0" t="s">
        <v>127</v>
      </c>
    </row>
    <row r="7937" customFormat="false" ht="12.8" hidden="false" customHeight="false" outlineLevel="0" collapsed="false">
      <c r="A7937" s="0" t="s">
        <v>12131</v>
      </c>
      <c r="B7937" s="0" t="n">
        <v>35227</v>
      </c>
      <c r="C7937" s="0" t="s">
        <v>12132</v>
      </c>
      <c r="D7937" s="0" t="s">
        <v>127</v>
      </c>
    </row>
    <row r="7938" customFormat="false" ht="12.8" hidden="false" customHeight="false" outlineLevel="0" collapsed="false">
      <c r="A7938" s="0" t="s">
        <v>12133</v>
      </c>
      <c r="B7938" s="0" t="n">
        <v>22483</v>
      </c>
      <c r="C7938" s="0" t="s">
        <v>2742</v>
      </c>
      <c r="D7938" s="0" t="s">
        <v>123</v>
      </c>
    </row>
    <row r="7939" customFormat="false" ht="12.8" hidden="false" customHeight="false" outlineLevel="0" collapsed="false">
      <c r="A7939" s="0" t="s">
        <v>12134</v>
      </c>
      <c r="B7939" s="0" t="n">
        <v>22484</v>
      </c>
      <c r="C7939" s="0" t="s">
        <v>12135</v>
      </c>
      <c r="D7939" s="0" t="s">
        <v>127</v>
      </c>
    </row>
    <row r="7940" customFormat="false" ht="12.8" hidden="false" customHeight="false" outlineLevel="0" collapsed="false">
      <c r="A7940" s="0" t="s">
        <v>12136</v>
      </c>
      <c r="B7940" s="0" t="n">
        <v>22485</v>
      </c>
      <c r="C7940" s="0" t="s">
        <v>12137</v>
      </c>
      <c r="D7940" s="0" t="s">
        <v>127</v>
      </c>
    </row>
    <row r="7941" customFormat="false" ht="12.8" hidden="false" customHeight="false" outlineLevel="0" collapsed="false">
      <c r="A7941" s="0" t="s">
        <v>12138</v>
      </c>
      <c r="B7941" s="0" t="n">
        <v>39760</v>
      </c>
      <c r="C7941" s="0" t="s">
        <v>12139</v>
      </c>
      <c r="D7941" s="0" t="s">
        <v>228</v>
      </c>
    </row>
    <row r="7942" customFormat="false" ht="12.8" hidden="false" customHeight="false" outlineLevel="0" collapsed="false">
      <c r="A7942" s="0" t="s">
        <v>12140</v>
      </c>
      <c r="B7942" s="0" t="n">
        <v>682</v>
      </c>
      <c r="C7942" s="0" t="s">
        <v>12141</v>
      </c>
      <c r="D7942" s="0" t="s">
        <v>123</v>
      </c>
    </row>
    <row r="7943" customFormat="false" ht="12.8" hidden="false" customHeight="false" outlineLevel="0" collapsed="false">
      <c r="A7943" s="0" t="s">
        <v>12142</v>
      </c>
      <c r="B7943" s="0" t="n">
        <v>3154</v>
      </c>
      <c r="C7943" s="0" t="s">
        <v>560</v>
      </c>
      <c r="D7943" s="0" t="s">
        <v>127</v>
      </c>
    </row>
    <row r="7944" customFormat="false" ht="12.8" hidden="false" customHeight="false" outlineLevel="0" collapsed="false">
      <c r="A7944" s="0" t="s">
        <v>12143</v>
      </c>
      <c r="B7944" s="0" t="n">
        <v>2647</v>
      </c>
      <c r="C7944" s="0" t="s">
        <v>136</v>
      </c>
      <c r="D7944" s="0" t="s">
        <v>601</v>
      </c>
    </row>
    <row r="7945" customFormat="false" ht="12.8" hidden="false" customHeight="false" outlineLevel="0" collapsed="false">
      <c r="A7945" s="0" t="s">
        <v>12144</v>
      </c>
      <c r="B7945" s="0" t="n">
        <v>2648</v>
      </c>
      <c r="C7945" s="0" t="s">
        <v>584</v>
      </c>
      <c r="D7945" s="0" t="s">
        <v>601</v>
      </c>
    </row>
    <row r="7946" customFormat="false" ht="12.8" hidden="false" customHeight="false" outlineLevel="0" collapsed="false">
      <c r="A7946" s="0" t="s">
        <v>12145</v>
      </c>
      <c r="B7946" s="0" t="n">
        <v>2649</v>
      </c>
      <c r="C7946" s="0" t="s">
        <v>4206</v>
      </c>
      <c r="D7946" s="0" t="s">
        <v>127</v>
      </c>
    </row>
    <row r="7947" customFormat="false" ht="12.8" hidden="false" customHeight="false" outlineLevel="0" collapsed="false">
      <c r="A7947" s="0" t="s">
        <v>12146</v>
      </c>
      <c r="B7947" s="0" t="n">
        <v>23329</v>
      </c>
      <c r="C7947" s="0" t="s">
        <v>1361</v>
      </c>
      <c r="D7947" s="0" t="s">
        <v>327</v>
      </c>
    </row>
    <row r="7948" customFormat="false" ht="12.8" hidden="false" customHeight="false" outlineLevel="0" collapsed="false">
      <c r="A7948" s="0" t="s">
        <v>12147</v>
      </c>
      <c r="B7948" s="0" t="n">
        <v>22486</v>
      </c>
      <c r="C7948" s="0" t="s">
        <v>2693</v>
      </c>
      <c r="D7948" s="0" t="s">
        <v>123</v>
      </c>
    </row>
    <row r="7949" customFormat="false" ht="12.8" hidden="false" customHeight="false" outlineLevel="0" collapsed="false">
      <c r="A7949" s="0" t="s">
        <v>12148</v>
      </c>
      <c r="B7949" s="0" t="n">
        <v>22487</v>
      </c>
      <c r="C7949" s="0" t="s">
        <v>6320</v>
      </c>
      <c r="D7949" s="0" t="s">
        <v>127</v>
      </c>
    </row>
    <row r="7950" customFormat="false" ht="12.8" hidden="false" customHeight="false" outlineLevel="0" collapsed="false">
      <c r="A7950" s="0" t="s">
        <v>12149</v>
      </c>
      <c r="B7950" s="0" t="n">
        <v>22488</v>
      </c>
      <c r="C7950" s="0" t="s">
        <v>12150</v>
      </c>
      <c r="D7950" s="0" t="s">
        <v>127</v>
      </c>
    </row>
    <row r="7951" customFormat="false" ht="12.8" hidden="false" customHeight="false" outlineLevel="0" collapsed="false">
      <c r="A7951" s="0" t="s">
        <v>12151</v>
      </c>
      <c r="B7951" s="0" t="n">
        <v>22489</v>
      </c>
      <c r="C7951" s="0" t="s">
        <v>5041</v>
      </c>
      <c r="D7951" s="0" t="s">
        <v>127</v>
      </c>
    </row>
    <row r="7952" customFormat="false" ht="12.8" hidden="false" customHeight="false" outlineLevel="0" collapsed="false">
      <c r="A7952" s="0" t="s">
        <v>12152</v>
      </c>
      <c r="B7952" s="0" t="n">
        <v>24240</v>
      </c>
      <c r="C7952" s="0" t="s">
        <v>1030</v>
      </c>
      <c r="D7952" s="0" t="s">
        <v>123</v>
      </c>
    </row>
    <row r="7953" customFormat="false" ht="12.8" hidden="false" customHeight="false" outlineLevel="0" collapsed="false">
      <c r="A7953" s="0" t="s">
        <v>12153</v>
      </c>
      <c r="B7953" s="0" t="n">
        <v>24783</v>
      </c>
      <c r="C7953" s="0" t="s">
        <v>1064</v>
      </c>
      <c r="D7953" s="0" t="s">
        <v>127</v>
      </c>
    </row>
    <row r="7954" customFormat="false" ht="12.8" hidden="false" customHeight="false" outlineLevel="0" collapsed="false">
      <c r="A7954" s="0" t="s">
        <v>12154</v>
      </c>
      <c r="B7954" s="0" t="n">
        <v>29251</v>
      </c>
      <c r="C7954" s="0" t="s">
        <v>2853</v>
      </c>
      <c r="D7954" s="0" t="s">
        <v>127</v>
      </c>
    </row>
    <row r="7955" customFormat="false" ht="12.8" hidden="false" customHeight="false" outlineLevel="0" collapsed="false">
      <c r="A7955" s="0" t="s">
        <v>12155</v>
      </c>
      <c r="B7955" s="0" t="n">
        <v>31362</v>
      </c>
      <c r="C7955" s="0" t="s">
        <v>12156</v>
      </c>
      <c r="D7955" s="0" t="s">
        <v>127</v>
      </c>
    </row>
    <row r="7956" customFormat="false" ht="12.8" hidden="false" customHeight="false" outlineLevel="0" collapsed="false">
      <c r="A7956" s="0" t="s">
        <v>12157</v>
      </c>
      <c r="B7956" s="0" t="n">
        <v>35228</v>
      </c>
      <c r="C7956" s="0" t="s">
        <v>12158</v>
      </c>
      <c r="D7956" s="0" t="s">
        <v>127</v>
      </c>
    </row>
    <row r="7957" customFormat="false" ht="12.8" hidden="false" customHeight="false" outlineLevel="0" collapsed="false">
      <c r="A7957" s="0" t="s">
        <v>12159</v>
      </c>
      <c r="B7957" s="0" t="n">
        <v>24784</v>
      </c>
      <c r="C7957" s="0" t="s">
        <v>2821</v>
      </c>
      <c r="D7957" s="0" t="s">
        <v>127</v>
      </c>
    </row>
    <row r="7958" customFormat="false" ht="12.8" hidden="false" customHeight="false" outlineLevel="0" collapsed="false">
      <c r="A7958" s="0" t="s">
        <v>12160</v>
      </c>
      <c r="B7958" s="0" t="n">
        <v>24785</v>
      </c>
      <c r="C7958" s="0" t="s">
        <v>12161</v>
      </c>
      <c r="D7958" s="0" t="s">
        <v>127</v>
      </c>
    </row>
    <row r="7959" customFormat="false" ht="12.8" hidden="false" customHeight="false" outlineLevel="0" collapsed="false">
      <c r="A7959" s="0" t="s">
        <v>12162</v>
      </c>
      <c r="B7959" s="0" t="n">
        <v>24786</v>
      </c>
      <c r="C7959" s="0" t="s">
        <v>12163</v>
      </c>
      <c r="D7959" s="0" t="s">
        <v>127</v>
      </c>
    </row>
    <row r="7960" customFormat="false" ht="12.8" hidden="false" customHeight="false" outlineLevel="0" collapsed="false">
      <c r="A7960" s="0" t="s">
        <v>12164</v>
      </c>
      <c r="B7960" s="0" t="n">
        <v>24787</v>
      </c>
      <c r="C7960" s="0" t="s">
        <v>11563</v>
      </c>
      <c r="D7960" s="0" t="s">
        <v>127</v>
      </c>
    </row>
    <row r="7961" customFormat="false" ht="12.8" hidden="false" customHeight="false" outlineLevel="0" collapsed="false">
      <c r="A7961" s="0" t="s">
        <v>12165</v>
      </c>
      <c r="B7961" s="0" t="n">
        <v>34055</v>
      </c>
      <c r="C7961" s="0" t="s">
        <v>12166</v>
      </c>
      <c r="D7961" s="0" t="s">
        <v>127</v>
      </c>
    </row>
    <row r="7962" customFormat="false" ht="12.8" hidden="false" customHeight="false" outlineLevel="0" collapsed="false">
      <c r="A7962" s="0" t="s">
        <v>12167</v>
      </c>
      <c r="B7962" s="0" t="n">
        <v>23241</v>
      </c>
      <c r="C7962" s="0" t="s">
        <v>3563</v>
      </c>
      <c r="D7962" s="0" t="s">
        <v>255</v>
      </c>
    </row>
    <row r="7963" customFormat="false" ht="12.8" hidden="false" customHeight="false" outlineLevel="0" collapsed="false">
      <c r="A7963" s="0" t="s">
        <v>12168</v>
      </c>
      <c r="B7963" s="0" t="n">
        <v>23851</v>
      </c>
      <c r="C7963" s="0" t="s">
        <v>3563</v>
      </c>
      <c r="D7963" s="0" t="s">
        <v>199</v>
      </c>
    </row>
    <row r="7964" customFormat="false" ht="12.8" hidden="false" customHeight="false" outlineLevel="0" collapsed="false">
      <c r="A7964" s="0" t="s">
        <v>12169</v>
      </c>
      <c r="B7964" s="0" t="n">
        <v>39488</v>
      </c>
      <c r="D7964" s="0" t="s">
        <v>287</v>
      </c>
    </row>
    <row r="7965" customFormat="false" ht="12.8" hidden="false" customHeight="false" outlineLevel="0" collapsed="false">
      <c r="A7965" s="0" t="s">
        <v>12170</v>
      </c>
      <c r="B7965" s="0" t="n">
        <v>30414</v>
      </c>
      <c r="C7965" s="0" t="s">
        <v>7142</v>
      </c>
      <c r="D7965" s="0" t="s">
        <v>123</v>
      </c>
    </row>
    <row r="7966" customFormat="false" ht="12.8" hidden="false" customHeight="false" outlineLevel="0" collapsed="false">
      <c r="A7966" s="0" t="s">
        <v>12171</v>
      </c>
      <c r="B7966" s="0" t="n">
        <v>34056</v>
      </c>
      <c r="C7966" s="0" t="s">
        <v>7142</v>
      </c>
      <c r="D7966" s="0" t="s">
        <v>127</v>
      </c>
    </row>
    <row r="7967" customFormat="false" ht="12.8" hidden="false" customHeight="false" outlineLevel="0" collapsed="false">
      <c r="A7967" s="0" t="s">
        <v>12172</v>
      </c>
      <c r="B7967" s="0" t="n">
        <v>30698</v>
      </c>
      <c r="C7967" s="0" t="s">
        <v>2821</v>
      </c>
      <c r="D7967" s="0" t="s">
        <v>127</v>
      </c>
    </row>
    <row r="7968" customFormat="false" ht="12.8" hidden="false" customHeight="false" outlineLevel="0" collapsed="false">
      <c r="A7968" s="0" t="s">
        <v>12173</v>
      </c>
      <c r="B7968" s="0" t="n">
        <v>30674</v>
      </c>
      <c r="C7968" s="0" t="s">
        <v>6033</v>
      </c>
      <c r="D7968" s="0" t="s">
        <v>127</v>
      </c>
    </row>
    <row r="7969" customFormat="false" ht="12.8" hidden="false" customHeight="false" outlineLevel="0" collapsed="false">
      <c r="A7969" s="0" t="s">
        <v>12174</v>
      </c>
      <c r="B7969" s="0" t="n">
        <v>35229</v>
      </c>
      <c r="C7969" s="0" t="s">
        <v>12175</v>
      </c>
      <c r="D7969" s="0" t="s">
        <v>127</v>
      </c>
    </row>
    <row r="7970" customFormat="false" ht="12.8" hidden="false" customHeight="false" outlineLevel="0" collapsed="false">
      <c r="A7970" s="0" t="s">
        <v>12176</v>
      </c>
      <c r="B7970" s="0" t="n">
        <v>39489</v>
      </c>
      <c r="D7970" s="0" t="s">
        <v>287</v>
      </c>
    </row>
    <row r="7971" customFormat="false" ht="12.8" hidden="false" customHeight="false" outlineLevel="0" collapsed="false">
      <c r="A7971" s="0" t="s">
        <v>12177</v>
      </c>
      <c r="B7971" s="0" t="n">
        <v>26155</v>
      </c>
      <c r="C7971" s="0" t="s">
        <v>1110</v>
      </c>
      <c r="D7971" s="0" t="s">
        <v>199</v>
      </c>
    </row>
    <row r="7972" customFormat="false" ht="12.8" hidden="false" customHeight="false" outlineLevel="0" collapsed="false">
      <c r="A7972" s="0" t="s">
        <v>12178</v>
      </c>
      <c r="B7972" s="0" t="n">
        <v>30397</v>
      </c>
      <c r="C7972" s="0" t="s">
        <v>3801</v>
      </c>
      <c r="D7972" s="0" t="s">
        <v>199</v>
      </c>
    </row>
    <row r="7973" customFormat="false" ht="12.8" hidden="false" customHeight="false" outlineLevel="0" collapsed="false">
      <c r="A7973" s="0" t="s">
        <v>12179</v>
      </c>
      <c r="B7973" s="0" t="n">
        <v>30593</v>
      </c>
      <c r="C7973" s="0" t="s">
        <v>12180</v>
      </c>
      <c r="D7973" s="0" t="s">
        <v>123</v>
      </c>
    </row>
    <row r="7974" customFormat="false" ht="12.8" hidden="false" customHeight="false" outlineLevel="0" collapsed="false">
      <c r="A7974" s="0" t="s">
        <v>12181</v>
      </c>
      <c r="B7974" s="0" t="n">
        <v>42968</v>
      </c>
      <c r="C7974" s="0" t="s">
        <v>5669</v>
      </c>
      <c r="D7974" s="0" t="s">
        <v>199</v>
      </c>
    </row>
    <row r="7975" customFormat="false" ht="12.8" hidden="false" customHeight="false" outlineLevel="0" collapsed="false">
      <c r="A7975" s="0" t="s">
        <v>12182</v>
      </c>
      <c r="B7975" s="0" t="n">
        <v>3005</v>
      </c>
      <c r="C7975" s="0" t="s">
        <v>12183</v>
      </c>
      <c r="D7975" s="0" t="s">
        <v>123</v>
      </c>
    </row>
    <row r="7976" customFormat="false" ht="12.8" hidden="false" customHeight="false" outlineLevel="0" collapsed="false">
      <c r="A7976" s="0" t="s">
        <v>12184</v>
      </c>
      <c r="B7976" s="0" t="n">
        <v>3006</v>
      </c>
      <c r="C7976" s="0" t="s">
        <v>5007</v>
      </c>
      <c r="D7976" s="0" t="s">
        <v>127</v>
      </c>
    </row>
    <row r="7977" customFormat="false" ht="12.8" hidden="false" customHeight="false" outlineLevel="0" collapsed="false">
      <c r="A7977" s="0" t="s">
        <v>12185</v>
      </c>
      <c r="B7977" s="0" t="n">
        <v>44453</v>
      </c>
      <c r="C7977" s="0" t="s">
        <v>1110</v>
      </c>
      <c r="D7977" s="0" t="s">
        <v>123</v>
      </c>
    </row>
    <row r="7978" customFormat="false" ht="12.8" hidden="false" customHeight="false" outlineLevel="0" collapsed="false">
      <c r="A7978" s="0" t="s">
        <v>12186</v>
      </c>
      <c r="B7978" s="0" t="n">
        <v>43058</v>
      </c>
      <c r="C7978" s="0" t="s">
        <v>4132</v>
      </c>
      <c r="D7978" s="0" t="s">
        <v>123</v>
      </c>
    </row>
    <row r="7979" customFormat="false" ht="12.8" hidden="false" customHeight="false" outlineLevel="0" collapsed="false">
      <c r="A7979" s="0" t="s">
        <v>12187</v>
      </c>
      <c r="B7979" s="0" t="n">
        <v>43514</v>
      </c>
      <c r="C7979" s="0" t="s">
        <v>12188</v>
      </c>
      <c r="D7979" s="0" t="s">
        <v>262</v>
      </c>
    </row>
    <row r="7980" customFormat="false" ht="12.8" hidden="false" customHeight="false" outlineLevel="0" collapsed="false">
      <c r="A7980" s="0" t="s">
        <v>12189</v>
      </c>
      <c r="B7980" s="0" t="n">
        <v>43943</v>
      </c>
      <c r="C7980" s="0" t="s">
        <v>12190</v>
      </c>
      <c r="D7980" s="0" t="s">
        <v>127</v>
      </c>
    </row>
    <row r="7981" customFormat="false" ht="12.8" hidden="false" customHeight="false" outlineLevel="0" collapsed="false">
      <c r="A7981" s="0" t="s">
        <v>12191</v>
      </c>
      <c r="B7981" s="0" t="n">
        <v>43515</v>
      </c>
      <c r="C7981" s="0" t="s">
        <v>12192</v>
      </c>
      <c r="D7981" s="0" t="s">
        <v>127</v>
      </c>
    </row>
    <row r="7982" customFormat="false" ht="12.8" hidden="false" customHeight="false" outlineLevel="0" collapsed="false">
      <c r="A7982" s="0" t="s">
        <v>12193</v>
      </c>
      <c r="B7982" s="0" t="n">
        <v>43516</v>
      </c>
      <c r="C7982" s="0" t="s">
        <v>12192</v>
      </c>
      <c r="D7982" s="0" t="s">
        <v>127</v>
      </c>
    </row>
    <row r="7983" customFormat="false" ht="12.8" hidden="false" customHeight="false" outlineLevel="0" collapsed="false">
      <c r="A7983" s="0" t="s">
        <v>12194</v>
      </c>
      <c r="B7983" s="0" t="n">
        <v>39780</v>
      </c>
      <c r="C7983" s="0" t="s">
        <v>1110</v>
      </c>
      <c r="D7983" s="0" t="s">
        <v>199</v>
      </c>
    </row>
    <row r="7984" customFormat="false" ht="12.8" hidden="false" customHeight="false" outlineLevel="0" collapsed="false">
      <c r="A7984" s="0" t="s">
        <v>12195</v>
      </c>
      <c r="B7984" s="0" t="n">
        <v>29181</v>
      </c>
      <c r="C7984" s="0" t="s">
        <v>12196</v>
      </c>
      <c r="D7984" s="0" t="s">
        <v>123</v>
      </c>
    </row>
    <row r="7985" customFormat="false" ht="12.8" hidden="false" customHeight="false" outlineLevel="0" collapsed="false">
      <c r="A7985" s="0" t="s">
        <v>12197</v>
      </c>
      <c r="B7985" s="0" t="n">
        <v>29493</v>
      </c>
      <c r="C7985" s="0" t="s">
        <v>12198</v>
      </c>
      <c r="D7985" s="0" t="s">
        <v>127</v>
      </c>
    </row>
    <row r="7986" customFormat="false" ht="12.8" hidden="false" customHeight="false" outlineLevel="0" collapsed="false">
      <c r="A7986" s="0" t="s">
        <v>12199</v>
      </c>
      <c r="B7986" s="0" t="n">
        <v>40472</v>
      </c>
      <c r="D7986" s="0" t="s">
        <v>287</v>
      </c>
    </row>
    <row r="7987" customFormat="false" ht="12.8" hidden="false" customHeight="false" outlineLevel="0" collapsed="false">
      <c r="A7987" s="0" t="s">
        <v>12200</v>
      </c>
      <c r="B7987" s="0" t="n">
        <v>35130</v>
      </c>
      <c r="C7987" s="0" t="s">
        <v>12201</v>
      </c>
      <c r="D7987" s="0" t="s">
        <v>123</v>
      </c>
    </row>
    <row r="7988" customFormat="false" ht="12.8" hidden="false" customHeight="false" outlineLevel="0" collapsed="false">
      <c r="A7988" s="0" t="s">
        <v>12202</v>
      </c>
      <c r="B7988" s="0" t="n">
        <v>35706</v>
      </c>
      <c r="C7988" s="0" t="s">
        <v>12203</v>
      </c>
      <c r="D7988" s="0" t="s">
        <v>127</v>
      </c>
    </row>
    <row r="7989" customFormat="false" ht="12.8" hidden="false" customHeight="false" outlineLevel="0" collapsed="false">
      <c r="A7989" s="0" t="s">
        <v>12204</v>
      </c>
      <c r="B7989" s="0" t="n">
        <v>30399</v>
      </c>
      <c r="C7989" s="0" t="s">
        <v>12205</v>
      </c>
      <c r="D7989" s="0" t="s">
        <v>123</v>
      </c>
    </row>
    <row r="7990" customFormat="false" ht="12.8" hidden="false" customHeight="false" outlineLevel="0" collapsed="false">
      <c r="A7990" s="0" t="s">
        <v>12206</v>
      </c>
      <c r="B7990" s="0" t="n">
        <v>30649</v>
      </c>
      <c r="C7990" s="0" t="s">
        <v>12207</v>
      </c>
      <c r="D7990" s="0" t="s">
        <v>127</v>
      </c>
    </row>
    <row r="7991" customFormat="false" ht="12.8" hidden="false" customHeight="false" outlineLevel="0" collapsed="false">
      <c r="A7991" s="0" t="s">
        <v>12208</v>
      </c>
      <c r="B7991" s="0" t="n">
        <v>30606</v>
      </c>
      <c r="C7991" s="0" t="s">
        <v>5666</v>
      </c>
      <c r="D7991" s="0" t="s">
        <v>123</v>
      </c>
    </row>
    <row r="7992" customFormat="false" ht="12.8" hidden="false" customHeight="false" outlineLevel="0" collapsed="false">
      <c r="A7992" s="0" t="s">
        <v>12209</v>
      </c>
      <c r="B7992" s="0" t="n">
        <v>30787</v>
      </c>
      <c r="C7992" s="0" t="s">
        <v>12210</v>
      </c>
      <c r="D7992" s="0" t="s">
        <v>127</v>
      </c>
    </row>
    <row r="7993" customFormat="false" ht="12.8" hidden="false" customHeight="false" outlineLevel="0" collapsed="false">
      <c r="A7993" s="0" t="s">
        <v>12211</v>
      </c>
      <c r="B7993" s="0" t="n">
        <v>30392</v>
      </c>
      <c r="C7993" s="0" t="s">
        <v>1110</v>
      </c>
      <c r="D7993" s="0" t="s">
        <v>199</v>
      </c>
    </row>
    <row r="7994" customFormat="false" ht="12.8" hidden="false" customHeight="false" outlineLevel="0" collapsed="false">
      <c r="A7994" s="0" t="s">
        <v>12212</v>
      </c>
      <c r="B7994" s="0" t="n">
        <v>39839</v>
      </c>
      <c r="C7994" s="0" t="s">
        <v>12213</v>
      </c>
      <c r="D7994" s="0" t="s">
        <v>327</v>
      </c>
    </row>
    <row r="7995" customFormat="false" ht="12.8" hidden="false" customHeight="false" outlineLevel="0" collapsed="false">
      <c r="A7995" s="0" t="s">
        <v>12214</v>
      </c>
      <c r="B7995" s="0" t="n">
        <v>39651</v>
      </c>
      <c r="C7995" s="0" t="s">
        <v>1110</v>
      </c>
      <c r="D7995" s="0" t="s">
        <v>287</v>
      </c>
    </row>
    <row r="7996" customFormat="false" ht="12.8" hidden="false" customHeight="false" outlineLevel="0" collapsed="false">
      <c r="A7996" s="0" t="s">
        <v>12215</v>
      </c>
      <c r="B7996" s="0" t="n">
        <v>34994</v>
      </c>
      <c r="C7996" s="0" t="s">
        <v>12216</v>
      </c>
      <c r="D7996" s="0" t="s">
        <v>287</v>
      </c>
    </row>
    <row r="7997" customFormat="false" ht="12.8" hidden="false" customHeight="false" outlineLevel="0" collapsed="false">
      <c r="A7997" s="0" t="s">
        <v>12217</v>
      </c>
      <c r="B7997" s="0" t="n">
        <v>35408</v>
      </c>
      <c r="D7997" s="0" t="s">
        <v>354</v>
      </c>
    </row>
    <row r="7998" customFormat="false" ht="12.8" hidden="false" customHeight="false" outlineLevel="0" collapsed="false">
      <c r="A7998" s="0" t="s">
        <v>12218</v>
      </c>
      <c r="B7998" s="0" t="n">
        <v>24788</v>
      </c>
      <c r="C7998" s="0" t="s">
        <v>12219</v>
      </c>
      <c r="D7998" s="0" t="s">
        <v>123</v>
      </c>
    </row>
    <row r="7999" customFormat="false" ht="12.8" hidden="false" customHeight="false" outlineLevel="0" collapsed="false">
      <c r="A7999" s="0" t="s">
        <v>12220</v>
      </c>
      <c r="B7999" s="0" t="n">
        <v>25199</v>
      </c>
      <c r="C7999" s="0" t="s">
        <v>340</v>
      </c>
      <c r="D7999" s="0" t="s">
        <v>127</v>
      </c>
    </row>
    <row r="8000" customFormat="false" ht="12.8" hidden="false" customHeight="false" outlineLevel="0" collapsed="false">
      <c r="A8000" s="0" t="s">
        <v>12221</v>
      </c>
      <c r="B8000" s="0" t="n">
        <v>26154</v>
      </c>
      <c r="C8000" s="0" t="s">
        <v>7980</v>
      </c>
      <c r="D8000" s="0" t="s">
        <v>127</v>
      </c>
    </row>
    <row r="8001" customFormat="false" ht="12.8" hidden="false" customHeight="false" outlineLevel="0" collapsed="false">
      <c r="A8001" s="0" t="s">
        <v>12222</v>
      </c>
      <c r="B8001" s="0" t="n">
        <v>680</v>
      </c>
      <c r="C8001" s="0" t="s">
        <v>1305</v>
      </c>
      <c r="D8001" s="0" t="s">
        <v>123</v>
      </c>
    </row>
    <row r="8002" customFormat="false" ht="12.8" hidden="false" customHeight="false" outlineLevel="0" collapsed="false">
      <c r="A8002" s="0" t="s">
        <v>12223</v>
      </c>
      <c r="B8002" s="0" t="n">
        <v>2646</v>
      </c>
      <c r="C8002" s="0" t="s">
        <v>12224</v>
      </c>
      <c r="D8002" s="0" t="s">
        <v>127</v>
      </c>
    </row>
    <row r="8003" customFormat="false" ht="12.8" hidden="false" customHeight="false" outlineLevel="0" collapsed="false">
      <c r="A8003" s="0" t="s">
        <v>12225</v>
      </c>
      <c r="B8003" s="0" t="n">
        <v>25623</v>
      </c>
      <c r="C8003" s="0" t="s">
        <v>7227</v>
      </c>
      <c r="D8003" s="0" t="s">
        <v>127</v>
      </c>
    </row>
    <row r="8004" customFormat="false" ht="12.8" hidden="false" customHeight="false" outlineLevel="0" collapsed="false">
      <c r="A8004" s="0" t="s">
        <v>12226</v>
      </c>
      <c r="B8004" s="0" t="n">
        <v>30852</v>
      </c>
      <c r="C8004" s="0" t="s">
        <v>5666</v>
      </c>
      <c r="D8004" s="0" t="s">
        <v>123</v>
      </c>
    </row>
    <row r="8005" customFormat="false" ht="12.8" hidden="false" customHeight="false" outlineLevel="0" collapsed="false">
      <c r="A8005" s="0" t="s">
        <v>12227</v>
      </c>
      <c r="B8005" s="0" t="n">
        <v>30908</v>
      </c>
      <c r="C8005" s="0" t="s">
        <v>420</v>
      </c>
      <c r="D8005" s="0" t="s">
        <v>127</v>
      </c>
    </row>
    <row r="8006" customFormat="false" ht="12.8" hidden="false" customHeight="false" outlineLevel="0" collapsed="false">
      <c r="A8006" s="0" t="s">
        <v>12228</v>
      </c>
      <c r="B8006" s="0" t="n">
        <v>30811</v>
      </c>
      <c r="C8006" s="0" t="s">
        <v>12229</v>
      </c>
      <c r="D8006" s="0" t="s">
        <v>199</v>
      </c>
    </row>
    <row r="8007" customFormat="false" ht="12.8" hidden="false" customHeight="false" outlineLevel="0" collapsed="false">
      <c r="A8007" s="0" t="s">
        <v>12230</v>
      </c>
      <c r="B8007" s="0" t="n">
        <v>30569</v>
      </c>
      <c r="C8007" s="0" t="s">
        <v>12231</v>
      </c>
      <c r="D8007" s="0" t="s">
        <v>228</v>
      </c>
    </row>
    <row r="8008" customFormat="false" ht="12.8" hidden="false" customHeight="false" outlineLevel="0" collapsed="false">
      <c r="A8008" s="0" t="s">
        <v>12232</v>
      </c>
      <c r="B8008" s="0" t="n">
        <v>26424</v>
      </c>
      <c r="C8008" s="0" t="s">
        <v>12233</v>
      </c>
      <c r="D8008" s="0" t="s">
        <v>262</v>
      </c>
    </row>
    <row r="8009" customFormat="false" ht="12.8" hidden="false" customHeight="false" outlineLevel="0" collapsed="false">
      <c r="A8009" s="0" t="s">
        <v>12234</v>
      </c>
      <c r="B8009" s="0" t="n">
        <v>42972</v>
      </c>
      <c r="C8009" s="0" t="s">
        <v>12235</v>
      </c>
      <c r="D8009" s="0" t="s">
        <v>123</v>
      </c>
    </row>
    <row r="8010" customFormat="false" ht="12.8" hidden="false" customHeight="false" outlineLevel="0" collapsed="false">
      <c r="A8010" s="0" t="s">
        <v>12236</v>
      </c>
      <c r="B8010" s="0" t="n">
        <v>29333</v>
      </c>
      <c r="C8010" s="0" t="s">
        <v>12237</v>
      </c>
      <c r="D8010" s="0" t="s">
        <v>123</v>
      </c>
    </row>
    <row r="8011" customFormat="false" ht="12.8" hidden="false" customHeight="false" outlineLevel="0" collapsed="false">
      <c r="A8011" s="0" t="s">
        <v>12238</v>
      </c>
      <c r="B8011" s="0" t="n">
        <v>35135</v>
      </c>
      <c r="C8011" s="0" t="s">
        <v>9269</v>
      </c>
      <c r="D8011" s="0" t="s">
        <v>127</v>
      </c>
    </row>
    <row r="8012" customFormat="false" ht="12.8" hidden="false" customHeight="false" outlineLevel="0" collapsed="false">
      <c r="A8012" s="0" t="s">
        <v>12239</v>
      </c>
      <c r="B8012" s="0" t="n">
        <v>29531</v>
      </c>
      <c r="C8012" s="0" t="s">
        <v>12237</v>
      </c>
      <c r="D8012" s="0" t="s">
        <v>127</v>
      </c>
    </row>
    <row r="8013" customFormat="false" ht="12.8" hidden="false" customHeight="false" outlineLevel="0" collapsed="false">
      <c r="A8013" s="0" t="s">
        <v>12240</v>
      </c>
      <c r="B8013" s="0" t="n">
        <v>40471</v>
      </c>
      <c r="C8013" s="0" t="s">
        <v>3801</v>
      </c>
      <c r="D8013" s="0" t="s">
        <v>287</v>
      </c>
    </row>
    <row r="8014" customFormat="false" ht="12.8" hidden="false" customHeight="false" outlineLevel="0" collapsed="false">
      <c r="A8014" s="0" t="s">
        <v>12241</v>
      </c>
      <c r="B8014" s="0" t="n">
        <v>24789</v>
      </c>
      <c r="C8014" s="0" t="s">
        <v>5666</v>
      </c>
      <c r="D8014" s="0" t="s">
        <v>123</v>
      </c>
    </row>
    <row r="8015" customFormat="false" ht="12.8" hidden="false" customHeight="false" outlineLevel="0" collapsed="false">
      <c r="A8015" s="0" t="s">
        <v>12242</v>
      </c>
      <c r="B8015" s="0" t="n">
        <v>25200</v>
      </c>
      <c r="C8015" s="0" t="s">
        <v>9404</v>
      </c>
      <c r="D8015" s="0" t="s">
        <v>127</v>
      </c>
    </row>
    <row r="8016" customFormat="false" ht="12.8" hidden="false" customHeight="false" outlineLevel="0" collapsed="false">
      <c r="A8016" s="0" t="s">
        <v>12243</v>
      </c>
      <c r="B8016" s="0" t="n">
        <v>46846</v>
      </c>
      <c r="C8016" s="0" t="s">
        <v>12244</v>
      </c>
      <c r="D8016" s="0" t="s">
        <v>127</v>
      </c>
    </row>
    <row r="8017" customFormat="false" ht="12.8" hidden="false" customHeight="false" outlineLevel="0" collapsed="false">
      <c r="A8017" s="0" t="s">
        <v>12245</v>
      </c>
      <c r="B8017" s="0" t="n">
        <v>24241</v>
      </c>
      <c r="C8017" s="0" t="s">
        <v>1110</v>
      </c>
      <c r="D8017" s="0" t="s">
        <v>199</v>
      </c>
    </row>
    <row r="8018" customFormat="false" ht="12.8" hidden="false" customHeight="false" outlineLevel="0" collapsed="false">
      <c r="A8018" s="0" t="s">
        <v>12246</v>
      </c>
      <c r="B8018" s="0" t="n">
        <v>24790</v>
      </c>
      <c r="C8018" s="0" t="s">
        <v>3402</v>
      </c>
      <c r="D8018" s="0" t="s">
        <v>123</v>
      </c>
    </row>
    <row r="8019" customFormat="false" ht="12.8" hidden="false" customHeight="false" outlineLevel="0" collapsed="false">
      <c r="A8019" s="0" t="s">
        <v>12247</v>
      </c>
      <c r="B8019" s="0" t="n">
        <v>24998</v>
      </c>
      <c r="C8019" s="0" t="s">
        <v>9868</v>
      </c>
      <c r="D8019" s="0" t="s">
        <v>127</v>
      </c>
    </row>
    <row r="8020" customFormat="false" ht="12.8" hidden="false" customHeight="false" outlineLevel="0" collapsed="false">
      <c r="A8020" s="0" t="s">
        <v>12248</v>
      </c>
      <c r="B8020" s="0" t="n">
        <v>24999</v>
      </c>
      <c r="C8020" s="0" t="s">
        <v>136</v>
      </c>
      <c r="D8020" s="0" t="s">
        <v>127</v>
      </c>
    </row>
    <row r="8021" customFormat="false" ht="12.8" hidden="false" customHeight="false" outlineLevel="0" collapsed="false">
      <c r="A8021" s="0" t="s">
        <v>12249</v>
      </c>
      <c r="B8021" s="0" t="n">
        <v>38767</v>
      </c>
      <c r="C8021" s="0" t="s">
        <v>12250</v>
      </c>
      <c r="D8021" s="0" t="s">
        <v>127</v>
      </c>
    </row>
    <row r="8022" customFormat="false" ht="12.8" hidden="false" customHeight="false" outlineLevel="0" collapsed="false">
      <c r="A8022" s="0" t="s">
        <v>12251</v>
      </c>
      <c r="B8022" s="0" t="n">
        <v>23367</v>
      </c>
      <c r="C8022" s="0" t="s">
        <v>12252</v>
      </c>
      <c r="D8022" s="0" t="s">
        <v>255</v>
      </c>
    </row>
    <row r="8023" customFormat="false" ht="12.8" hidden="false" customHeight="false" outlineLevel="0" collapsed="false">
      <c r="A8023" s="0" t="s">
        <v>12253</v>
      </c>
      <c r="B8023" s="0" t="n">
        <v>24242</v>
      </c>
      <c r="C8023" s="0" t="s">
        <v>5666</v>
      </c>
      <c r="D8023" s="0" t="s">
        <v>199</v>
      </c>
    </row>
    <row r="8024" customFormat="false" ht="12.8" hidden="false" customHeight="false" outlineLevel="0" collapsed="false">
      <c r="A8024" s="0" t="s">
        <v>12254</v>
      </c>
      <c r="B8024" s="0" t="n">
        <v>35125</v>
      </c>
      <c r="C8024" s="0" t="s">
        <v>5666</v>
      </c>
      <c r="D8024" s="0" t="s">
        <v>228</v>
      </c>
    </row>
    <row r="8025" customFormat="false" ht="12.8" hidden="false" customHeight="false" outlineLevel="0" collapsed="false">
      <c r="A8025" s="0" t="s">
        <v>12255</v>
      </c>
      <c r="B8025" s="0" t="n">
        <v>39652</v>
      </c>
      <c r="C8025" s="0" t="s">
        <v>12256</v>
      </c>
      <c r="D8025" s="0" t="s">
        <v>287</v>
      </c>
    </row>
    <row r="8026" customFormat="false" ht="12.8" hidden="false" customHeight="false" outlineLevel="0" collapsed="false">
      <c r="A8026" s="0" t="s">
        <v>12257</v>
      </c>
      <c r="B8026" s="0" t="n">
        <v>4182</v>
      </c>
      <c r="C8026" s="0" t="s">
        <v>2025</v>
      </c>
      <c r="D8026" s="0" t="s">
        <v>907</v>
      </c>
    </row>
    <row r="8027" customFormat="false" ht="12.8" hidden="false" customHeight="false" outlineLevel="0" collapsed="false">
      <c r="A8027" s="0" t="s">
        <v>12258</v>
      </c>
      <c r="B8027" s="0" t="n">
        <v>29798</v>
      </c>
      <c r="C8027" s="0" t="s">
        <v>12259</v>
      </c>
      <c r="D8027" s="0" t="s">
        <v>123</v>
      </c>
    </row>
    <row r="8028" customFormat="false" ht="12.8" hidden="false" customHeight="false" outlineLevel="0" collapsed="false">
      <c r="A8028" s="0" t="s">
        <v>12260</v>
      </c>
      <c r="B8028" s="0" t="n">
        <v>29889</v>
      </c>
      <c r="C8028" s="0" t="s">
        <v>12259</v>
      </c>
      <c r="D8028" s="0" t="s">
        <v>127</v>
      </c>
    </row>
    <row r="8029" customFormat="false" ht="12.8" hidden="false" customHeight="false" outlineLevel="0" collapsed="false">
      <c r="A8029" s="0" t="s">
        <v>12261</v>
      </c>
      <c r="B8029" s="0" t="n">
        <v>25504</v>
      </c>
      <c r="C8029" s="0" t="s">
        <v>12262</v>
      </c>
      <c r="D8029" s="0" t="s">
        <v>123</v>
      </c>
    </row>
    <row r="8030" customFormat="false" ht="12.8" hidden="false" customHeight="false" outlineLevel="0" collapsed="false">
      <c r="A8030" s="0" t="s">
        <v>12263</v>
      </c>
      <c r="B8030" s="0" t="n">
        <v>39775</v>
      </c>
      <c r="C8030" s="0" t="s">
        <v>12264</v>
      </c>
      <c r="D8030" s="0" t="s">
        <v>199</v>
      </c>
    </row>
    <row r="8031" customFormat="false" ht="12.8" hidden="false" customHeight="false" outlineLevel="0" collapsed="false">
      <c r="A8031" s="0" t="s">
        <v>12265</v>
      </c>
      <c r="B8031" s="0" t="n">
        <v>4095</v>
      </c>
      <c r="C8031" s="0" t="s">
        <v>12266</v>
      </c>
      <c r="D8031" s="0" t="s">
        <v>251</v>
      </c>
    </row>
    <row r="8032" customFormat="false" ht="12.8" hidden="false" customHeight="false" outlineLevel="0" collapsed="false">
      <c r="A8032" s="0" t="s">
        <v>12267</v>
      </c>
      <c r="B8032" s="0" t="n">
        <v>35361</v>
      </c>
      <c r="C8032" s="0" t="s">
        <v>2237</v>
      </c>
      <c r="D8032" s="0" t="s">
        <v>123</v>
      </c>
    </row>
    <row r="8033" customFormat="false" ht="12.8" hidden="false" customHeight="false" outlineLevel="0" collapsed="false">
      <c r="A8033" s="0" t="s">
        <v>12268</v>
      </c>
      <c r="B8033" s="0" t="n">
        <v>39706</v>
      </c>
      <c r="C8033" s="0" t="s">
        <v>12269</v>
      </c>
      <c r="D8033" s="0" t="s">
        <v>127</v>
      </c>
    </row>
    <row r="8034" customFormat="false" ht="12.8" hidden="false" customHeight="false" outlineLevel="0" collapsed="false">
      <c r="A8034" s="0" t="s">
        <v>12270</v>
      </c>
      <c r="B8034" s="0" t="n">
        <v>36194</v>
      </c>
      <c r="C8034" s="0" t="s">
        <v>2237</v>
      </c>
      <c r="D8034" s="0" t="s">
        <v>127</v>
      </c>
    </row>
    <row r="8035" customFormat="false" ht="12.8" hidden="false" customHeight="false" outlineLevel="0" collapsed="false">
      <c r="A8035" s="0" t="s">
        <v>12271</v>
      </c>
      <c r="B8035" s="0" t="n">
        <v>36193</v>
      </c>
      <c r="C8035" s="0" t="s">
        <v>1490</v>
      </c>
      <c r="D8035" s="0" t="s">
        <v>127</v>
      </c>
    </row>
    <row r="8036" customFormat="false" ht="12.8" hidden="false" customHeight="false" outlineLevel="0" collapsed="false">
      <c r="A8036" s="0" t="s">
        <v>12272</v>
      </c>
      <c r="B8036" s="0" t="n">
        <v>35657</v>
      </c>
      <c r="C8036" s="0" t="s">
        <v>12273</v>
      </c>
      <c r="D8036" s="0" t="s">
        <v>127</v>
      </c>
    </row>
    <row r="8037" customFormat="false" ht="12.8" hidden="false" customHeight="false" outlineLevel="0" collapsed="false">
      <c r="A8037" s="0" t="s">
        <v>12274</v>
      </c>
      <c r="B8037" s="0" t="n">
        <v>2881</v>
      </c>
      <c r="C8037" s="0" t="s">
        <v>12275</v>
      </c>
      <c r="D8037" s="0" t="s">
        <v>123</v>
      </c>
    </row>
    <row r="8038" customFormat="false" ht="12.8" hidden="false" customHeight="false" outlineLevel="0" collapsed="false">
      <c r="A8038" s="0" t="s">
        <v>12276</v>
      </c>
      <c r="B8038" s="0" t="n">
        <v>45400</v>
      </c>
      <c r="C8038" s="0" t="s">
        <v>12277</v>
      </c>
      <c r="D8038" s="0" t="s">
        <v>123</v>
      </c>
    </row>
    <row r="8039" customFormat="false" ht="12.8" hidden="false" customHeight="false" outlineLevel="0" collapsed="false">
      <c r="A8039" s="0" t="s">
        <v>12278</v>
      </c>
      <c r="B8039" s="0" t="n">
        <v>45494</v>
      </c>
      <c r="C8039" s="0" t="s">
        <v>4071</v>
      </c>
      <c r="D8039" s="0" t="s">
        <v>127</v>
      </c>
    </row>
    <row r="8040" customFormat="false" ht="12.8" hidden="false" customHeight="false" outlineLevel="0" collapsed="false">
      <c r="A8040" s="0" t="s">
        <v>12279</v>
      </c>
      <c r="B8040" s="0" t="n">
        <v>43101</v>
      </c>
      <c r="C8040" s="0" t="s">
        <v>259</v>
      </c>
      <c r="D8040" s="0" t="s">
        <v>123</v>
      </c>
    </row>
    <row r="8041" customFormat="false" ht="12.8" hidden="false" customHeight="false" outlineLevel="0" collapsed="false">
      <c r="A8041" s="0" t="s">
        <v>12280</v>
      </c>
      <c r="B8041" s="0" t="n">
        <v>43517</v>
      </c>
      <c r="C8041" s="0" t="s">
        <v>900</v>
      </c>
      <c r="D8041" s="0" t="s">
        <v>127</v>
      </c>
    </row>
    <row r="8042" customFormat="false" ht="12.8" hidden="false" customHeight="false" outlineLevel="0" collapsed="false">
      <c r="A8042" s="0" t="s">
        <v>12281</v>
      </c>
      <c r="B8042" s="0" t="n">
        <v>45758</v>
      </c>
      <c r="C8042" s="0" t="s">
        <v>900</v>
      </c>
      <c r="D8042" s="0" t="s">
        <v>127</v>
      </c>
    </row>
    <row r="8043" customFormat="false" ht="12.8" hidden="false" customHeight="false" outlineLevel="0" collapsed="false">
      <c r="A8043" s="0" t="s">
        <v>12282</v>
      </c>
      <c r="B8043" s="0" t="n">
        <v>45759</v>
      </c>
      <c r="C8043" s="0" t="s">
        <v>12283</v>
      </c>
      <c r="D8043" s="0" t="s">
        <v>127</v>
      </c>
    </row>
    <row r="8044" customFormat="false" ht="12.8" hidden="false" customHeight="false" outlineLevel="0" collapsed="false">
      <c r="A8044" s="0" t="s">
        <v>12284</v>
      </c>
      <c r="B8044" s="0" t="n">
        <v>23380</v>
      </c>
      <c r="C8044" s="0" t="s">
        <v>5790</v>
      </c>
      <c r="D8044" s="0" t="s">
        <v>123</v>
      </c>
    </row>
    <row r="8045" customFormat="false" ht="12.8" hidden="false" customHeight="false" outlineLevel="0" collapsed="false">
      <c r="A8045" s="0" t="s">
        <v>12285</v>
      </c>
      <c r="B8045" s="0" t="n">
        <v>24791</v>
      </c>
      <c r="C8045" s="0" t="s">
        <v>5790</v>
      </c>
      <c r="D8045" s="0" t="s">
        <v>262</v>
      </c>
    </row>
    <row r="8046" customFormat="false" ht="12.8" hidden="false" customHeight="false" outlineLevel="0" collapsed="false">
      <c r="A8046" s="0" t="s">
        <v>12286</v>
      </c>
      <c r="B8046" s="0" t="n">
        <v>31825</v>
      </c>
      <c r="C8046" s="0" t="s">
        <v>6148</v>
      </c>
      <c r="D8046" s="0" t="s">
        <v>127</v>
      </c>
    </row>
    <row r="8047" customFormat="false" ht="12.8" hidden="false" customHeight="false" outlineLevel="0" collapsed="false">
      <c r="A8047" s="0" t="s">
        <v>12287</v>
      </c>
      <c r="B8047" s="0" t="n">
        <v>34099</v>
      </c>
      <c r="C8047" s="0" t="s">
        <v>12288</v>
      </c>
      <c r="D8047" s="0" t="s">
        <v>262</v>
      </c>
    </row>
    <row r="8048" customFormat="false" ht="12.8" hidden="false" customHeight="false" outlineLevel="0" collapsed="false">
      <c r="A8048" s="0" t="s">
        <v>12289</v>
      </c>
      <c r="B8048" s="0" t="n">
        <v>34161</v>
      </c>
      <c r="C8048" s="0" t="s">
        <v>10346</v>
      </c>
      <c r="D8048" s="0" t="s">
        <v>127</v>
      </c>
    </row>
    <row r="8049" customFormat="false" ht="12.8" hidden="false" customHeight="false" outlineLevel="0" collapsed="false">
      <c r="A8049" s="0" t="s">
        <v>12290</v>
      </c>
      <c r="B8049" s="0" t="n">
        <v>37798</v>
      </c>
      <c r="C8049" s="0" t="s">
        <v>12291</v>
      </c>
      <c r="D8049" s="0" t="s">
        <v>127</v>
      </c>
    </row>
    <row r="8050" customFormat="false" ht="12.8" hidden="false" customHeight="false" outlineLevel="0" collapsed="false">
      <c r="A8050" s="0" t="s">
        <v>12292</v>
      </c>
      <c r="B8050" s="0" t="n">
        <v>23852</v>
      </c>
      <c r="C8050" s="0" t="s">
        <v>6433</v>
      </c>
      <c r="D8050" s="0" t="s">
        <v>127</v>
      </c>
    </row>
    <row r="8051" customFormat="false" ht="12.8" hidden="false" customHeight="false" outlineLevel="0" collapsed="false">
      <c r="A8051" s="0" t="s">
        <v>12293</v>
      </c>
      <c r="B8051" s="0" t="n">
        <v>23853</v>
      </c>
      <c r="C8051" s="0" t="s">
        <v>10341</v>
      </c>
      <c r="D8051" s="0" t="s">
        <v>127</v>
      </c>
    </row>
    <row r="8052" customFormat="false" ht="12.8" hidden="false" customHeight="false" outlineLevel="0" collapsed="false">
      <c r="A8052" s="0" t="s">
        <v>12294</v>
      </c>
      <c r="B8052" s="0" t="n">
        <v>23854</v>
      </c>
      <c r="C8052" s="0" t="s">
        <v>6148</v>
      </c>
      <c r="D8052" s="0" t="s">
        <v>127</v>
      </c>
    </row>
    <row r="8053" customFormat="false" ht="12.8" hidden="false" customHeight="false" outlineLevel="0" collapsed="false">
      <c r="A8053" s="0" t="s">
        <v>12295</v>
      </c>
      <c r="B8053" s="0" t="n">
        <v>23237</v>
      </c>
      <c r="D8053" s="0" t="s">
        <v>255</v>
      </c>
    </row>
    <row r="8054" customFormat="false" ht="12.8" hidden="false" customHeight="false" outlineLevel="0" collapsed="false">
      <c r="A8054" s="0" t="s">
        <v>12296</v>
      </c>
      <c r="B8054" s="0" t="n">
        <v>4248</v>
      </c>
      <c r="C8054" s="0" t="s">
        <v>12297</v>
      </c>
      <c r="D8054" s="0" t="s">
        <v>199</v>
      </c>
    </row>
    <row r="8055" customFormat="false" ht="12.8" hidden="false" customHeight="false" outlineLevel="0" collapsed="false">
      <c r="A8055" s="0" t="s">
        <v>12298</v>
      </c>
      <c r="B8055" s="0" t="n">
        <v>5120</v>
      </c>
      <c r="C8055" s="0" t="s">
        <v>935</v>
      </c>
      <c r="D8055" s="0" t="s">
        <v>123</v>
      </c>
    </row>
    <row r="8056" customFormat="false" ht="12.8" hidden="false" customHeight="false" outlineLevel="0" collapsed="false">
      <c r="A8056" s="0" t="s">
        <v>12299</v>
      </c>
      <c r="B8056" s="0" t="n">
        <v>5121</v>
      </c>
      <c r="C8056" s="0" t="s">
        <v>12300</v>
      </c>
      <c r="D8056" s="0" t="s">
        <v>127</v>
      </c>
    </row>
    <row r="8057" customFormat="false" ht="12.8" hidden="false" customHeight="false" outlineLevel="0" collapsed="false">
      <c r="A8057" s="0" t="s">
        <v>12301</v>
      </c>
      <c r="B8057" s="0" t="n">
        <v>42934</v>
      </c>
      <c r="C8057" s="0" t="s">
        <v>797</v>
      </c>
      <c r="D8057" s="0" t="s">
        <v>127</v>
      </c>
    </row>
    <row r="8058" customFormat="false" ht="12.8" hidden="false" customHeight="false" outlineLevel="0" collapsed="false">
      <c r="A8058" s="0" t="s">
        <v>12302</v>
      </c>
      <c r="B8058" s="0" t="n">
        <v>24243</v>
      </c>
      <c r="C8058" s="0" t="s">
        <v>1043</v>
      </c>
      <c r="D8058" s="0" t="s">
        <v>123</v>
      </c>
    </row>
    <row r="8059" customFormat="false" ht="12.8" hidden="false" customHeight="false" outlineLevel="0" collapsed="false">
      <c r="A8059" s="0" t="s">
        <v>12303</v>
      </c>
      <c r="B8059" s="0" t="n">
        <v>24792</v>
      </c>
      <c r="C8059" s="0" t="s">
        <v>950</v>
      </c>
      <c r="D8059" s="0" t="s">
        <v>127</v>
      </c>
    </row>
    <row r="8060" customFormat="false" ht="12.8" hidden="false" customHeight="false" outlineLevel="0" collapsed="false">
      <c r="A8060" s="0" t="s">
        <v>12304</v>
      </c>
      <c r="B8060" s="0" t="n">
        <v>26153</v>
      </c>
      <c r="C8060" s="0" t="s">
        <v>12305</v>
      </c>
      <c r="D8060" s="0" t="s">
        <v>127</v>
      </c>
    </row>
    <row r="8061" customFormat="false" ht="12.8" hidden="false" customHeight="false" outlineLevel="0" collapsed="false">
      <c r="A8061" s="0" t="s">
        <v>12306</v>
      </c>
      <c r="B8061" s="0" t="n">
        <v>25505</v>
      </c>
      <c r="C8061" s="0" t="s">
        <v>8084</v>
      </c>
      <c r="D8061" s="0" t="s">
        <v>123</v>
      </c>
    </row>
    <row r="8062" customFormat="false" ht="12.8" hidden="false" customHeight="false" outlineLevel="0" collapsed="false">
      <c r="A8062" s="0" t="s">
        <v>12307</v>
      </c>
      <c r="B8062" s="0" t="n">
        <v>26152</v>
      </c>
      <c r="C8062" s="0" t="s">
        <v>12308</v>
      </c>
      <c r="D8062" s="0" t="s">
        <v>127</v>
      </c>
    </row>
    <row r="8063" customFormat="false" ht="12.8" hidden="false" customHeight="false" outlineLevel="0" collapsed="false">
      <c r="A8063" s="0" t="s">
        <v>12309</v>
      </c>
      <c r="B8063" s="0" t="n">
        <v>870</v>
      </c>
      <c r="C8063" s="0" t="s">
        <v>12310</v>
      </c>
      <c r="D8063" s="0" t="s">
        <v>123</v>
      </c>
    </row>
    <row r="8064" customFormat="false" ht="12.8" hidden="false" customHeight="false" outlineLevel="0" collapsed="false">
      <c r="A8064" s="0" t="s">
        <v>12311</v>
      </c>
      <c r="B8064" s="0" t="n">
        <v>31844</v>
      </c>
      <c r="C8064" s="0" t="s">
        <v>12312</v>
      </c>
      <c r="D8064" s="0" t="s">
        <v>127</v>
      </c>
    </row>
    <row r="8065" customFormat="false" ht="12.8" hidden="false" customHeight="false" outlineLevel="0" collapsed="false">
      <c r="A8065" s="0" t="s">
        <v>12313</v>
      </c>
      <c r="B8065" s="0" t="n">
        <v>31843</v>
      </c>
      <c r="C8065" s="0" t="s">
        <v>12312</v>
      </c>
      <c r="D8065" s="0" t="s">
        <v>127</v>
      </c>
    </row>
    <row r="8066" customFormat="false" ht="12.8" hidden="false" customHeight="false" outlineLevel="0" collapsed="false">
      <c r="A8066" s="0" t="s">
        <v>12314</v>
      </c>
      <c r="B8066" s="0" t="n">
        <v>871</v>
      </c>
      <c r="C8066" s="0" t="s">
        <v>12315</v>
      </c>
      <c r="D8066" s="0" t="s">
        <v>127</v>
      </c>
    </row>
    <row r="8067" customFormat="false" ht="12.8" hidden="false" customHeight="false" outlineLevel="0" collapsed="false">
      <c r="A8067" s="0" t="s">
        <v>12316</v>
      </c>
      <c r="B8067" s="0" t="n">
        <v>19197</v>
      </c>
      <c r="D8067" s="0" t="s">
        <v>123</v>
      </c>
    </row>
    <row r="8068" customFormat="false" ht="12.8" hidden="false" customHeight="false" outlineLevel="0" collapsed="false">
      <c r="A8068" s="0" t="s">
        <v>12317</v>
      </c>
      <c r="B8068" s="0" t="n">
        <v>44022</v>
      </c>
      <c r="C8068" s="0" t="s">
        <v>12192</v>
      </c>
      <c r="D8068" s="0" t="s">
        <v>123</v>
      </c>
    </row>
    <row r="8069" customFormat="false" ht="12.8" hidden="false" customHeight="false" outlineLevel="0" collapsed="false">
      <c r="A8069" s="0" t="s">
        <v>12318</v>
      </c>
      <c r="B8069" s="0" t="n">
        <v>44252</v>
      </c>
      <c r="C8069" s="0" t="s">
        <v>136</v>
      </c>
      <c r="D8069" s="0" t="s">
        <v>127</v>
      </c>
    </row>
    <row r="8070" customFormat="false" ht="12.8" hidden="false" customHeight="false" outlineLevel="0" collapsed="false">
      <c r="A8070" s="0" t="s">
        <v>12319</v>
      </c>
      <c r="B8070" s="0" t="n">
        <v>43944</v>
      </c>
      <c r="C8070" s="0" t="s">
        <v>12320</v>
      </c>
      <c r="D8070" s="0" t="s">
        <v>199</v>
      </c>
    </row>
    <row r="8071" customFormat="false" ht="12.8" hidden="false" customHeight="false" outlineLevel="0" collapsed="false">
      <c r="A8071" s="0" t="s">
        <v>12321</v>
      </c>
      <c r="B8071" s="0" t="n">
        <v>22490</v>
      </c>
      <c r="C8071" s="0" t="s">
        <v>12322</v>
      </c>
      <c r="D8071" s="0" t="s">
        <v>354</v>
      </c>
    </row>
    <row r="8072" customFormat="false" ht="12.8" hidden="false" customHeight="false" outlineLevel="0" collapsed="false">
      <c r="A8072" s="0" t="s">
        <v>12323</v>
      </c>
      <c r="B8072" s="0" t="n">
        <v>515</v>
      </c>
      <c r="C8072" s="0" t="s">
        <v>7327</v>
      </c>
      <c r="D8072" s="0" t="s">
        <v>123</v>
      </c>
    </row>
    <row r="8073" customFormat="false" ht="12.8" hidden="false" customHeight="false" outlineLevel="0" collapsed="false">
      <c r="A8073" s="0" t="s">
        <v>12324</v>
      </c>
      <c r="B8073" s="0" t="n">
        <v>516</v>
      </c>
      <c r="C8073" s="0" t="s">
        <v>1032</v>
      </c>
      <c r="D8073" s="0" t="s">
        <v>127</v>
      </c>
    </row>
    <row r="8074" customFormat="false" ht="12.8" hidden="false" customHeight="false" outlineLevel="0" collapsed="false">
      <c r="A8074" s="0" t="s">
        <v>12325</v>
      </c>
      <c r="B8074" s="0" t="n">
        <v>2404</v>
      </c>
      <c r="C8074" s="0" t="s">
        <v>12326</v>
      </c>
      <c r="D8074" s="0" t="s">
        <v>601</v>
      </c>
    </row>
    <row r="8075" customFormat="false" ht="12.8" hidden="false" customHeight="false" outlineLevel="0" collapsed="false">
      <c r="A8075" s="0" t="s">
        <v>12327</v>
      </c>
      <c r="B8075" s="0" t="n">
        <v>39596</v>
      </c>
      <c r="C8075" s="0" t="s">
        <v>12328</v>
      </c>
      <c r="D8075" s="0" t="s">
        <v>199</v>
      </c>
    </row>
    <row r="8076" customFormat="false" ht="12.8" hidden="false" customHeight="false" outlineLevel="0" collapsed="false">
      <c r="A8076" s="0" t="s">
        <v>12329</v>
      </c>
      <c r="B8076" s="0" t="n">
        <v>552</v>
      </c>
      <c r="C8076" s="0" t="s">
        <v>7335</v>
      </c>
      <c r="D8076" s="0" t="s">
        <v>123</v>
      </c>
    </row>
    <row r="8077" customFormat="false" ht="12.8" hidden="false" customHeight="false" outlineLevel="0" collapsed="false">
      <c r="A8077" s="0" t="s">
        <v>12330</v>
      </c>
      <c r="B8077" s="0" t="n">
        <v>2495</v>
      </c>
      <c r="C8077" s="0" t="s">
        <v>12331</v>
      </c>
      <c r="D8077" s="0" t="s">
        <v>127</v>
      </c>
    </row>
    <row r="8078" customFormat="false" ht="12.8" hidden="false" customHeight="false" outlineLevel="0" collapsed="false">
      <c r="A8078" s="0" t="s">
        <v>12332</v>
      </c>
      <c r="B8078" s="0" t="n">
        <v>2496</v>
      </c>
      <c r="D8078" s="0" t="s">
        <v>127</v>
      </c>
    </row>
    <row r="8079" customFormat="false" ht="12.8" hidden="false" customHeight="false" outlineLevel="0" collapsed="false">
      <c r="A8079" s="0" t="s">
        <v>12333</v>
      </c>
      <c r="B8079" s="0" t="n">
        <v>2497</v>
      </c>
      <c r="C8079" s="0" t="s">
        <v>12334</v>
      </c>
      <c r="D8079" s="0" t="s">
        <v>127</v>
      </c>
    </row>
    <row r="8080" customFormat="false" ht="12.8" hidden="false" customHeight="false" outlineLevel="0" collapsed="false">
      <c r="A8080" s="0" t="s">
        <v>12335</v>
      </c>
      <c r="B8080" s="0" t="n">
        <v>980</v>
      </c>
      <c r="D8080" s="0" t="s">
        <v>199</v>
      </c>
    </row>
    <row r="8081" customFormat="false" ht="12.8" hidden="false" customHeight="false" outlineLevel="0" collapsed="false">
      <c r="A8081" s="0" t="s">
        <v>12336</v>
      </c>
      <c r="B8081" s="0" t="n">
        <v>762</v>
      </c>
      <c r="C8081" s="0" t="s">
        <v>12337</v>
      </c>
      <c r="D8081" s="0" t="s">
        <v>123</v>
      </c>
    </row>
    <row r="8082" customFormat="false" ht="12.8" hidden="false" customHeight="false" outlineLevel="0" collapsed="false">
      <c r="A8082" s="0" t="s">
        <v>12338</v>
      </c>
      <c r="B8082" s="0" t="n">
        <v>25507</v>
      </c>
      <c r="C8082" s="0" t="s">
        <v>12339</v>
      </c>
      <c r="D8082" s="0" t="s">
        <v>123</v>
      </c>
    </row>
    <row r="8083" customFormat="false" ht="12.8" hidden="false" customHeight="false" outlineLevel="0" collapsed="false">
      <c r="A8083" s="0" t="s">
        <v>12340</v>
      </c>
      <c r="B8083" s="0" t="n">
        <v>30402</v>
      </c>
      <c r="C8083" s="0" t="s">
        <v>7980</v>
      </c>
      <c r="D8083" s="0" t="s">
        <v>127</v>
      </c>
    </row>
    <row r="8084" customFormat="false" ht="12.8" hidden="false" customHeight="false" outlineLevel="0" collapsed="false">
      <c r="A8084" s="0" t="s">
        <v>12341</v>
      </c>
      <c r="B8084" s="0" t="n">
        <v>45401</v>
      </c>
      <c r="C8084" s="0" t="s">
        <v>2855</v>
      </c>
      <c r="D8084" s="0" t="s">
        <v>127</v>
      </c>
    </row>
    <row r="8085" customFormat="false" ht="12.8" hidden="false" customHeight="false" outlineLevel="0" collapsed="false">
      <c r="A8085" s="0" t="s">
        <v>12342</v>
      </c>
      <c r="B8085" s="0" t="n">
        <v>45495</v>
      </c>
      <c r="C8085" s="0" t="s">
        <v>12343</v>
      </c>
      <c r="D8085" s="0" t="s">
        <v>601</v>
      </c>
    </row>
    <row r="8086" customFormat="false" ht="12.8" hidden="false" customHeight="false" outlineLevel="0" collapsed="false">
      <c r="A8086" s="0" t="s">
        <v>12344</v>
      </c>
      <c r="B8086" s="0" t="n">
        <v>779</v>
      </c>
      <c r="C8086" s="0" t="s">
        <v>8580</v>
      </c>
      <c r="D8086" s="0" t="s">
        <v>123</v>
      </c>
    </row>
    <row r="8087" customFormat="false" ht="12.8" hidden="false" customHeight="false" outlineLevel="0" collapsed="false">
      <c r="A8087" s="0" t="s">
        <v>12345</v>
      </c>
      <c r="B8087" s="0" t="n">
        <v>22491</v>
      </c>
      <c r="C8087" s="0" t="s">
        <v>5583</v>
      </c>
      <c r="D8087" s="0" t="s">
        <v>123</v>
      </c>
    </row>
    <row r="8088" customFormat="false" ht="12.8" hidden="false" customHeight="false" outlineLevel="0" collapsed="false">
      <c r="A8088" s="0" t="s">
        <v>12346</v>
      </c>
      <c r="B8088" s="0" t="n">
        <v>22492</v>
      </c>
      <c r="C8088" s="0" t="s">
        <v>182</v>
      </c>
      <c r="D8088" s="0" t="s">
        <v>127</v>
      </c>
    </row>
    <row r="8089" customFormat="false" ht="12.8" hidden="false" customHeight="false" outlineLevel="0" collapsed="false">
      <c r="A8089" s="0" t="s">
        <v>12347</v>
      </c>
      <c r="B8089" s="0" t="n">
        <v>22493</v>
      </c>
      <c r="C8089" s="0" t="s">
        <v>182</v>
      </c>
      <c r="D8089" s="0" t="s">
        <v>127</v>
      </c>
    </row>
    <row r="8090" customFormat="false" ht="12.8" hidden="false" customHeight="false" outlineLevel="0" collapsed="false">
      <c r="A8090" s="0" t="s">
        <v>12348</v>
      </c>
      <c r="B8090" s="0" t="n">
        <v>22494</v>
      </c>
      <c r="C8090" s="0" t="s">
        <v>4464</v>
      </c>
      <c r="D8090" s="0" t="s">
        <v>127</v>
      </c>
    </row>
    <row r="8091" customFormat="false" ht="12.8" hidden="false" customHeight="false" outlineLevel="0" collapsed="false">
      <c r="A8091" s="0" t="s">
        <v>12349</v>
      </c>
      <c r="B8091" s="0" t="n">
        <v>22495</v>
      </c>
      <c r="C8091" s="0" t="s">
        <v>2991</v>
      </c>
      <c r="D8091" s="0" t="s">
        <v>127</v>
      </c>
    </row>
    <row r="8092" customFormat="false" ht="12.8" hidden="false" customHeight="false" outlineLevel="0" collapsed="false">
      <c r="A8092" s="0" t="s">
        <v>12350</v>
      </c>
      <c r="B8092" s="0" t="n">
        <v>22496</v>
      </c>
      <c r="C8092" s="0" t="s">
        <v>5814</v>
      </c>
      <c r="D8092" s="0" t="s">
        <v>127</v>
      </c>
    </row>
    <row r="8093" customFormat="false" ht="12.8" hidden="false" customHeight="false" outlineLevel="0" collapsed="false">
      <c r="A8093" s="0" t="s">
        <v>12351</v>
      </c>
      <c r="B8093" s="0" t="n">
        <v>22497</v>
      </c>
      <c r="C8093" s="0" t="s">
        <v>5816</v>
      </c>
      <c r="D8093" s="0" t="s">
        <v>127</v>
      </c>
    </row>
    <row r="8094" customFormat="false" ht="12.8" hidden="false" customHeight="false" outlineLevel="0" collapsed="false">
      <c r="A8094" s="0" t="s">
        <v>12352</v>
      </c>
      <c r="B8094" s="0" t="n">
        <v>22498</v>
      </c>
      <c r="C8094" s="0" t="s">
        <v>12353</v>
      </c>
      <c r="D8094" s="0" t="s">
        <v>127</v>
      </c>
    </row>
    <row r="8095" customFormat="false" ht="12.8" hidden="false" customHeight="false" outlineLevel="0" collapsed="false">
      <c r="A8095" s="0" t="s">
        <v>12354</v>
      </c>
      <c r="B8095" s="0" t="n">
        <v>22499</v>
      </c>
      <c r="C8095" s="0" t="s">
        <v>551</v>
      </c>
      <c r="D8095" s="0" t="s">
        <v>127</v>
      </c>
    </row>
    <row r="8096" customFormat="false" ht="12.8" hidden="false" customHeight="false" outlineLevel="0" collapsed="false">
      <c r="A8096" s="0" t="s">
        <v>12355</v>
      </c>
      <c r="B8096" s="0" t="n">
        <v>22500</v>
      </c>
      <c r="C8096" s="0" t="s">
        <v>582</v>
      </c>
      <c r="D8096" s="0" t="s">
        <v>127</v>
      </c>
    </row>
    <row r="8097" customFormat="false" ht="12.8" hidden="false" customHeight="false" outlineLevel="0" collapsed="false">
      <c r="A8097" s="0" t="s">
        <v>12356</v>
      </c>
      <c r="B8097" s="0" t="n">
        <v>22501</v>
      </c>
      <c r="C8097" s="0" t="s">
        <v>1219</v>
      </c>
      <c r="D8097" s="0" t="s">
        <v>127</v>
      </c>
    </row>
    <row r="8098" customFormat="false" ht="12.8" hidden="false" customHeight="false" outlineLevel="0" collapsed="false">
      <c r="A8098" s="0" t="s">
        <v>12357</v>
      </c>
      <c r="B8098" s="0" t="n">
        <v>22502</v>
      </c>
      <c r="C8098" s="0" t="s">
        <v>4958</v>
      </c>
      <c r="D8098" s="0" t="s">
        <v>127</v>
      </c>
    </row>
    <row r="8099" customFormat="false" ht="12.8" hidden="false" customHeight="false" outlineLevel="0" collapsed="false">
      <c r="A8099" s="0" t="s">
        <v>12358</v>
      </c>
      <c r="B8099" s="0" t="n">
        <v>22503</v>
      </c>
      <c r="C8099" s="0" t="s">
        <v>12359</v>
      </c>
      <c r="D8099" s="0" t="s">
        <v>127</v>
      </c>
    </row>
    <row r="8100" customFormat="false" ht="12.8" hidden="false" customHeight="false" outlineLevel="0" collapsed="false">
      <c r="A8100" s="0" t="s">
        <v>12360</v>
      </c>
      <c r="B8100" s="0" t="n">
        <v>27378</v>
      </c>
      <c r="C8100" s="0" t="s">
        <v>12361</v>
      </c>
      <c r="D8100" s="0" t="s">
        <v>127</v>
      </c>
    </row>
    <row r="8101" customFormat="false" ht="12.8" hidden="false" customHeight="false" outlineLevel="0" collapsed="false">
      <c r="A8101" s="0" t="s">
        <v>12362</v>
      </c>
      <c r="B8101" s="0" t="n">
        <v>698</v>
      </c>
      <c r="D8101" s="0" t="s">
        <v>123</v>
      </c>
    </row>
    <row r="8102" customFormat="false" ht="12.8" hidden="false" customHeight="false" outlineLevel="0" collapsed="false">
      <c r="A8102" s="0" t="s">
        <v>12363</v>
      </c>
      <c r="B8102" s="0" t="n">
        <v>2662</v>
      </c>
      <c r="C8102" s="0" t="s">
        <v>12364</v>
      </c>
      <c r="D8102" s="0" t="s">
        <v>127</v>
      </c>
    </row>
    <row r="8103" customFormat="false" ht="12.8" hidden="false" customHeight="false" outlineLevel="0" collapsed="false">
      <c r="A8103" s="0" t="s">
        <v>12365</v>
      </c>
      <c r="B8103" s="0" t="n">
        <v>2663</v>
      </c>
      <c r="C8103" s="0" t="s">
        <v>12366</v>
      </c>
      <c r="D8103" s="0" t="s">
        <v>127</v>
      </c>
    </row>
    <row r="8104" customFormat="false" ht="12.8" hidden="false" customHeight="false" outlineLevel="0" collapsed="false">
      <c r="A8104" s="0" t="s">
        <v>12367</v>
      </c>
      <c r="B8104" s="0" t="n">
        <v>2664</v>
      </c>
      <c r="C8104" s="0" t="s">
        <v>12368</v>
      </c>
      <c r="D8104" s="0" t="s">
        <v>127</v>
      </c>
    </row>
    <row r="8105" customFormat="false" ht="12.8" hidden="false" customHeight="false" outlineLevel="0" collapsed="false">
      <c r="A8105" s="0" t="s">
        <v>12369</v>
      </c>
      <c r="B8105" s="0" t="n">
        <v>2665</v>
      </c>
      <c r="C8105" s="0" t="s">
        <v>136</v>
      </c>
      <c r="D8105" s="0" t="s">
        <v>127</v>
      </c>
    </row>
    <row r="8106" customFormat="false" ht="12.8" hidden="false" customHeight="false" outlineLevel="0" collapsed="false">
      <c r="A8106" s="0" t="s">
        <v>12370</v>
      </c>
      <c r="B8106" s="0" t="n">
        <v>2666</v>
      </c>
      <c r="C8106" s="0" t="s">
        <v>3695</v>
      </c>
      <c r="D8106" s="0" t="s">
        <v>127</v>
      </c>
    </row>
    <row r="8107" customFormat="false" ht="12.8" hidden="false" customHeight="false" outlineLevel="0" collapsed="false">
      <c r="A8107" s="0" t="s">
        <v>12371</v>
      </c>
      <c r="B8107" s="0" t="n">
        <v>813</v>
      </c>
      <c r="D8107" s="0" t="s">
        <v>287</v>
      </c>
    </row>
    <row r="8108" customFormat="false" ht="12.8" hidden="false" customHeight="false" outlineLevel="0" collapsed="false">
      <c r="A8108" s="0" t="s">
        <v>12372</v>
      </c>
      <c r="B8108" s="0" t="n">
        <v>2816</v>
      </c>
      <c r="C8108" s="0" t="s">
        <v>12373</v>
      </c>
      <c r="D8108" s="0" t="s">
        <v>123</v>
      </c>
    </row>
    <row r="8109" customFormat="false" ht="12.8" hidden="false" customHeight="false" outlineLevel="0" collapsed="false">
      <c r="A8109" s="0" t="s">
        <v>12374</v>
      </c>
      <c r="B8109" s="0" t="n">
        <v>22504</v>
      </c>
      <c r="C8109" s="0" t="s">
        <v>5987</v>
      </c>
      <c r="D8109" s="0" t="s">
        <v>251</v>
      </c>
    </row>
    <row r="8110" customFormat="false" ht="12.8" hidden="false" customHeight="false" outlineLevel="0" collapsed="false">
      <c r="A8110" s="0" t="s">
        <v>12375</v>
      </c>
      <c r="B8110" s="0" t="n">
        <v>35055</v>
      </c>
      <c r="C8110" s="0" t="s">
        <v>12376</v>
      </c>
      <c r="D8110" s="0" t="s">
        <v>123</v>
      </c>
    </row>
    <row r="8111" customFormat="false" ht="12.8" hidden="false" customHeight="false" outlineLevel="0" collapsed="false">
      <c r="A8111" s="0" t="s">
        <v>12377</v>
      </c>
      <c r="B8111" s="0" t="n">
        <v>35435</v>
      </c>
      <c r="C8111" s="0" t="s">
        <v>12378</v>
      </c>
      <c r="D8111" s="0" t="s">
        <v>127</v>
      </c>
    </row>
    <row r="8112" customFormat="false" ht="12.8" hidden="false" customHeight="false" outlineLevel="0" collapsed="false">
      <c r="A8112" s="0" t="s">
        <v>12379</v>
      </c>
      <c r="B8112" s="0" t="n">
        <v>23360</v>
      </c>
      <c r="C8112" s="0" t="s">
        <v>1077</v>
      </c>
      <c r="D8112" s="0" t="s">
        <v>123</v>
      </c>
    </row>
    <row r="8113" customFormat="false" ht="12.8" hidden="false" customHeight="false" outlineLevel="0" collapsed="false">
      <c r="A8113" s="0" t="s">
        <v>12380</v>
      </c>
      <c r="B8113" s="0" t="n">
        <v>23604</v>
      </c>
      <c r="C8113" s="0" t="s">
        <v>12381</v>
      </c>
      <c r="D8113" s="0" t="s">
        <v>127</v>
      </c>
    </row>
    <row r="8114" customFormat="false" ht="12.8" hidden="false" customHeight="false" outlineLevel="0" collapsed="false">
      <c r="A8114" s="0" t="s">
        <v>12382</v>
      </c>
      <c r="B8114" s="0" t="n">
        <v>2817</v>
      </c>
      <c r="D8114" s="0" t="s">
        <v>123</v>
      </c>
    </row>
    <row r="8115" customFormat="false" ht="12.8" hidden="false" customHeight="false" outlineLevel="0" collapsed="false">
      <c r="A8115" s="0" t="s">
        <v>12383</v>
      </c>
      <c r="B8115" s="0" t="n">
        <v>197</v>
      </c>
      <c r="C8115" s="0" t="s">
        <v>8766</v>
      </c>
      <c r="D8115" s="0" t="s">
        <v>123</v>
      </c>
    </row>
    <row r="8116" customFormat="false" ht="12.8" hidden="false" customHeight="false" outlineLevel="0" collapsed="false">
      <c r="A8116" s="0" t="s">
        <v>12384</v>
      </c>
      <c r="B8116" s="0" t="n">
        <v>2277</v>
      </c>
      <c r="C8116" s="0" t="s">
        <v>8211</v>
      </c>
      <c r="D8116" s="0" t="s">
        <v>127</v>
      </c>
    </row>
    <row r="8117" customFormat="false" ht="12.8" hidden="false" customHeight="false" outlineLevel="0" collapsed="false">
      <c r="A8117" s="0" t="s">
        <v>12385</v>
      </c>
      <c r="B8117" s="0" t="n">
        <v>2278</v>
      </c>
      <c r="C8117" s="0" t="s">
        <v>1147</v>
      </c>
      <c r="D8117" s="0" t="s">
        <v>127</v>
      </c>
    </row>
    <row r="8118" customFormat="false" ht="12.8" hidden="false" customHeight="false" outlineLevel="0" collapsed="false">
      <c r="A8118" s="0" t="s">
        <v>12386</v>
      </c>
      <c r="B8118" s="0" t="n">
        <v>22505</v>
      </c>
      <c r="C8118" s="0" t="s">
        <v>4780</v>
      </c>
      <c r="D8118" s="0" t="s">
        <v>123</v>
      </c>
    </row>
    <row r="8119" customFormat="false" ht="12.8" hidden="false" customHeight="false" outlineLevel="0" collapsed="false">
      <c r="A8119" s="0" t="s">
        <v>12387</v>
      </c>
      <c r="B8119" s="0" t="n">
        <v>22506</v>
      </c>
      <c r="C8119" s="0" t="s">
        <v>12388</v>
      </c>
      <c r="D8119" s="0" t="s">
        <v>127</v>
      </c>
    </row>
    <row r="8120" customFormat="false" ht="12.8" hidden="false" customHeight="false" outlineLevel="0" collapsed="false">
      <c r="A8120" s="0" t="s">
        <v>12389</v>
      </c>
      <c r="B8120" s="0" t="n">
        <v>19268</v>
      </c>
      <c r="D8120" s="0" t="s">
        <v>123</v>
      </c>
    </row>
    <row r="8121" customFormat="false" ht="12.8" hidden="false" customHeight="false" outlineLevel="0" collapsed="false">
      <c r="A8121" s="0" t="s">
        <v>12390</v>
      </c>
      <c r="B8121" s="0" t="n">
        <v>30090</v>
      </c>
      <c r="C8121" s="0" t="s">
        <v>12391</v>
      </c>
      <c r="D8121" s="0" t="s">
        <v>123</v>
      </c>
    </row>
    <row r="8122" customFormat="false" ht="12.8" hidden="false" customHeight="false" outlineLevel="0" collapsed="false">
      <c r="A8122" s="0" t="s">
        <v>12392</v>
      </c>
      <c r="B8122" s="0" t="n">
        <v>29903</v>
      </c>
      <c r="C8122" s="0" t="s">
        <v>12393</v>
      </c>
      <c r="D8122" s="0" t="s">
        <v>127</v>
      </c>
    </row>
    <row r="8123" customFormat="false" ht="12.8" hidden="false" customHeight="false" outlineLevel="0" collapsed="false">
      <c r="A8123" s="0" t="s">
        <v>12394</v>
      </c>
      <c r="B8123" s="0" t="n">
        <v>29280</v>
      </c>
      <c r="C8123" s="0" t="s">
        <v>12395</v>
      </c>
      <c r="D8123" s="0" t="s">
        <v>123</v>
      </c>
    </row>
    <row r="8124" customFormat="false" ht="12.8" hidden="false" customHeight="false" outlineLevel="0" collapsed="false">
      <c r="A8124" s="0" t="s">
        <v>12396</v>
      </c>
      <c r="B8124" s="0" t="n">
        <v>29509</v>
      </c>
      <c r="C8124" s="0" t="s">
        <v>1279</v>
      </c>
      <c r="D8124" s="0" t="s">
        <v>127</v>
      </c>
    </row>
    <row r="8125" customFormat="false" ht="12.8" hidden="false" customHeight="false" outlineLevel="0" collapsed="false">
      <c r="A8125" s="0" t="s">
        <v>12397</v>
      </c>
      <c r="B8125" s="0" t="n">
        <v>853</v>
      </c>
      <c r="D8125" s="0" t="s">
        <v>199</v>
      </c>
    </row>
    <row r="8126" customFormat="false" ht="12.8" hidden="false" customHeight="false" outlineLevel="0" collapsed="false">
      <c r="A8126" s="0" t="s">
        <v>12398</v>
      </c>
      <c r="B8126" s="0" t="n">
        <v>854</v>
      </c>
      <c r="C8126" s="0" t="s">
        <v>1940</v>
      </c>
      <c r="D8126" s="0" t="s">
        <v>123</v>
      </c>
    </row>
    <row r="8127" customFormat="false" ht="12.8" hidden="false" customHeight="false" outlineLevel="0" collapsed="false">
      <c r="A8127" s="0" t="s">
        <v>12399</v>
      </c>
      <c r="B8127" s="0" t="n">
        <v>2956</v>
      </c>
      <c r="C8127" s="0" t="s">
        <v>12400</v>
      </c>
      <c r="D8127" s="0" t="s">
        <v>127</v>
      </c>
    </row>
    <row r="8128" customFormat="false" ht="12.8" hidden="false" customHeight="false" outlineLevel="0" collapsed="false">
      <c r="A8128" s="0" t="s">
        <v>76</v>
      </c>
      <c r="B8128" s="0" t="n">
        <v>3170</v>
      </c>
      <c r="C8128" s="0" t="s">
        <v>1940</v>
      </c>
      <c r="D8128" s="0" t="s">
        <v>907</v>
      </c>
    </row>
    <row r="8129" customFormat="false" ht="12.8" hidden="false" customHeight="false" outlineLevel="0" collapsed="false">
      <c r="A8129" s="0" t="s">
        <v>12401</v>
      </c>
      <c r="B8129" s="0" t="n">
        <v>3560</v>
      </c>
      <c r="C8129" s="0" t="s">
        <v>795</v>
      </c>
      <c r="D8129" s="0" t="s">
        <v>123</v>
      </c>
    </row>
    <row r="8130" customFormat="false" ht="12.8" hidden="false" customHeight="false" outlineLevel="0" collapsed="false">
      <c r="A8130" s="0" t="s">
        <v>12402</v>
      </c>
      <c r="B8130" s="0" t="n">
        <v>38254</v>
      </c>
      <c r="C8130" s="0" t="s">
        <v>1611</v>
      </c>
      <c r="D8130" s="0" t="s">
        <v>127</v>
      </c>
    </row>
    <row r="8131" customFormat="false" ht="12.8" hidden="false" customHeight="false" outlineLevel="0" collapsed="false">
      <c r="A8131" s="0" t="s">
        <v>12403</v>
      </c>
      <c r="B8131" s="0" t="n">
        <v>38255</v>
      </c>
      <c r="C8131" s="0" t="s">
        <v>12404</v>
      </c>
      <c r="D8131" s="0" t="s">
        <v>127</v>
      </c>
    </row>
    <row r="8132" customFormat="false" ht="12.8" hidden="false" customHeight="false" outlineLevel="0" collapsed="false">
      <c r="A8132" s="0" t="s">
        <v>12405</v>
      </c>
      <c r="B8132" s="0" t="n">
        <v>3564</v>
      </c>
      <c r="C8132" s="0" t="s">
        <v>795</v>
      </c>
      <c r="D8132" s="0" t="s">
        <v>127</v>
      </c>
    </row>
    <row r="8133" customFormat="false" ht="12.8" hidden="false" customHeight="false" outlineLevel="0" collapsed="false">
      <c r="A8133" s="0" t="s">
        <v>12406</v>
      </c>
      <c r="B8133" s="0" t="n">
        <v>31814</v>
      </c>
      <c r="C8133" s="0" t="s">
        <v>12407</v>
      </c>
      <c r="D8133" s="0" t="s">
        <v>127</v>
      </c>
    </row>
    <row r="8134" customFormat="false" ht="12.8" hidden="false" customHeight="false" outlineLevel="0" collapsed="false">
      <c r="A8134" s="0" t="s">
        <v>12408</v>
      </c>
      <c r="B8134" s="0" t="n">
        <v>38256</v>
      </c>
      <c r="C8134" s="0" t="s">
        <v>12409</v>
      </c>
      <c r="D8134" s="0" t="s">
        <v>127</v>
      </c>
    </row>
    <row r="8135" customFormat="false" ht="12.8" hidden="false" customHeight="false" outlineLevel="0" collapsed="false">
      <c r="A8135" s="0" t="s">
        <v>12410</v>
      </c>
      <c r="B8135" s="0" t="n">
        <v>38257</v>
      </c>
      <c r="C8135" s="0" t="s">
        <v>5037</v>
      </c>
      <c r="D8135" s="0" t="s">
        <v>127</v>
      </c>
    </row>
    <row r="8136" customFormat="false" ht="12.8" hidden="false" customHeight="false" outlineLevel="0" collapsed="false">
      <c r="A8136" s="0" t="s">
        <v>12411</v>
      </c>
      <c r="B8136" s="0" t="n">
        <v>38258</v>
      </c>
      <c r="C8136" s="0" t="s">
        <v>12412</v>
      </c>
      <c r="D8136" s="0" t="s">
        <v>127</v>
      </c>
    </row>
    <row r="8137" customFormat="false" ht="12.8" hidden="false" customHeight="false" outlineLevel="0" collapsed="false">
      <c r="A8137" s="0" t="s">
        <v>12413</v>
      </c>
      <c r="B8137" s="0" t="n">
        <v>3552</v>
      </c>
      <c r="C8137" s="0" t="s">
        <v>492</v>
      </c>
      <c r="D8137" s="0" t="s">
        <v>199</v>
      </c>
    </row>
    <row r="8138" customFormat="false" ht="12.8" hidden="false" customHeight="false" outlineLevel="0" collapsed="false">
      <c r="A8138" s="0" t="s">
        <v>12414</v>
      </c>
      <c r="B8138" s="0" t="n">
        <v>22507</v>
      </c>
      <c r="C8138" s="0" t="s">
        <v>492</v>
      </c>
      <c r="D8138" s="0" t="s">
        <v>287</v>
      </c>
    </row>
    <row r="8139" customFormat="false" ht="12.8" hidden="false" customHeight="false" outlineLevel="0" collapsed="false">
      <c r="A8139" s="0" t="s">
        <v>12415</v>
      </c>
      <c r="B8139" s="0" t="n">
        <v>4227</v>
      </c>
      <c r="D8139" s="0" t="s">
        <v>255</v>
      </c>
    </row>
    <row r="8140" customFormat="false" ht="12.8" hidden="false" customHeight="false" outlineLevel="0" collapsed="false">
      <c r="A8140" s="0" t="s">
        <v>12416</v>
      </c>
      <c r="B8140" s="0" t="n">
        <v>22508</v>
      </c>
      <c r="C8140" s="0" t="s">
        <v>492</v>
      </c>
      <c r="D8140" s="0" t="s">
        <v>378</v>
      </c>
    </row>
    <row r="8141" customFormat="false" ht="12.8" hidden="false" customHeight="false" outlineLevel="0" collapsed="false">
      <c r="A8141" s="0" t="s">
        <v>12417</v>
      </c>
      <c r="B8141" s="0" t="n">
        <v>22509</v>
      </c>
      <c r="C8141" s="0" t="s">
        <v>2808</v>
      </c>
      <c r="D8141" s="0" t="s">
        <v>123</v>
      </c>
    </row>
    <row r="8142" customFormat="false" ht="12.8" hidden="false" customHeight="false" outlineLevel="0" collapsed="false">
      <c r="A8142" s="0" t="s">
        <v>12418</v>
      </c>
      <c r="B8142" s="0" t="n">
        <v>22510</v>
      </c>
      <c r="C8142" s="0" t="s">
        <v>12407</v>
      </c>
      <c r="D8142" s="0" t="s">
        <v>127</v>
      </c>
    </row>
    <row r="8143" customFormat="false" ht="12.8" hidden="false" customHeight="false" outlineLevel="0" collapsed="false">
      <c r="A8143" s="0" t="s">
        <v>12419</v>
      </c>
      <c r="B8143" s="0" t="n">
        <v>31487</v>
      </c>
      <c r="C8143" s="0" t="s">
        <v>12420</v>
      </c>
      <c r="D8143" s="0" t="s">
        <v>123</v>
      </c>
    </row>
    <row r="8144" customFormat="false" ht="12.8" hidden="false" customHeight="false" outlineLevel="0" collapsed="false">
      <c r="A8144" s="0" t="s">
        <v>12421</v>
      </c>
      <c r="B8144" s="0" t="n">
        <v>30351</v>
      </c>
      <c r="C8144" s="0" t="s">
        <v>12422</v>
      </c>
      <c r="D8144" s="0" t="s">
        <v>127</v>
      </c>
    </row>
    <row r="8145" customFormat="false" ht="12.8" hidden="false" customHeight="false" outlineLevel="0" collapsed="false">
      <c r="A8145" s="0" t="s">
        <v>12423</v>
      </c>
      <c r="B8145" s="0" t="n">
        <v>31080</v>
      </c>
      <c r="C8145" s="0" t="s">
        <v>1605</v>
      </c>
      <c r="D8145" s="0" t="s">
        <v>127</v>
      </c>
    </row>
    <row r="8146" customFormat="false" ht="12.8" hidden="false" customHeight="false" outlineLevel="0" collapsed="false">
      <c r="A8146" s="0" t="s">
        <v>12424</v>
      </c>
      <c r="B8146" s="0" t="n">
        <v>622</v>
      </c>
      <c r="C8146" s="0" t="s">
        <v>12425</v>
      </c>
      <c r="D8146" s="0" t="s">
        <v>123</v>
      </c>
    </row>
    <row r="8147" customFormat="false" ht="12.8" hidden="false" customHeight="false" outlineLevel="0" collapsed="false">
      <c r="A8147" s="0" t="s">
        <v>12426</v>
      </c>
      <c r="B8147" s="0" t="n">
        <v>2560</v>
      </c>
      <c r="C8147" s="0" t="s">
        <v>12427</v>
      </c>
      <c r="D8147" s="0" t="s">
        <v>127</v>
      </c>
    </row>
    <row r="8148" customFormat="false" ht="12.8" hidden="false" customHeight="false" outlineLevel="0" collapsed="false">
      <c r="A8148" s="0" t="s">
        <v>12428</v>
      </c>
      <c r="B8148" s="0" t="n">
        <v>2561</v>
      </c>
      <c r="C8148" s="0" t="s">
        <v>12429</v>
      </c>
      <c r="D8148" s="0" t="s">
        <v>127</v>
      </c>
    </row>
    <row r="8149" customFormat="false" ht="12.8" hidden="false" customHeight="false" outlineLevel="0" collapsed="false">
      <c r="A8149" s="0" t="s">
        <v>12430</v>
      </c>
      <c r="B8149" s="0" t="n">
        <v>2562</v>
      </c>
      <c r="C8149" s="0" t="s">
        <v>12431</v>
      </c>
      <c r="D8149" s="0" t="s">
        <v>127</v>
      </c>
    </row>
    <row r="8150" customFormat="false" ht="12.8" hidden="false" customHeight="false" outlineLevel="0" collapsed="false">
      <c r="A8150" s="0" t="s">
        <v>12432</v>
      </c>
      <c r="B8150" s="0" t="n">
        <v>2563</v>
      </c>
      <c r="C8150" s="0" t="s">
        <v>12433</v>
      </c>
      <c r="D8150" s="0" t="s">
        <v>127</v>
      </c>
    </row>
    <row r="8151" customFormat="false" ht="12.8" hidden="false" customHeight="false" outlineLevel="0" collapsed="false">
      <c r="A8151" s="0" t="s">
        <v>12434</v>
      </c>
      <c r="B8151" s="0" t="n">
        <v>41595</v>
      </c>
      <c r="C8151" s="0" t="s">
        <v>4244</v>
      </c>
      <c r="D8151" s="0" t="s">
        <v>123</v>
      </c>
    </row>
    <row r="8152" customFormat="false" ht="12.8" hidden="false" customHeight="false" outlineLevel="0" collapsed="false">
      <c r="A8152" s="0" t="s">
        <v>12435</v>
      </c>
      <c r="B8152" s="0" t="n">
        <v>41691</v>
      </c>
      <c r="C8152" s="0" t="s">
        <v>420</v>
      </c>
      <c r="D8152" s="0" t="s">
        <v>127</v>
      </c>
    </row>
    <row r="8153" customFormat="false" ht="12.8" hidden="false" customHeight="false" outlineLevel="0" collapsed="false">
      <c r="A8153" s="0" t="s">
        <v>12436</v>
      </c>
      <c r="B8153" s="0" t="n">
        <v>39650</v>
      </c>
      <c r="C8153" s="0" t="s">
        <v>2063</v>
      </c>
      <c r="D8153" s="0" t="s">
        <v>123</v>
      </c>
    </row>
    <row r="8154" customFormat="false" ht="12.8" hidden="false" customHeight="false" outlineLevel="0" collapsed="false">
      <c r="A8154" s="0" t="s">
        <v>12437</v>
      </c>
      <c r="B8154" s="0" t="n">
        <v>30765</v>
      </c>
      <c r="C8154" s="0" t="s">
        <v>420</v>
      </c>
      <c r="D8154" s="0" t="s">
        <v>127</v>
      </c>
    </row>
    <row r="8155" customFormat="false" ht="12.8" hidden="false" customHeight="false" outlineLevel="0" collapsed="false">
      <c r="A8155" s="0" t="s">
        <v>12438</v>
      </c>
      <c r="B8155" s="0" t="n">
        <v>24244</v>
      </c>
      <c r="C8155" s="0" t="s">
        <v>5262</v>
      </c>
      <c r="D8155" s="0" t="s">
        <v>123</v>
      </c>
    </row>
    <row r="8156" customFormat="false" ht="12.8" hidden="false" customHeight="false" outlineLevel="0" collapsed="false">
      <c r="A8156" s="0" t="s">
        <v>12439</v>
      </c>
      <c r="B8156" s="0" t="n">
        <v>24794</v>
      </c>
      <c r="C8156" s="0" t="s">
        <v>12440</v>
      </c>
      <c r="D8156" s="0" t="s">
        <v>127</v>
      </c>
    </row>
    <row r="8157" customFormat="false" ht="12.8" hidden="false" customHeight="false" outlineLevel="0" collapsed="false">
      <c r="A8157" s="0" t="s">
        <v>12441</v>
      </c>
      <c r="B8157" s="0" t="n">
        <v>23245</v>
      </c>
      <c r="C8157" s="0" t="s">
        <v>12442</v>
      </c>
      <c r="D8157" s="0" t="s">
        <v>327</v>
      </c>
    </row>
    <row r="8158" customFormat="false" ht="12.8" hidden="false" customHeight="false" outlineLevel="0" collapsed="false">
      <c r="A8158" s="0" t="s">
        <v>12443</v>
      </c>
      <c r="B8158" s="0" t="n">
        <v>23856</v>
      </c>
      <c r="C8158" s="0" t="s">
        <v>12442</v>
      </c>
      <c r="D8158" s="0" t="s">
        <v>199</v>
      </c>
    </row>
    <row r="8159" customFormat="false" ht="12.8" hidden="false" customHeight="false" outlineLevel="0" collapsed="false">
      <c r="A8159" s="0" t="s">
        <v>12444</v>
      </c>
      <c r="B8159" s="0" t="n">
        <v>22511</v>
      </c>
      <c r="C8159" s="0" t="s">
        <v>179</v>
      </c>
      <c r="D8159" s="0" t="s">
        <v>123</v>
      </c>
    </row>
    <row r="8160" customFormat="false" ht="12.8" hidden="false" customHeight="false" outlineLevel="0" collapsed="false">
      <c r="A8160" s="0" t="s">
        <v>12445</v>
      </c>
      <c r="B8160" s="0" t="n">
        <v>22512</v>
      </c>
      <c r="C8160" s="0" t="s">
        <v>8627</v>
      </c>
      <c r="D8160" s="0" t="s">
        <v>127</v>
      </c>
    </row>
    <row r="8161" customFormat="false" ht="12.8" hidden="false" customHeight="false" outlineLevel="0" collapsed="false">
      <c r="A8161" s="0" t="s">
        <v>12446</v>
      </c>
      <c r="B8161" s="0" t="n">
        <v>829</v>
      </c>
      <c r="C8161" s="0" t="s">
        <v>3572</v>
      </c>
      <c r="D8161" s="0" t="s">
        <v>123</v>
      </c>
    </row>
    <row r="8162" customFormat="false" ht="12.8" hidden="false" customHeight="false" outlineLevel="0" collapsed="false">
      <c r="A8162" s="0" t="s">
        <v>12447</v>
      </c>
      <c r="B8162" s="0" t="n">
        <v>36190</v>
      </c>
      <c r="C8162" s="0" t="s">
        <v>5452</v>
      </c>
      <c r="D8162" s="0" t="s">
        <v>123</v>
      </c>
    </row>
    <row r="8163" customFormat="false" ht="12.8" hidden="false" customHeight="false" outlineLevel="0" collapsed="false">
      <c r="A8163" s="0" t="s">
        <v>12448</v>
      </c>
      <c r="B8163" s="0" t="n">
        <v>36260</v>
      </c>
      <c r="C8163" s="0" t="s">
        <v>12449</v>
      </c>
      <c r="D8163" s="0" t="s">
        <v>127</v>
      </c>
    </row>
    <row r="8164" customFormat="false" ht="12.8" hidden="false" customHeight="false" outlineLevel="0" collapsed="false">
      <c r="A8164" s="0" t="s">
        <v>12450</v>
      </c>
      <c r="B8164" s="0" t="n">
        <v>36261</v>
      </c>
      <c r="C8164" s="0" t="s">
        <v>1023</v>
      </c>
      <c r="D8164" s="0" t="s">
        <v>127</v>
      </c>
    </row>
    <row r="8165" customFormat="false" ht="12.8" hidden="false" customHeight="false" outlineLevel="0" collapsed="false">
      <c r="A8165" s="0" t="s">
        <v>12451</v>
      </c>
      <c r="B8165" s="0" t="n">
        <v>199</v>
      </c>
      <c r="C8165" s="0" t="s">
        <v>8766</v>
      </c>
      <c r="D8165" s="0" t="s">
        <v>123</v>
      </c>
    </row>
    <row r="8166" customFormat="false" ht="12.8" hidden="false" customHeight="false" outlineLevel="0" collapsed="false">
      <c r="A8166" s="0" t="s">
        <v>12452</v>
      </c>
      <c r="B8166" s="0" t="n">
        <v>2281</v>
      </c>
      <c r="C8166" s="0" t="s">
        <v>12453</v>
      </c>
      <c r="D8166" s="0" t="s">
        <v>127</v>
      </c>
    </row>
    <row r="8167" customFormat="false" ht="12.8" hidden="false" customHeight="false" outlineLevel="0" collapsed="false">
      <c r="A8167" s="0" t="s">
        <v>12454</v>
      </c>
      <c r="B8167" s="0" t="n">
        <v>32543</v>
      </c>
      <c r="C8167" s="0" t="s">
        <v>12455</v>
      </c>
      <c r="D8167" s="0" t="s">
        <v>127</v>
      </c>
    </row>
    <row r="8168" customFormat="false" ht="12.8" hidden="false" customHeight="false" outlineLevel="0" collapsed="false">
      <c r="A8168" s="0" t="s">
        <v>12456</v>
      </c>
      <c r="B8168" s="0" t="n">
        <v>2280</v>
      </c>
      <c r="C8168" s="0" t="s">
        <v>838</v>
      </c>
      <c r="D8168" s="0" t="s">
        <v>127</v>
      </c>
    </row>
    <row r="8169" customFormat="false" ht="12.8" hidden="false" customHeight="false" outlineLevel="0" collapsed="false">
      <c r="A8169" s="0" t="s">
        <v>12457</v>
      </c>
      <c r="B8169" s="0" t="n">
        <v>691</v>
      </c>
      <c r="C8169" s="0" t="s">
        <v>12458</v>
      </c>
      <c r="D8169" s="0" t="s">
        <v>123</v>
      </c>
    </row>
    <row r="8170" customFormat="false" ht="12.8" hidden="false" customHeight="false" outlineLevel="0" collapsed="false">
      <c r="A8170" s="0" t="s">
        <v>12459</v>
      </c>
      <c r="B8170" s="0" t="n">
        <v>692</v>
      </c>
      <c r="C8170" s="0" t="s">
        <v>12460</v>
      </c>
      <c r="D8170" s="0" t="s">
        <v>127</v>
      </c>
    </row>
    <row r="8171" customFormat="false" ht="12.8" hidden="false" customHeight="false" outlineLevel="0" collapsed="false">
      <c r="A8171" s="0" t="s">
        <v>12461</v>
      </c>
      <c r="B8171" s="0" t="n">
        <v>36298</v>
      </c>
      <c r="C8171" s="0" t="s">
        <v>12462</v>
      </c>
      <c r="D8171" s="0" t="s">
        <v>123</v>
      </c>
    </row>
    <row r="8172" customFormat="false" ht="12.8" hidden="false" customHeight="false" outlineLevel="0" collapsed="false">
      <c r="A8172" s="0" t="s">
        <v>12463</v>
      </c>
      <c r="B8172" s="0" t="n">
        <v>36466</v>
      </c>
      <c r="C8172" s="0" t="s">
        <v>12464</v>
      </c>
      <c r="D8172" s="0" t="s">
        <v>127</v>
      </c>
    </row>
    <row r="8173" customFormat="false" ht="12.8" hidden="false" customHeight="false" outlineLevel="0" collapsed="false">
      <c r="A8173" s="0" t="s">
        <v>12465</v>
      </c>
      <c r="B8173" s="0" t="n">
        <v>41224</v>
      </c>
      <c r="C8173" s="0" t="s">
        <v>12466</v>
      </c>
      <c r="D8173" s="0" t="s">
        <v>123</v>
      </c>
    </row>
    <row r="8174" customFormat="false" ht="12.8" hidden="false" customHeight="false" outlineLevel="0" collapsed="false">
      <c r="A8174" s="0" t="s">
        <v>12467</v>
      </c>
      <c r="B8174" s="0" t="n">
        <v>41597</v>
      </c>
      <c r="C8174" s="0" t="s">
        <v>12468</v>
      </c>
      <c r="D8174" s="0" t="s">
        <v>127</v>
      </c>
    </row>
    <row r="8175" customFormat="false" ht="12.8" hidden="false" customHeight="false" outlineLevel="0" collapsed="false">
      <c r="A8175" s="0" t="s">
        <v>12469</v>
      </c>
      <c r="B8175" s="0" t="n">
        <v>22513</v>
      </c>
      <c r="C8175" s="0" t="s">
        <v>7957</v>
      </c>
      <c r="D8175" s="0" t="s">
        <v>123</v>
      </c>
    </row>
    <row r="8176" customFormat="false" ht="12.8" hidden="false" customHeight="false" outlineLevel="0" collapsed="false">
      <c r="A8176" s="0" t="s">
        <v>12470</v>
      </c>
      <c r="B8176" s="0" t="n">
        <v>22514</v>
      </c>
      <c r="C8176" s="0" t="s">
        <v>1688</v>
      </c>
      <c r="D8176" s="0" t="s">
        <v>127</v>
      </c>
    </row>
    <row r="8177" customFormat="false" ht="12.8" hidden="false" customHeight="false" outlineLevel="0" collapsed="false">
      <c r="A8177" s="0" t="s">
        <v>12471</v>
      </c>
      <c r="B8177" s="0" t="n">
        <v>22515</v>
      </c>
      <c r="C8177" s="0" t="s">
        <v>12472</v>
      </c>
      <c r="D8177" s="0" t="s">
        <v>127</v>
      </c>
    </row>
    <row r="8178" customFormat="false" ht="12.8" hidden="false" customHeight="false" outlineLevel="0" collapsed="false">
      <c r="A8178" s="0" t="s">
        <v>12473</v>
      </c>
      <c r="B8178" s="0" t="n">
        <v>31880</v>
      </c>
      <c r="C8178" s="0" t="s">
        <v>12474</v>
      </c>
      <c r="D8178" s="0" t="s">
        <v>127</v>
      </c>
    </row>
    <row r="8179" customFormat="false" ht="12.8" hidden="false" customHeight="false" outlineLevel="0" collapsed="false">
      <c r="A8179" s="0" t="s">
        <v>12475</v>
      </c>
      <c r="B8179" s="0" t="n">
        <v>30412</v>
      </c>
      <c r="C8179" s="0" t="s">
        <v>1591</v>
      </c>
      <c r="D8179" s="0" t="s">
        <v>199</v>
      </c>
    </row>
    <row r="8180" customFormat="false" ht="12.8" hidden="false" customHeight="false" outlineLevel="0" collapsed="false">
      <c r="A8180" s="0" t="s">
        <v>12476</v>
      </c>
      <c r="B8180" s="0" t="n">
        <v>2983</v>
      </c>
      <c r="C8180" s="0" t="s">
        <v>12477</v>
      </c>
      <c r="D8180" s="0" t="s">
        <v>123</v>
      </c>
    </row>
    <row r="8181" customFormat="false" ht="12.8" hidden="false" customHeight="false" outlineLevel="0" collapsed="false">
      <c r="A8181" s="0" t="s">
        <v>12478</v>
      </c>
      <c r="B8181" s="0" t="n">
        <v>23098</v>
      </c>
      <c r="C8181" s="0" t="s">
        <v>2575</v>
      </c>
      <c r="D8181" s="0" t="s">
        <v>123</v>
      </c>
    </row>
    <row r="8182" customFormat="false" ht="12.8" hidden="false" customHeight="false" outlineLevel="0" collapsed="false">
      <c r="A8182" s="0" t="s">
        <v>12479</v>
      </c>
      <c r="B8182" s="0" t="n">
        <v>23344</v>
      </c>
      <c r="C8182" s="0" t="s">
        <v>2177</v>
      </c>
      <c r="D8182" s="0" t="s">
        <v>123</v>
      </c>
    </row>
    <row r="8183" customFormat="false" ht="12.8" hidden="false" customHeight="false" outlineLevel="0" collapsed="false">
      <c r="A8183" s="0" t="s">
        <v>12480</v>
      </c>
      <c r="B8183" s="0" t="n">
        <v>23858</v>
      </c>
      <c r="C8183" s="0" t="s">
        <v>4335</v>
      </c>
      <c r="D8183" s="0" t="s">
        <v>127</v>
      </c>
    </row>
    <row r="8184" customFormat="false" ht="12.8" hidden="false" customHeight="false" outlineLevel="0" collapsed="false">
      <c r="A8184" s="0" t="s">
        <v>12481</v>
      </c>
      <c r="B8184" s="0" t="n">
        <v>110</v>
      </c>
      <c r="C8184" s="0" t="s">
        <v>9417</v>
      </c>
      <c r="D8184" s="0" t="s">
        <v>123</v>
      </c>
    </row>
    <row r="8185" customFormat="false" ht="12.8" hidden="false" customHeight="false" outlineLevel="0" collapsed="false">
      <c r="A8185" s="0" t="s">
        <v>12482</v>
      </c>
      <c r="B8185" s="0" t="n">
        <v>111</v>
      </c>
      <c r="C8185" s="0" t="s">
        <v>12483</v>
      </c>
      <c r="D8185" s="0" t="s">
        <v>127</v>
      </c>
    </row>
    <row r="8186" customFormat="false" ht="12.8" hidden="false" customHeight="false" outlineLevel="0" collapsed="false">
      <c r="A8186" s="0" t="s">
        <v>12484</v>
      </c>
      <c r="B8186" s="0" t="n">
        <v>112</v>
      </c>
      <c r="C8186" s="0" t="s">
        <v>12485</v>
      </c>
      <c r="D8186" s="0" t="s">
        <v>127</v>
      </c>
    </row>
    <row r="8187" customFormat="false" ht="12.8" hidden="false" customHeight="false" outlineLevel="0" collapsed="false">
      <c r="A8187" s="0" t="s">
        <v>12486</v>
      </c>
      <c r="B8187" s="0" t="n">
        <v>29543</v>
      </c>
      <c r="C8187" s="0" t="s">
        <v>3051</v>
      </c>
      <c r="D8187" s="0" t="s">
        <v>123</v>
      </c>
    </row>
    <row r="8188" customFormat="false" ht="12.8" hidden="false" customHeight="false" outlineLevel="0" collapsed="false">
      <c r="A8188" s="0" t="s">
        <v>12487</v>
      </c>
      <c r="B8188" s="0" t="n">
        <v>29682</v>
      </c>
      <c r="C8188" s="0" t="s">
        <v>12488</v>
      </c>
      <c r="D8188" s="0" t="s">
        <v>127</v>
      </c>
    </row>
    <row r="8189" customFormat="false" ht="12.8" hidden="false" customHeight="false" outlineLevel="0" collapsed="false">
      <c r="A8189" s="0" t="s">
        <v>12489</v>
      </c>
      <c r="B8189" s="0" t="n">
        <v>41225</v>
      </c>
      <c r="C8189" s="0" t="s">
        <v>203</v>
      </c>
      <c r="D8189" s="0" t="s">
        <v>123</v>
      </c>
    </row>
    <row r="8190" customFormat="false" ht="12.8" hidden="false" customHeight="false" outlineLevel="0" collapsed="false">
      <c r="A8190" s="0" t="s">
        <v>12490</v>
      </c>
      <c r="B8190" s="0" t="n">
        <v>41598</v>
      </c>
      <c r="C8190" s="0" t="s">
        <v>205</v>
      </c>
      <c r="D8190" s="0" t="s">
        <v>127</v>
      </c>
    </row>
    <row r="8191" customFormat="false" ht="12.8" hidden="false" customHeight="false" outlineLevel="0" collapsed="false">
      <c r="A8191" s="0" t="s">
        <v>12491</v>
      </c>
      <c r="B8191" s="0" t="n">
        <v>872</v>
      </c>
      <c r="C8191" s="0" t="s">
        <v>12492</v>
      </c>
      <c r="D8191" s="0" t="s">
        <v>123</v>
      </c>
    </row>
    <row r="8192" customFormat="false" ht="12.8" hidden="false" customHeight="false" outlineLevel="0" collapsed="false">
      <c r="A8192" s="0" t="s">
        <v>12493</v>
      </c>
      <c r="B8192" s="0" t="n">
        <v>873</v>
      </c>
      <c r="C8192" s="0" t="s">
        <v>3375</v>
      </c>
      <c r="D8192" s="0" t="s">
        <v>127</v>
      </c>
    </row>
    <row r="8193" customFormat="false" ht="12.8" hidden="false" customHeight="false" outlineLevel="0" collapsed="false">
      <c r="A8193" s="0" t="s">
        <v>12494</v>
      </c>
      <c r="B8193" s="0" t="n">
        <v>5147</v>
      </c>
      <c r="C8193" s="0" t="s">
        <v>12495</v>
      </c>
      <c r="D8193" s="0" t="s">
        <v>123</v>
      </c>
    </row>
    <row r="8194" customFormat="false" ht="12.8" hidden="false" customHeight="false" outlineLevel="0" collapsed="false">
      <c r="A8194" s="0" t="s">
        <v>12496</v>
      </c>
      <c r="B8194" s="0" t="n">
        <v>20557</v>
      </c>
      <c r="C8194" s="0" t="s">
        <v>12497</v>
      </c>
      <c r="D8194" s="0" t="s">
        <v>127</v>
      </c>
    </row>
    <row r="8195" customFormat="false" ht="12.8" hidden="false" customHeight="false" outlineLevel="0" collapsed="false">
      <c r="A8195" s="0" t="s">
        <v>12498</v>
      </c>
      <c r="B8195" s="0" t="n">
        <v>19178</v>
      </c>
      <c r="D8195" s="0" t="s">
        <v>123</v>
      </c>
    </row>
    <row r="8196" customFormat="false" ht="12.8" hidden="false" customHeight="false" outlineLevel="0" collapsed="false">
      <c r="A8196" s="0" t="s">
        <v>12499</v>
      </c>
      <c r="B8196" s="0" t="n">
        <v>2850</v>
      </c>
      <c r="D8196" s="0" t="s">
        <v>123</v>
      </c>
    </row>
    <row r="8197" customFormat="false" ht="12.8" hidden="false" customHeight="false" outlineLevel="0" collapsed="false">
      <c r="A8197" s="0" t="s">
        <v>12500</v>
      </c>
      <c r="B8197" s="0" t="n">
        <v>34970</v>
      </c>
      <c r="C8197" s="0" t="s">
        <v>12501</v>
      </c>
      <c r="D8197" s="0" t="s">
        <v>287</v>
      </c>
    </row>
    <row r="8198" customFormat="false" ht="12.8" hidden="false" customHeight="false" outlineLevel="0" collapsed="false">
      <c r="A8198" s="0" t="s">
        <v>12502</v>
      </c>
      <c r="B8198" s="0" t="n">
        <v>3926</v>
      </c>
      <c r="C8198" s="0" t="s">
        <v>1940</v>
      </c>
      <c r="D8198" s="0" t="s">
        <v>199</v>
      </c>
    </row>
    <row r="8199" customFormat="false" ht="12.8" hidden="false" customHeight="false" outlineLevel="0" collapsed="false">
      <c r="A8199" s="0" t="s">
        <v>12503</v>
      </c>
      <c r="B8199" s="0" t="n">
        <v>30396</v>
      </c>
      <c r="C8199" s="0" t="s">
        <v>3056</v>
      </c>
      <c r="D8199" s="0" t="s">
        <v>123</v>
      </c>
    </row>
    <row r="8200" customFormat="false" ht="12.8" hidden="false" customHeight="false" outlineLevel="0" collapsed="false">
      <c r="A8200" s="0" t="s">
        <v>12504</v>
      </c>
      <c r="B8200" s="0" t="n">
        <v>30641</v>
      </c>
      <c r="C8200" s="0" t="s">
        <v>223</v>
      </c>
      <c r="D8200" s="0" t="s">
        <v>127</v>
      </c>
    </row>
    <row r="8201" customFormat="false" ht="12.8" hidden="false" customHeight="false" outlineLevel="0" collapsed="false">
      <c r="A8201" s="0" t="s">
        <v>12505</v>
      </c>
      <c r="B8201" s="0" t="n">
        <v>30632</v>
      </c>
      <c r="C8201" s="0" t="s">
        <v>12506</v>
      </c>
      <c r="D8201" s="0" t="s">
        <v>127</v>
      </c>
    </row>
    <row r="8202" customFormat="false" ht="12.8" hidden="false" customHeight="false" outlineLevel="0" collapsed="false">
      <c r="A8202" s="0" t="s">
        <v>12507</v>
      </c>
      <c r="B8202" s="0" t="n">
        <v>23332</v>
      </c>
      <c r="C8202" s="0" t="s">
        <v>1940</v>
      </c>
      <c r="D8202" s="0" t="s">
        <v>378</v>
      </c>
    </row>
    <row r="8203" customFormat="false" ht="12.8" hidden="false" customHeight="false" outlineLevel="0" collapsed="false">
      <c r="A8203" s="0" t="s">
        <v>12508</v>
      </c>
      <c r="B8203" s="0" t="n">
        <v>3939</v>
      </c>
      <c r="C8203" s="0" t="s">
        <v>582</v>
      </c>
      <c r="D8203" s="0" t="s">
        <v>123</v>
      </c>
    </row>
    <row r="8204" customFormat="false" ht="12.8" hidden="false" customHeight="false" outlineLevel="0" collapsed="false">
      <c r="A8204" s="0" t="s">
        <v>12509</v>
      </c>
      <c r="B8204" s="0" t="n">
        <v>3940</v>
      </c>
      <c r="C8204" s="0" t="s">
        <v>795</v>
      </c>
      <c r="D8204" s="0" t="s">
        <v>127</v>
      </c>
    </row>
    <row r="8205" customFormat="false" ht="12.8" hidden="false" customHeight="false" outlineLevel="0" collapsed="false">
      <c r="A8205" s="0" t="s">
        <v>12510</v>
      </c>
      <c r="B8205" s="0" t="n">
        <v>26150</v>
      </c>
      <c r="C8205" s="0" t="s">
        <v>12511</v>
      </c>
      <c r="D8205" s="0" t="s">
        <v>127</v>
      </c>
    </row>
    <row r="8206" customFormat="false" ht="12.8" hidden="false" customHeight="false" outlineLevel="0" collapsed="false">
      <c r="A8206" s="0" t="s">
        <v>12512</v>
      </c>
      <c r="B8206" s="0" t="n">
        <v>31060</v>
      </c>
      <c r="C8206" s="0" t="s">
        <v>12513</v>
      </c>
      <c r="D8206" s="0" t="s">
        <v>127</v>
      </c>
    </row>
    <row r="8207" customFormat="false" ht="12.8" hidden="false" customHeight="false" outlineLevel="0" collapsed="false">
      <c r="A8207" s="0" t="s">
        <v>12514</v>
      </c>
      <c r="B8207" s="0" t="n">
        <v>3941</v>
      </c>
      <c r="C8207" s="0" t="s">
        <v>12515</v>
      </c>
      <c r="D8207" s="0" t="s">
        <v>127</v>
      </c>
    </row>
    <row r="8208" customFormat="false" ht="12.8" hidden="false" customHeight="false" outlineLevel="0" collapsed="false">
      <c r="A8208" s="0" t="s">
        <v>12516</v>
      </c>
      <c r="B8208" s="0" t="n">
        <v>26149</v>
      </c>
      <c r="C8208" s="0" t="s">
        <v>12517</v>
      </c>
      <c r="D8208" s="0" t="s">
        <v>127</v>
      </c>
    </row>
    <row r="8209" customFormat="false" ht="12.8" hidden="false" customHeight="false" outlineLevel="0" collapsed="false">
      <c r="A8209" s="0" t="s">
        <v>12518</v>
      </c>
      <c r="B8209" s="0" t="n">
        <v>25651</v>
      </c>
      <c r="C8209" s="0" t="s">
        <v>604</v>
      </c>
      <c r="D8209" s="0" t="s">
        <v>127</v>
      </c>
    </row>
    <row r="8210" customFormat="false" ht="12.8" hidden="false" customHeight="false" outlineLevel="0" collapsed="false">
      <c r="A8210" s="0" t="s">
        <v>12519</v>
      </c>
      <c r="B8210" s="0" t="n">
        <v>3942</v>
      </c>
      <c r="C8210" s="0" t="s">
        <v>604</v>
      </c>
      <c r="D8210" s="0" t="s">
        <v>127</v>
      </c>
    </row>
    <row r="8211" customFormat="false" ht="12.8" hidden="false" customHeight="false" outlineLevel="0" collapsed="false">
      <c r="A8211" s="0" t="s">
        <v>12520</v>
      </c>
      <c r="B8211" s="0" t="n">
        <v>3943</v>
      </c>
      <c r="C8211" s="0" t="s">
        <v>1365</v>
      </c>
      <c r="D8211" s="0" t="s">
        <v>127</v>
      </c>
    </row>
    <row r="8212" customFormat="false" ht="12.8" hidden="false" customHeight="false" outlineLevel="0" collapsed="false">
      <c r="A8212" s="0" t="s">
        <v>12521</v>
      </c>
      <c r="B8212" s="0" t="n">
        <v>26148</v>
      </c>
      <c r="C8212" s="0" t="s">
        <v>12522</v>
      </c>
      <c r="D8212" s="0" t="s">
        <v>127</v>
      </c>
    </row>
    <row r="8213" customFormat="false" ht="12.8" hidden="false" customHeight="false" outlineLevel="0" collapsed="false">
      <c r="A8213" s="0" t="s">
        <v>12523</v>
      </c>
      <c r="B8213" s="0" t="n">
        <v>27271</v>
      </c>
      <c r="C8213" s="0" t="s">
        <v>5604</v>
      </c>
      <c r="D8213" s="0" t="s">
        <v>127</v>
      </c>
    </row>
    <row r="8214" customFormat="false" ht="12.8" hidden="false" customHeight="false" outlineLevel="0" collapsed="false">
      <c r="A8214" s="0" t="s">
        <v>12524</v>
      </c>
      <c r="B8214" s="0" t="n">
        <v>22516</v>
      </c>
      <c r="C8214" s="0" t="s">
        <v>11493</v>
      </c>
      <c r="D8214" s="0" t="s">
        <v>123</v>
      </c>
    </row>
    <row r="8215" customFormat="false" ht="12.8" hidden="false" customHeight="false" outlineLevel="0" collapsed="false">
      <c r="A8215" s="0" t="s">
        <v>12525</v>
      </c>
      <c r="B8215" s="0" t="n">
        <v>22517</v>
      </c>
      <c r="C8215" s="0" t="s">
        <v>11652</v>
      </c>
      <c r="D8215" s="0" t="s">
        <v>127</v>
      </c>
    </row>
    <row r="8216" customFormat="false" ht="12.8" hidden="false" customHeight="false" outlineLevel="0" collapsed="false">
      <c r="A8216" s="0" t="s">
        <v>12526</v>
      </c>
      <c r="B8216" s="0" t="n">
        <v>22518</v>
      </c>
      <c r="C8216" s="0" t="s">
        <v>12527</v>
      </c>
      <c r="D8216" s="0" t="s">
        <v>287</v>
      </c>
    </row>
    <row r="8217" customFormat="false" ht="12.8" hidden="false" customHeight="false" outlineLevel="0" collapsed="false">
      <c r="A8217" s="0" t="s">
        <v>12528</v>
      </c>
      <c r="B8217" s="0" t="n">
        <v>3279</v>
      </c>
      <c r="C8217" s="0" t="s">
        <v>777</v>
      </c>
      <c r="D8217" s="0" t="s">
        <v>123</v>
      </c>
    </row>
    <row r="8218" customFormat="false" ht="12.8" hidden="false" customHeight="false" outlineLevel="0" collapsed="false">
      <c r="A8218" s="0" t="s">
        <v>12529</v>
      </c>
      <c r="B8218" s="0" t="n">
        <v>25821</v>
      </c>
      <c r="C8218" s="0" t="s">
        <v>12530</v>
      </c>
      <c r="D8218" s="0" t="s">
        <v>127</v>
      </c>
    </row>
    <row r="8219" customFormat="false" ht="12.8" hidden="false" customHeight="false" outlineLevel="0" collapsed="false">
      <c r="A8219" s="0" t="s">
        <v>12531</v>
      </c>
      <c r="B8219" s="0" t="n">
        <v>3875</v>
      </c>
      <c r="C8219" s="0" t="s">
        <v>8168</v>
      </c>
      <c r="D8219" s="0" t="s">
        <v>127</v>
      </c>
    </row>
    <row r="8220" customFormat="false" ht="12.8" hidden="false" customHeight="false" outlineLevel="0" collapsed="false">
      <c r="A8220" s="0" t="s">
        <v>12532</v>
      </c>
      <c r="B8220" s="0" t="n">
        <v>3629</v>
      </c>
      <c r="C8220" s="0" t="s">
        <v>3072</v>
      </c>
      <c r="D8220" s="0" t="s">
        <v>127</v>
      </c>
    </row>
    <row r="8221" customFormat="false" ht="12.8" hidden="false" customHeight="false" outlineLevel="0" collapsed="false">
      <c r="A8221" s="0" t="s">
        <v>12533</v>
      </c>
      <c r="B8221" s="0" t="n">
        <v>3876</v>
      </c>
      <c r="C8221" s="0" t="s">
        <v>8168</v>
      </c>
      <c r="D8221" s="0" t="s">
        <v>127</v>
      </c>
    </row>
    <row r="8222" customFormat="false" ht="12.8" hidden="false" customHeight="false" outlineLevel="0" collapsed="false">
      <c r="A8222" s="0" t="s">
        <v>12534</v>
      </c>
      <c r="B8222" s="0" t="n">
        <v>3879</v>
      </c>
      <c r="C8222" s="0" t="s">
        <v>12535</v>
      </c>
      <c r="D8222" s="0" t="s">
        <v>127</v>
      </c>
    </row>
    <row r="8223" customFormat="false" ht="12.8" hidden="false" customHeight="false" outlineLevel="0" collapsed="false">
      <c r="A8223" s="0" t="s">
        <v>12536</v>
      </c>
      <c r="B8223" s="0" t="n">
        <v>3280</v>
      </c>
      <c r="C8223" s="0" t="s">
        <v>5607</v>
      </c>
      <c r="D8223" s="0" t="s">
        <v>127</v>
      </c>
    </row>
    <row r="8224" customFormat="false" ht="12.8" hidden="false" customHeight="false" outlineLevel="0" collapsed="false">
      <c r="A8224" s="0" t="s">
        <v>12537</v>
      </c>
      <c r="B8224" s="0" t="n">
        <v>42948</v>
      </c>
      <c r="C8224" s="0" t="s">
        <v>12538</v>
      </c>
      <c r="D8224" s="0" t="s">
        <v>127</v>
      </c>
    </row>
    <row r="8225" customFormat="false" ht="12.8" hidden="false" customHeight="false" outlineLevel="0" collapsed="false">
      <c r="A8225" s="0" t="s">
        <v>12539</v>
      </c>
      <c r="B8225" s="0" t="n">
        <v>20410</v>
      </c>
      <c r="C8225" s="0" t="s">
        <v>12540</v>
      </c>
      <c r="D8225" s="0" t="s">
        <v>127</v>
      </c>
    </row>
    <row r="8226" customFormat="false" ht="12.8" hidden="false" customHeight="false" outlineLevel="0" collapsed="false">
      <c r="A8226" s="0" t="s">
        <v>12541</v>
      </c>
      <c r="B8226" s="0" t="n">
        <v>25806</v>
      </c>
      <c r="C8226" s="0" t="s">
        <v>9001</v>
      </c>
      <c r="D8226" s="0" t="s">
        <v>127</v>
      </c>
    </row>
    <row r="8227" customFormat="false" ht="12.8" hidden="false" customHeight="false" outlineLevel="0" collapsed="false">
      <c r="A8227" s="0" t="s">
        <v>12542</v>
      </c>
      <c r="B8227" s="0" t="n">
        <v>3877</v>
      </c>
      <c r="C8227" s="0" t="s">
        <v>1398</v>
      </c>
      <c r="D8227" s="0" t="s">
        <v>127</v>
      </c>
    </row>
    <row r="8228" customFormat="false" ht="12.8" hidden="false" customHeight="false" outlineLevel="0" collapsed="false">
      <c r="A8228" s="0" t="s">
        <v>12543</v>
      </c>
      <c r="B8228" s="0" t="n">
        <v>39611</v>
      </c>
      <c r="C8228" s="0" t="s">
        <v>12544</v>
      </c>
      <c r="D8228" s="0" t="s">
        <v>127</v>
      </c>
    </row>
    <row r="8229" customFormat="false" ht="12.8" hidden="false" customHeight="false" outlineLevel="0" collapsed="false">
      <c r="A8229" s="0" t="s">
        <v>12545</v>
      </c>
      <c r="B8229" s="0" t="n">
        <v>3878</v>
      </c>
      <c r="C8229" s="0" t="s">
        <v>10017</v>
      </c>
      <c r="D8229" s="0" t="s">
        <v>127</v>
      </c>
    </row>
    <row r="8230" customFormat="false" ht="12.8" hidden="false" customHeight="false" outlineLevel="0" collapsed="false">
      <c r="A8230" s="0" t="s">
        <v>12546</v>
      </c>
      <c r="B8230" s="0" t="n">
        <v>45496</v>
      </c>
      <c r="C8230" s="0" t="s">
        <v>3072</v>
      </c>
      <c r="D8230" s="0" t="s">
        <v>123</v>
      </c>
    </row>
    <row r="8231" customFormat="false" ht="12.8" hidden="false" customHeight="false" outlineLevel="0" collapsed="false">
      <c r="A8231" s="0" t="s">
        <v>12547</v>
      </c>
      <c r="B8231" s="0" t="n">
        <v>45760</v>
      </c>
      <c r="C8231" s="0" t="s">
        <v>12022</v>
      </c>
      <c r="D8231" s="0" t="s">
        <v>127</v>
      </c>
    </row>
    <row r="8232" customFormat="false" ht="12.8" hidden="false" customHeight="false" outlineLevel="0" collapsed="false">
      <c r="A8232" s="0" t="s">
        <v>12548</v>
      </c>
      <c r="B8232" s="0" t="n">
        <v>3871</v>
      </c>
      <c r="C8232" s="0" t="s">
        <v>12549</v>
      </c>
      <c r="D8232" s="0" t="s">
        <v>123</v>
      </c>
    </row>
    <row r="8233" customFormat="false" ht="12.8" hidden="false" customHeight="false" outlineLevel="0" collapsed="false">
      <c r="A8233" s="0" t="s">
        <v>12550</v>
      </c>
      <c r="B8233" s="0" t="n">
        <v>3874</v>
      </c>
      <c r="C8233" s="0" t="s">
        <v>12551</v>
      </c>
      <c r="D8233" s="0" t="s">
        <v>127</v>
      </c>
    </row>
    <row r="8234" customFormat="false" ht="12.8" hidden="false" customHeight="false" outlineLevel="0" collapsed="false">
      <c r="A8234" s="0" t="s">
        <v>12552</v>
      </c>
      <c r="B8234" s="0" t="n">
        <v>25805</v>
      </c>
      <c r="C8234" s="0" t="s">
        <v>12553</v>
      </c>
      <c r="D8234" s="0" t="s">
        <v>127</v>
      </c>
    </row>
    <row r="8235" customFormat="false" ht="12.8" hidden="false" customHeight="false" outlineLevel="0" collapsed="false">
      <c r="A8235" s="0" t="s">
        <v>12554</v>
      </c>
      <c r="B8235" s="0" t="n">
        <v>3872</v>
      </c>
      <c r="C8235" s="0" t="s">
        <v>2088</v>
      </c>
      <c r="D8235" s="0" t="s">
        <v>127</v>
      </c>
    </row>
    <row r="8236" customFormat="false" ht="12.8" hidden="false" customHeight="false" outlineLevel="0" collapsed="false">
      <c r="A8236" s="0" t="s">
        <v>12555</v>
      </c>
      <c r="B8236" s="0" t="n">
        <v>3873</v>
      </c>
      <c r="C8236" s="0" t="s">
        <v>12556</v>
      </c>
      <c r="D8236" s="0" t="s">
        <v>127</v>
      </c>
    </row>
    <row r="8237" customFormat="false" ht="12.8" hidden="false" customHeight="false" outlineLevel="0" collapsed="false">
      <c r="A8237" s="0" t="s">
        <v>12557</v>
      </c>
      <c r="B8237" s="0" t="n">
        <v>863</v>
      </c>
      <c r="C8237" s="0" t="s">
        <v>492</v>
      </c>
      <c r="D8237" s="0" t="s">
        <v>199</v>
      </c>
    </row>
    <row r="8238" customFormat="false" ht="12.8" hidden="false" customHeight="false" outlineLevel="0" collapsed="false">
      <c r="A8238" s="0" t="s">
        <v>12558</v>
      </c>
      <c r="B8238" s="0" t="n">
        <v>39608</v>
      </c>
      <c r="C8238" s="0" t="s">
        <v>492</v>
      </c>
      <c r="D8238" s="0" t="s">
        <v>287</v>
      </c>
    </row>
    <row r="8239" customFormat="false" ht="12.8" hidden="false" customHeight="false" outlineLevel="0" collapsed="false">
      <c r="A8239" s="0" t="s">
        <v>12559</v>
      </c>
      <c r="B8239" s="0" t="n">
        <v>23335</v>
      </c>
      <c r="C8239" s="0" t="s">
        <v>492</v>
      </c>
      <c r="D8239" s="0" t="s">
        <v>378</v>
      </c>
    </row>
    <row r="8240" customFormat="false" ht="12.8" hidden="false" customHeight="false" outlineLevel="0" collapsed="false">
      <c r="A8240" s="0" t="s">
        <v>12560</v>
      </c>
      <c r="B8240" s="0" t="n">
        <v>23859</v>
      </c>
      <c r="D8240" s="0" t="s">
        <v>907</v>
      </c>
    </row>
    <row r="8241" customFormat="false" ht="12.8" hidden="false" customHeight="false" outlineLevel="0" collapsed="false">
      <c r="A8241" s="0" t="s">
        <v>12561</v>
      </c>
      <c r="B8241" s="0" t="n">
        <v>31057</v>
      </c>
      <c r="C8241" s="0" t="s">
        <v>2208</v>
      </c>
      <c r="D8241" s="0" t="s">
        <v>123</v>
      </c>
    </row>
    <row r="8242" customFormat="false" ht="12.8" hidden="false" customHeight="false" outlineLevel="0" collapsed="false">
      <c r="A8242" s="0" t="s">
        <v>12562</v>
      </c>
      <c r="B8242" s="0" t="n">
        <v>31171</v>
      </c>
      <c r="C8242" s="0" t="s">
        <v>3937</v>
      </c>
      <c r="D8242" s="0" t="s">
        <v>127</v>
      </c>
    </row>
    <row r="8243" customFormat="false" ht="12.8" hidden="false" customHeight="false" outlineLevel="0" collapsed="false">
      <c r="A8243" s="0" t="s">
        <v>12563</v>
      </c>
      <c r="B8243" s="0" t="n">
        <v>39644</v>
      </c>
      <c r="C8243" s="0" t="s">
        <v>12564</v>
      </c>
      <c r="D8243" s="0" t="s">
        <v>228</v>
      </c>
    </row>
    <row r="8244" customFormat="false" ht="12.8" hidden="false" customHeight="false" outlineLevel="0" collapsed="false">
      <c r="A8244" s="0" t="s">
        <v>12565</v>
      </c>
      <c r="B8244" s="0" t="n">
        <v>30572</v>
      </c>
      <c r="C8244" s="0" t="s">
        <v>12566</v>
      </c>
      <c r="D8244" s="0" t="s">
        <v>199</v>
      </c>
    </row>
    <row r="8245" customFormat="false" ht="12.8" hidden="false" customHeight="false" outlineLevel="0" collapsed="false">
      <c r="A8245" s="0" t="s">
        <v>12567</v>
      </c>
      <c r="B8245" s="0" t="n">
        <v>39592</v>
      </c>
      <c r="C8245" s="0" t="s">
        <v>12566</v>
      </c>
      <c r="D8245" s="0" t="s">
        <v>378</v>
      </c>
    </row>
    <row r="8246" customFormat="false" ht="12.8" hidden="false" customHeight="false" outlineLevel="0" collapsed="false">
      <c r="A8246" s="0" t="s">
        <v>12568</v>
      </c>
      <c r="B8246" s="0" t="n">
        <v>30802</v>
      </c>
      <c r="C8246" s="0" t="s">
        <v>12569</v>
      </c>
      <c r="D8246" s="0" t="s">
        <v>123</v>
      </c>
    </row>
    <row r="8247" customFormat="false" ht="12.8" hidden="false" customHeight="false" outlineLevel="0" collapsed="false">
      <c r="A8247" s="0" t="s">
        <v>12570</v>
      </c>
      <c r="B8247" s="0" t="n">
        <v>30851</v>
      </c>
      <c r="C8247" s="0" t="s">
        <v>3646</v>
      </c>
      <c r="D8247" s="0" t="s">
        <v>127</v>
      </c>
    </row>
    <row r="8248" customFormat="false" ht="12.8" hidden="false" customHeight="false" outlineLevel="0" collapsed="false">
      <c r="A8248" s="0" t="s">
        <v>12571</v>
      </c>
      <c r="B8248" s="0" t="n">
        <v>499</v>
      </c>
      <c r="C8248" s="0" t="s">
        <v>551</v>
      </c>
      <c r="D8248" s="0" t="s">
        <v>123</v>
      </c>
    </row>
    <row r="8249" customFormat="false" ht="12.8" hidden="false" customHeight="false" outlineLevel="0" collapsed="false">
      <c r="A8249" s="0" t="s">
        <v>12572</v>
      </c>
      <c r="B8249" s="0" t="n">
        <v>500</v>
      </c>
      <c r="C8249" s="0" t="s">
        <v>308</v>
      </c>
      <c r="D8249" s="0" t="s">
        <v>127</v>
      </c>
    </row>
    <row r="8250" customFormat="false" ht="12.8" hidden="false" customHeight="false" outlineLevel="0" collapsed="false">
      <c r="A8250" s="0" t="s">
        <v>12573</v>
      </c>
      <c r="B8250" s="0" t="n">
        <v>498</v>
      </c>
      <c r="D8250" s="0" t="s">
        <v>199</v>
      </c>
    </row>
    <row r="8251" customFormat="false" ht="12.8" hidden="false" customHeight="false" outlineLevel="0" collapsed="false">
      <c r="A8251" s="0" t="s">
        <v>12574</v>
      </c>
      <c r="B8251" s="0" t="n">
        <v>4035</v>
      </c>
      <c r="C8251" s="0" t="s">
        <v>1940</v>
      </c>
      <c r="D8251" s="0" t="s">
        <v>199</v>
      </c>
    </row>
    <row r="8252" customFormat="false" ht="12.8" hidden="false" customHeight="false" outlineLevel="0" collapsed="false">
      <c r="A8252" s="0" t="s">
        <v>12575</v>
      </c>
      <c r="B8252" s="0" t="n">
        <v>4036</v>
      </c>
      <c r="C8252" s="0" t="s">
        <v>777</v>
      </c>
      <c r="D8252" s="0" t="s">
        <v>123</v>
      </c>
    </row>
    <row r="8253" customFormat="false" ht="12.8" hidden="false" customHeight="false" outlineLevel="0" collapsed="false">
      <c r="A8253" s="0" t="s">
        <v>12576</v>
      </c>
      <c r="B8253" s="0" t="n">
        <v>4037</v>
      </c>
      <c r="C8253" s="0" t="s">
        <v>4335</v>
      </c>
      <c r="D8253" s="0" t="s">
        <v>127</v>
      </c>
    </row>
    <row r="8254" customFormat="false" ht="12.8" hidden="false" customHeight="false" outlineLevel="0" collapsed="false">
      <c r="A8254" s="0" t="s">
        <v>12577</v>
      </c>
      <c r="B8254" s="0" t="n">
        <v>4038</v>
      </c>
      <c r="C8254" s="0" t="s">
        <v>12578</v>
      </c>
      <c r="D8254" s="0" t="s">
        <v>127</v>
      </c>
    </row>
    <row r="8255" customFormat="false" ht="12.8" hidden="false" customHeight="false" outlineLevel="0" collapsed="false">
      <c r="A8255" s="0" t="s">
        <v>12579</v>
      </c>
      <c r="B8255" s="0" t="n">
        <v>38269</v>
      </c>
      <c r="C8255" s="0" t="s">
        <v>12580</v>
      </c>
      <c r="D8255" s="0" t="s">
        <v>287</v>
      </c>
    </row>
    <row r="8256" customFormat="false" ht="12.8" hidden="false" customHeight="false" outlineLevel="0" collapsed="false">
      <c r="A8256" s="0" t="s">
        <v>12581</v>
      </c>
      <c r="B8256" s="0" t="n">
        <v>26147</v>
      </c>
      <c r="C8256" s="0" t="s">
        <v>2808</v>
      </c>
      <c r="D8256" s="0" t="s">
        <v>123</v>
      </c>
    </row>
    <row r="8257" customFormat="false" ht="12.8" hidden="false" customHeight="false" outlineLevel="0" collapsed="false">
      <c r="A8257" s="0" t="s">
        <v>12582</v>
      </c>
      <c r="B8257" s="0" t="n">
        <v>29403</v>
      </c>
      <c r="C8257" s="0" t="s">
        <v>157</v>
      </c>
      <c r="D8257" s="0" t="s">
        <v>127</v>
      </c>
    </row>
    <row r="8258" customFormat="false" ht="12.8" hidden="false" customHeight="false" outlineLevel="0" collapsed="false">
      <c r="A8258" s="0" t="s">
        <v>12583</v>
      </c>
      <c r="B8258" s="0" t="n">
        <v>27348</v>
      </c>
      <c r="C8258" s="0" t="s">
        <v>3563</v>
      </c>
      <c r="D8258" s="0" t="s">
        <v>199</v>
      </c>
    </row>
    <row r="8259" customFormat="false" ht="12.8" hidden="false" customHeight="false" outlineLevel="0" collapsed="false">
      <c r="A8259" s="0" t="s">
        <v>12584</v>
      </c>
      <c r="B8259" s="0" t="n">
        <v>4232</v>
      </c>
      <c r="D8259" s="0" t="s">
        <v>251</v>
      </c>
    </row>
    <row r="8260" customFormat="false" ht="12.8" hidden="false" customHeight="false" outlineLevel="0" collapsed="false">
      <c r="A8260" s="0" t="s">
        <v>12585</v>
      </c>
      <c r="B8260" s="0" t="n">
        <v>2874</v>
      </c>
      <c r="D8260" s="0" t="s">
        <v>123</v>
      </c>
    </row>
    <row r="8261" customFormat="false" ht="12.8" hidden="false" customHeight="false" outlineLevel="0" collapsed="false">
      <c r="A8261" s="0" t="s">
        <v>12586</v>
      </c>
      <c r="B8261" s="0" t="n">
        <v>22519</v>
      </c>
      <c r="C8261" s="0" t="s">
        <v>2772</v>
      </c>
      <c r="D8261" s="0" t="s">
        <v>287</v>
      </c>
    </row>
    <row r="8262" customFormat="false" ht="12.8" hidden="false" customHeight="false" outlineLevel="0" collapsed="false">
      <c r="A8262" s="0" t="s">
        <v>12587</v>
      </c>
      <c r="B8262" s="0" t="n">
        <v>34995</v>
      </c>
      <c r="C8262" s="0" t="s">
        <v>12588</v>
      </c>
      <c r="D8262" s="0" t="s">
        <v>123</v>
      </c>
    </row>
    <row r="8263" customFormat="false" ht="12.8" hidden="false" customHeight="false" outlineLevel="0" collapsed="false">
      <c r="A8263" s="0" t="s">
        <v>12589</v>
      </c>
      <c r="B8263" s="0" t="n">
        <v>39707</v>
      </c>
      <c r="C8263" s="0" t="s">
        <v>12590</v>
      </c>
      <c r="D8263" s="0" t="s">
        <v>127</v>
      </c>
    </row>
    <row r="8264" customFormat="false" ht="12.8" hidden="false" customHeight="false" outlineLevel="0" collapsed="false">
      <c r="A8264" s="0" t="s">
        <v>12591</v>
      </c>
      <c r="B8264" s="0" t="n">
        <v>31438</v>
      </c>
      <c r="C8264" s="0" t="s">
        <v>12588</v>
      </c>
      <c r="D8264" s="0" t="s">
        <v>127</v>
      </c>
    </row>
    <row r="8265" customFormat="false" ht="12.8" hidden="false" customHeight="false" outlineLevel="0" collapsed="false">
      <c r="A8265" s="0" t="s">
        <v>12592</v>
      </c>
      <c r="B8265" s="0" t="n">
        <v>3092</v>
      </c>
      <c r="C8265" s="0" t="s">
        <v>12593</v>
      </c>
      <c r="D8265" s="0" t="s">
        <v>123</v>
      </c>
    </row>
    <row r="8266" customFormat="false" ht="12.8" hidden="false" customHeight="false" outlineLevel="0" collapsed="false">
      <c r="A8266" s="0" t="s">
        <v>12594</v>
      </c>
      <c r="B8266" s="0" t="n">
        <v>3093</v>
      </c>
      <c r="C8266" s="0" t="s">
        <v>12595</v>
      </c>
      <c r="D8266" s="0" t="s">
        <v>127</v>
      </c>
    </row>
    <row r="8267" customFormat="false" ht="12.8" hidden="false" customHeight="false" outlineLevel="0" collapsed="false">
      <c r="A8267" s="0" t="s">
        <v>12596</v>
      </c>
      <c r="B8267" s="0" t="n">
        <v>3091</v>
      </c>
      <c r="C8267" s="0" t="s">
        <v>12597</v>
      </c>
      <c r="D8267" s="0" t="s">
        <v>199</v>
      </c>
    </row>
    <row r="8268" customFormat="false" ht="12.8" hidden="false" customHeight="false" outlineLevel="0" collapsed="false">
      <c r="A8268" s="0" t="s">
        <v>12598</v>
      </c>
      <c r="B8268" s="0" t="n">
        <v>43947</v>
      </c>
      <c r="C8268" s="0" t="s">
        <v>708</v>
      </c>
      <c r="D8268" s="0" t="s">
        <v>123</v>
      </c>
    </row>
    <row r="8269" customFormat="false" ht="12.8" hidden="false" customHeight="false" outlineLevel="0" collapsed="false">
      <c r="A8269" s="0" t="s">
        <v>12599</v>
      </c>
      <c r="B8269" s="0" t="n">
        <v>45761</v>
      </c>
      <c r="C8269" s="0" t="s">
        <v>6194</v>
      </c>
      <c r="D8269" s="0" t="s">
        <v>127</v>
      </c>
    </row>
    <row r="8270" customFormat="false" ht="12.8" hidden="false" customHeight="false" outlineLevel="0" collapsed="false">
      <c r="A8270" s="0" t="s">
        <v>12600</v>
      </c>
      <c r="B8270" s="0" t="n">
        <v>24796</v>
      </c>
      <c r="C8270" s="0" t="s">
        <v>1641</v>
      </c>
      <c r="D8270" s="0" t="s">
        <v>287</v>
      </c>
    </row>
    <row r="8271" customFormat="false" ht="12.8" hidden="false" customHeight="false" outlineLevel="0" collapsed="false">
      <c r="A8271" s="0" t="s">
        <v>12601</v>
      </c>
      <c r="B8271" s="0" t="n">
        <v>3880</v>
      </c>
      <c r="C8271" s="0" t="s">
        <v>4521</v>
      </c>
      <c r="D8271" s="0" t="s">
        <v>199</v>
      </c>
    </row>
    <row r="8272" customFormat="false" ht="12.8" hidden="false" customHeight="false" outlineLevel="0" collapsed="false">
      <c r="A8272" s="0" t="s">
        <v>12602</v>
      </c>
      <c r="B8272" s="0" t="n">
        <v>3881</v>
      </c>
      <c r="C8272" s="0" t="s">
        <v>12603</v>
      </c>
      <c r="D8272" s="0" t="s">
        <v>123</v>
      </c>
    </row>
    <row r="8273" customFormat="false" ht="12.8" hidden="false" customHeight="false" outlineLevel="0" collapsed="false">
      <c r="A8273" s="0" t="s">
        <v>12604</v>
      </c>
      <c r="B8273" s="0" t="n">
        <v>3882</v>
      </c>
      <c r="C8273" s="0" t="s">
        <v>2821</v>
      </c>
      <c r="D8273" s="0" t="s">
        <v>127</v>
      </c>
    </row>
    <row r="8274" customFormat="false" ht="12.8" hidden="false" customHeight="false" outlineLevel="0" collapsed="false">
      <c r="A8274" s="0" t="s">
        <v>12605</v>
      </c>
      <c r="B8274" s="0" t="n">
        <v>3883</v>
      </c>
      <c r="C8274" s="0" t="s">
        <v>12606</v>
      </c>
      <c r="D8274" s="0" t="s">
        <v>127</v>
      </c>
    </row>
    <row r="8275" customFormat="false" ht="12.8" hidden="false" customHeight="false" outlineLevel="0" collapsed="false">
      <c r="A8275" s="0" t="s">
        <v>12607</v>
      </c>
      <c r="B8275" s="0" t="n">
        <v>23336</v>
      </c>
      <c r="C8275" s="0" t="s">
        <v>4521</v>
      </c>
      <c r="D8275" s="0" t="s">
        <v>378</v>
      </c>
    </row>
    <row r="8276" customFormat="false" ht="12.8" hidden="false" customHeight="false" outlineLevel="0" collapsed="false">
      <c r="A8276" s="0" t="s">
        <v>12608</v>
      </c>
      <c r="B8276" s="0" t="n">
        <v>3884</v>
      </c>
      <c r="C8276" s="0" t="s">
        <v>935</v>
      </c>
      <c r="D8276" s="0" t="s">
        <v>123</v>
      </c>
    </row>
    <row r="8277" customFormat="false" ht="12.8" hidden="false" customHeight="false" outlineLevel="0" collapsed="false">
      <c r="A8277" s="0" t="s">
        <v>12609</v>
      </c>
      <c r="B8277" s="0" t="n">
        <v>3887</v>
      </c>
      <c r="C8277" s="0" t="s">
        <v>1365</v>
      </c>
      <c r="D8277" s="0" t="s">
        <v>127</v>
      </c>
    </row>
    <row r="8278" customFormat="false" ht="12.8" hidden="false" customHeight="false" outlineLevel="0" collapsed="false">
      <c r="A8278" s="0" t="s">
        <v>12610</v>
      </c>
      <c r="B8278" s="0" t="n">
        <v>3885</v>
      </c>
      <c r="C8278" s="0" t="s">
        <v>935</v>
      </c>
      <c r="D8278" s="0" t="s">
        <v>127</v>
      </c>
    </row>
    <row r="8279" customFormat="false" ht="12.8" hidden="false" customHeight="false" outlineLevel="0" collapsed="false">
      <c r="A8279" s="0" t="s">
        <v>12611</v>
      </c>
      <c r="B8279" s="0" t="n">
        <v>3886</v>
      </c>
      <c r="C8279" s="0" t="s">
        <v>3225</v>
      </c>
      <c r="D8279" s="0" t="s">
        <v>127</v>
      </c>
    </row>
    <row r="8280" customFormat="false" ht="12.8" hidden="false" customHeight="false" outlineLevel="0" collapsed="false">
      <c r="A8280" s="0" t="s">
        <v>12612</v>
      </c>
      <c r="B8280" s="0" t="n">
        <v>23861</v>
      </c>
      <c r="C8280" s="0" t="s">
        <v>686</v>
      </c>
      <c r="D8280" s="0" t="s">
        <v>327</v>
      </c>
    </row>
    <row r="8281" customFormat="false" ht="12.8" hidden="false" customHeight="false" outlineLevel="0" collapsed="false">
      <c r="A8281" s="0" t="s">
        <v>12613</v>
      </c>
      <c r="B8281" s="0" t="n">
        <v>4436</v>
      </c>
      <c r="C8281" s="0" t="s">
        <v>686</v>
      </c>
      <c r="D8281" s="0" t="s">
        <v>199</v>
      </c>
    </row>
    <row r="8282" customFormat="false" ht="12.8" hidden="false" customHeight="false" outlineLevel="0" collapsed="false">
      <c r="A8282" s="0" t="s">
        <v>12614</v>
      </c>
      <c r="B8282" s="0" t="n">
        <v>24246</v>
      </c>
      <c r="C8282" s="0" t="s">
        <v>4355</v>
      </c>
      <c r="D8282" s="0" t="s">
        <v>123</v>
      </c>
    </row>
    <row r="8283" customFormat="false" ht="12.8" hidden="false" customHeight="false" outlineLevel="0" collapsed="false">
      <c r="A8283" s="0" t="s">
        <v>12615</v>
      </c>
      <c r="B8283" s="0" t="n">
        <v>24797</v>
      </c>
      <c r="C8283" s="0" t="s">
        <v>1702</v>
      </c>
      <c r="D8283" s="0" t="s">
        <v>127</v>
      </c>
    </row>
    <row r="8284" customFormat="false" ht="12.8" hidden="false" customHeight="false" outlineLevel="0" collapsed="false">
      <c r="A8284" s="0" t="s">
        <v>12616</v>
      </c>
      <c r="B8284" s="0" t="n">
        <v>24798</v>
      </c>
      <c r="C8284" s="0" t="s">
        <v>136</v>
      </c>
      <c r="D8284" s="0" t="s">
        <v>127</v>
      </c>
    </row>
    <row r="8285" customFormat="false" ht="12.8" hidden="false" customHeight="false" outlineLevel="0" collapsed="false">
      <c r="A8285" s="0" t="s">
        <v>12617</v>
      </c>
      <c r="B8285" s="0" t="n">
        <v>34059</v>
      </c>
      <c r="C8285" s="0" t="s">
        <v>167</v>
      </c>
      <c r="D8285" s="0" t="s">
        <v>127</v>
      </c>
    </row>
    <row r="8286" customFormat="false" ht="12.8" hidden="false" customHeight="false" outlineLevel="0" collapsed="false">
      <c r="A8286" s="0" t="s">
        <v>12618</v>
      </c>
      <c r="B8286" s="0" t="n">
        <v>23862</v>
      </c>
      <c r="C8286" s="0" t="s">
        <v>492</v>
      </c>
      <c r="D8286" s="0" t="s">
        <v>199</v>
      </c>
    </row>
    <row r="8287" customFormat="false" ht="12.8" hidden="false" customHeight="false" outlineLevel="0" collapsed="false">
      <c r="A8287" s="0" t="s">
        <v>12619</v>
      </c>
      <c r="B8287" s="0" t="n">
        <v>22520</v>
      </c>
      <c r="C8287" s="0" t="s">
        <v>492</v>
      </c>
      <c r="D8287" s="0" t="s">
        <v>378</v>
      </c>
    </row>
    <row r="8288" customFormat="false" ht="12.8" hidden="false" customHeight="false" outlineLevel="0" collapsed="false">
      <c r="A8288" s="0" t="s">
        <v>12620</v>
      </c>
      <c r="B8288" s="0" t="n">
        <v>2767</v>
      </c>
      <c r="D8288" s="0" t="s">
        <v>123</v>
      </c>
    </row>
    <row r="8289" customFormat="false" ht="12.8" hidden="false" customHeight="false" outlineLevel="0" collapsed="false">
      <c r="A8289" s="0" t="s">
        <v>12621</v>
      </c>
      <c r="B8289" s="0" t="n">
        <v>25205</v>
      </c>
      <c r="C8289" s="0" t="s">
        <v>2078</v>
      </c>
      <c r="D8289" s="0" t="s">
        <v>199</v>
      </c>
    </row>
    <row r="8290" customFormat="false" ht="12.8" hidden="false" customHeight="false" outlineLevel="0" collapsed="false">
      <c r="A8290" s="0" t="s">
        <v>12622</v>
      </c>
      <c r="B8290" s="0" t="n">
        <v>39604</v>
      </c>
      <c r="C8290" s="0" t="s">
        <v>2078</v>
      </c>
      <c r="D8290" s="0" t="s">
        <v>287</v>
      </c>
    </row>
    <row r="8291" customFormat="false" ht="12.8" hidden="false" customHeight="false" outlineLevel="0" collapsed="false">
      <c r="A8291" s="0" t="s">
        <v>12623</v>
      </c>
      <c r="B8291" s="0" t="n">
        <v>43077</v>
      </c>
      <c r="C8291" s="0" t="s">
        <v>12624</v>
      </c>
      <c r="D8291" s="0" t="s">
        <v>123</v>
      </c>
    </row>
    <row r="8292" customFormat="false" ht="12.8" hidden="false" customHeight="false" outlineLevel="0" collapsed="false">
      <c r="A8292" s="0" t="s">
        <v>12625</v>
      </c>
      <c r="B8292" s="0" t="n">
        <v>43518</v>
      </c>
      <c r="C8292" s="0" t="s">
        <v>12626</v>
      </c>
      <c r="D8292" s="0" t="s">
        <v>127</v>
      </c>
    </row>
    <row r="8293" customFormat="false" ht="12.8" hidden="false" customHeight="false" outlineLevel="0" collapsed="false">
      <c r="A8293" s="0" t="s">
        <v>12627</v>
      </c>
      <c r="B8293" s="0" t="n">
        <v>23151</v>
      </c>
      <c r="D8293" s="0" t="s">
        <v>253</v>
      </c>
    </row>
    <row r="8294" customFormat="false" ht="12.8" hidden="false" customHeight="false" outlineLevel="0" collapsed="false">
      <c r="A8294" s="0" t="s">
        <v>12628</v>
      </c>
      <c r="B8294" s="0" t="n">
        <v>700</v>
      </c>
      <c r="C8294" s="0" t="s">
        <v>5583</v>
      </c>
      <c r="D8294" s="0" t="s">
        <v>123</v>
      </c>
    </row>
    <row r="8295" customFormat="false" ht="12.8" hidden="false" customHeight="false" outlineLevel="0" collapsed="false">
      <c r="A8295" s="0" t="s">
        <v>12629</v>
      </c>
      <c r="B8295" s="0" t="n">
        <v>701</v>
      </c>
      <c r="C8295" s="0" t="s">
        <v>3695</v>
      </c>
      <c r="D8295" s="0" t="s">
        <v>127</v>
      </c>
    </row>
    <row r="8296" customFormat="false" ht="12.8" hidden="false" customHeight="false" outlineLevel="0" collapsed="false">
      <c r="A8296" s="0" t="s">
        <v>12630</v>
      </c>
      <c r="B8296" s="0" t="n">
        <v>23257</v>
      </c>
      <c r="C8296" s="0" t="s">
        <v>12631</v>
      </c>
      <c r="D8296" s="0" t="s">
        <v>255</v>
      </c>
    </row>
    <row r="8297" customFormat="false" ht="12.8" hidden="false" customHeight="false" outlineLevel="0" collapsed="false">
      <c r="A8297" s="0" t="s">
        <v>12632</v>
      </c>
      <c r="B8297" s="0" t="n">
        <v>41226</v>
      </c>
      <c r="C8297" s="0" t="s">
        <v>12633</v>
      </c>
      <c r="D8297" s="0" t="s">
        <v>123</v>
      </c>
    </row>
    <row r="8298" customFormat="false" ht="12.8" hidden="false" customHeight="false" outlineLevel="0" collapsed="false">
      <c r="A8298" s="0" t="s">
        <v>12634</v>
      </c>
      <c r="B8298" s="0" t="n">
        <v>23474</v>
      </c>
      <c r="C8298" s="0" t="s">
        <v>1702</v>
      </c>
      <c r="D8298" s="0" t="s">
        <v>123</v>
      </c>
    </row>
    <row r="8299" customFormat="false" ht="12.8" hidden="false" customHeight="false" outlineLevel="0" collapsed="false">
      <c r="A8299" s="0" t="s">
        <v>12635</v>
      </c>
      <c r="B8299" s="0" t="n">
        <v>23863</v>
      </c>
      <c r="C8299" s="0" t="s">
        <v>819</v>
      </c>
      <c r="D8299" s="0" t="s">
        <v>127</v>
      </c>
    </row>
    <row r="8300" customFormat="false" ht="12.8" hidden="false" customHeight="false" outlineLevel="0" collapsed="false">
      <c r="A8300" s="0" t="s">
        <v>12636</v>
      </c>
      <c r="B8300" s="0" t="n">
        <v>23864</v>
      </c>
      <c r="C8300" s="0" t="s">
        <v>1398</v>
      </c>
      <c r="D8300" s="0" t="s">
        <v>127</v>
      </c>
    </row>
    <row r="8301" customFormat="false" ht="12.8" hidden="false" customHeight="false" outlineLevel="0" collapsed="false">
      <c r="A8301" s="0" t="s">
        <v>12637</v>
      </c>
      <c r="B8301" s="0" t="n">
        <v>30400</v>
      </c>
      <c r="C8301" s="0" t="s">
        <v>12638</v>
      </c>
      <c r="D8301" s="0" t="s">
        <v>123</v>
      </c>
    </row>
    <row r="8302" customFormat="false" ht="12.8" hidden="false" customHeight="false" outlineLevel="0" collapsed="false">
      <c r="A8302" s="0" t="s">
        <v>12639</v>
      </c>
      <c r="B8302" s="0" t="n">
        <v>30713</v>
      </c>
      <c r="C8302" s="0" t="s">
        <v>284</v>
      </c>
      <c r="D8302" s="0" t="s">
        <v>127</v>
      </c>
    </row>
    <row r="8303" customFormat="false" ht="12.8" hidden="false" customHeight="false" outlineLevel="0" collapsed="false">
      <c r="A8303" s="0" t="s">
        <v>12640</v>
      </c>
      <c r="B8303" s="0" t="n">
        <v>22521</v>
      </c>
      <c r="C8303" s="0" t="s">
        <v>2742</v>
      </c>
      <c r="D8303" s="0" t="s">
        <v>123</v>
      </c>
    </row>
    <row r="8304" customFormat="false" ht="12.8" hidden="false" customHeight="false" outlineLevel="0" collapsed="false">
      <c r="A8304" s="0" t="s">
        <v>12641</v>
      </c>
      <c r="B8304" s="0" t="n">
        <v>22522</v>
      </c>
      <c r="C8304" s="0" t="s">
        <v>1180</v>
      </c>
      <c r="D8304" s="0" t="s">
        <v>127</v>
      </c>
    </row>
    <row r="8305" customFormat="false" ht="12.8" hidden="false" customHeight="false" outlineLevel="0" collapsed="false">
      <c r="A8305" s="0" t="s">
        <v>12642</v>
      </c>
      <c r="B8305" s="0" t="n">
        <v>3739</v>
      </c>
      <c r="C8305" s="0" t="s">
        <v>3259</v>
      </c>
      <c r="D8305" s="0" t="s">
        <v>199</v>
      </c>
    </row>
    <row r="8306" customFormat="false" ht="12.8" hidden="false" customHeight="false" outlineLevel="0" collapsed="false">
      <c r="A8306" s="0" t="s">
        <v>12643</v>
      </c>
      <c r="B8306" s="0" t="n">
        <v>3740</v>
      </c>
      <c r="C8306" s="0" t="s">
        <v>8713</v>
      </c>
      <c r="D8306" s="0" t="s">
        <v>123</v>
      </c>
    </row>
    <row r="8307" customFormat="false" ht="12.8" hidden="false" customHeight="false" outlineLevel="0" collapsed="false">
      <c r="A8307" s="0" t="s">
        <v>12644</v>
      </c>
      <c r="B8307" s="0" t="n">
        <v>3741</v>
      </c>
      <c r="C8307" s="0" t="s">
        <v>3043</v>
      </c>
      <c r="D8307" s="0" t="s">
        <v>127</v>
      </c>
    </row>
    <row r="8308" customFormat="false" ht="12.8" hidden="false" customHeight="false" outlineLevel="0" collapsed="false">
      <c r="A8308" s="0" t="s">
        <v>12645</v>
      </c>
      <c r="B8308" s="0" t="n">
        <v>30710</v>
      </c>
      <c r="C8308" s="0" t="s">
        <v>277</v>
      </c>
      <c r="D8308" s="0" t="s">
        <v>127</v>
      </c>
    </row>
    <row r="8309" customFormat="false" ht="12.8" hidden="false" customHeight="false" outlineLevel="0" collapsed="false">
      <c r="A8309" s="0" t="s">
        <v>12646</v>
      </c>
      <c r="B8309" s="0" t="n">
        <v>4548</v>
      </c>
      <c r="C8309" s="0" t="s">
        <v>12647</v>
      </c>
      <c r="D8309" s="0" t="s">
        <v>123</v>
      </c>
    </row>
    <row r="8310" customFormat="false" ht="12.8" hidden="false" customHeight="false" outlineLevel="0" collapsed="false">
      <c r="A8310" s="0" t="s">
        <v>12648</v>
      </c>
      <c r="B8310" s="0" t="n">
        <v>4549</v>
      </c>
      <c r="C8310" s="0" t="s">
        <v>12649</v>
      </c>
      <c r="D8310" s="0" t="s">
        <v>127</v>
      </c>
    </row>
    <row r="8311" customFormat="false" ht="12.8" hidden="false" customHeight="false" outlineLevel="0" collapsed="false">
      <c r="A8311" s="0" t="s">
        <v>12650</v>
      </c>
      <c r="B8311" s="0" t="n">
        <v>19212</v>
      </c>
      <c r="C8311" s="0" t="s">
        <v>12651</v>
      </c>
      <c r="D8311" s="0" t="s">
        <v>123</v>
      </c>
    </row>
    <row r="8312" customFormat="false" ht="12.8" hidden="false" customHeight="false" outlineLevel="0" collapsed="false">
      <c r="A8312" s="0" t="s">
        <v>12652</v>
      </c>
      <c r="B8312" s="0" t="n">
        <v>5145</v>
      </c>
      <c r="C8312" s="0" t="s">
        <v>12653</v>
      </c>
      <c r="D8312" s="0" t="s">
        <v>123</v>
      </c>
    </row>
    <row r="8313" customFormat="false" ht="12.8" hidden="false" customHeight="false" outlineLevel="0" collapsed="false">
      <c r="A8313" s="0" t="s">
        <v>12654</v>
      </c>
      <c r="B8313" s="0" t="n">
        <v>5225</v>
      </c>
      <c r="C8313" s="0" t="s">
        <v>838</v>
      </c>
      <c r="D8313" s="0" t="s">
        <v>127</v>
      </c>
    </row>
    <row r="8314" customFormat="false" ht="12.8" hidden="false" customHeight="false" outlineLevel="0" collapsed="false">
      <c r="A8314" s="0" t="s">
        <v>12655</v>
      </c>
      <c r="B8314" s="0" t="n">
        <v>2851</v>
      </c>
      <c r="C8314" s="0" t="s">
        <v>12656</v>
      </c>
      <c r="D8314" s="0" t="s">
        <v>123</v>
      </c>
    </row>
    <row r="8315" customFormat="false" ht="12.8" hidden="false" customHeight="false" outlineLevel="0" collapsed="false">
      <c r="A8315" s="0" t="s">
        <v>12657</v>
      </c>
      <c r="B8315" s="0" t="n">
        <v>2818</v>
      </c>
      <c r="D8315" s="0" t="s">
        <v>123</v>
      </c>
    </row>
    <row r="8316" customFormat="false" ht="12.8" hidden="false" customHeight="false" outlineLevel="0" collapsed="false">
      <c r="A8316" s="0" t="s">
        <v>12658</v>
      </c>
      <c r="B8316" s="0" t="n">
        <v>2852</v>
      </c>
      <c r="C8316" s="0" t="s">
        <v>12659</v>
      </c>
      <c r="D8316" s="0" t="s">
        <v>123</v>
      </c>
    </row>
    <row r="8317" customFormat="false" ht="12.8" hidden="false" customHeight="false" outlineLevel="0" collapsed="false">
      <c r="A8317" s="0" t="s">
        <v>12660</v>
      </c>
      <c r="B8317" s="0" t="n">
        <v>29850</v>
      </c>
      <c r="C8317" s="0" t="s">
        <v>12661</v>
      </c>
      <c r="D8317" s="0" t="s">
        <v>127</v>
      </c>
    </row>
    <row r="8318" customFormat="false" ht="12.8" hidden="false" customHeight="false" outlineLevel="0" collapsed="false">
      <c r="A8318" s="0" t="s">
        <v>12662</v>
      </c>
      <c r="B8318" s="0" t="n">
        <v>23174</v>
      </c>
      <c r="C8318" s="0" t="s">
        <v>1596</v>
      </c>
      <c r="D8318" s="0" t="s">
        <v>123</v>
      </c>
    </row>
    <row r="8319" customFormat="false" ht="12.8" hidden="false" customHeight="false" outlineLevel="0" collapsed="false">
      <c r="A8319" s="0" t="s">
        <v>12663</v>
      </c>
      <c r="B8319" s="0" t="n">
        <v>2920</v>
      </c>
      <c r="C8319" s="0" t="s">
        <v>12664</v>
      </c>
      <c r="D8319" s="0" t="s">
        <v>123</v>
      </c>
    </row>
    <row r="8320" customFormat="false" ht="12.8" hidden="false" customHeight="false" outlineLevel="0" collapsed="false">
      <c r="A8320" s="0" t="s">
        <v>12665</v>
      </c>
      <c r="B8320" s="0" t="n">
        <v>22523</v>
      </c>
      <c r="C8320" s="0" t="s">
        <v>12666</v>
      </c>
      <c r="D8320" s="0" t="s">
        <v>123</v>
      </c>
    </row>
    <row r="8321" customFormat="false" ht="12.8" hidden="false" customHeight="false" outlineLevel="0" collapsed="false">
      <c r="A8321" s="0" t="s">
        <v>12667</v>
      </c>
      <c r="B8321" s="0" t="n">
        <v>22524</v>
      </c>
      <c r="C8321" s="0" t="s">
        <v>12668</v>
      </c>
      <c r="D8321" s="0" t="s">
        <v>127</v>
      </c>
    </row>
    <row r="8322" customFormat="false" ht="12.8" hidden="false" customHeight="false" outlineLevel="0" collapsed="false">
      <c r="A8322" s="0" t="s">
        <v>12669</v>
      </c>
      <c r="B8322" s="0" t="n">
        <v>714</v>
      </c>
      <c r="C8322" s="0" t="s">
        <v>12670</v>
      </c>
      <c r="D8322" s="0" t="s">
        <v>123</v>
      </c>
    </row>
    <row r="8323" customFormat="false" ht="12.8" hidden="false" customHeight="false" outlineLevel="0" collapsed="false">
      <c r="A8323" s="0" t="s">
        <v>12671</v>
      </c>
      <c r="B8323" s="0" t="n">
        <v>715</v>
      </c>
      <c r="C8323" s="0" t="s">
        <v>12672</v>
      </c>
      <c r="D8323" s="0" t="s">
        <v>127</v>
      </c>
    </row>
    <row r="8324" customFormat="false" ht="12.8" hidden="false" customHeight="false" outlineLevel="0" collapsed="false">
      <c r="A8324" s="0" t="s">
        <v>12673</v>
      </c>
      <c r="B8324" s="0" t="n">
        <v>43948</v>
      </c>
      <c r="C8324" s="0" t="s">
        <v>12674</v>
      </c>
      <c r="D8324" s="0" t="s">
        <v>123</v>
      </c>
    </row>
    <row r="8325" customFormat="false" ht="12.8" hidden="false" customHeight="false" outlineLevel="0" collapsed="false">
      <c r="A8325" s="0" t="s">
        <v>12675</v>
      </c>
      <c r="B8325" s="0" t="n">
        <v>44023</v>
      </c>
      <c r="C8325" s="0" t="s">
        <v>12676</v>
      </c>
      <c r="D8325" s="0" t="s">
        <v>127</v>
      </c>
    </row>
    <row r="8326" customFormat="false" ht="12.8" hidden="false" customHeight="false" outlineLevel="0" collapsed="false">
      <c r="A8326" s="0" t="s">
        <v>12677</v>
      </c>
      <c r="B8326" s="0" t="n">
        <v>2819</v>
      </c>
      <c r="D8326" s="0" t="s">
        <v>123</v>
      </c>
    </row>
    <row r="8327" customFormat="false" ht="12.8" hidden="false" customHeight="false" outlineLevel="0" collapsed="false">
      <c r="A8327" s="0" t="s">
        <v>12678</v>
      </c>
      <c r="B8327" s="0" t="n">
        <v>3795</v>
      </c>
      <c r="C8327" s="0" t="s">
        <v>10073</v>
      </c>
      <c r="D8327" s="0" t="s">
        <v>123</v>
      </c>
    </row>
    <row r="8328" customFormat="false" ht="12.8" hidden="false" customHeight="false" outlineLevel="0" collapsed="false">
      <c r="A8328" s="0" t="s">
        <v>12679</v>
      </c>
      <c r="B8328" s="0" t="n">
        <v>3796</v>
      </c>
      <c r="C8328" s="0" t="s">
        <v>12680</v>
      </c>
      <c r="D8328" s="0" t="s">
        <v>127</v>
      </c>
    </row>
    <row r="8329" customFormat="false" ht="12.8" hidden="false" customHeight="false" outlineLevel="0" collapsed="false">
      <c r="A8329" s="0" t="s">
        <v>12681</v>
      </c>
      <c r="B8329" s="0" t="n">
        <v>579</v>
      </c>
      <c r="C8329" s="0" t="s">
        <v>353</v>
      </c>
      <c r="D8329" s="0" t="s">
        <v>123</v>
      </c>
    </row>
    <row r="8330" customFormat="false" ht="12.8" hidden="false" customHeight="false" outlineLevel="0" collapsed="false">
      <c r="A8330" s="0" t="s">
        <v>12682</v>
      </c>
      <c r="B8330" s="0" t="n">
        <v>34930</v>
      </c>
      <c r="C8330" s="0" t="s">
        <v>12683</v>
      </c>
      <c r="D8330" s="0" t="s">
        <v>123</v>
      </c>
    </row>
    <row r="8331" customFormat="false" ht="12.8" hidden="false" customHeight="false" outlineLevel="0" collapsed="false">
      <c r="A8331" s="0" t="s">
        <v>12684</v>
      </c>
      <c r="B8331" s="0" t="n">
        <v>34931</v>
      </c>
      <c r="C8331" s="0" t="s">
        <v>3444</v>
      </c>
      <c r="D8331" s="0" t="s">
        <v>127</v>
      </c>
    </row>
    <row r="8332" customFormat="false" ht="12.8" hidden="false" customHeight="false" outlineLevel="0" collapsed="false">
      <c r="A8332" s="0" t="s">
        <v>12685</v>
      </c>
      <c r="B8332" s="0" t="n">
        <v>35405</v>
      </c>
      <c r="C8332" s="0" t="s">
        <v>12686</v>
      </c>
      <c r="D8332" s="0" t="s">
        <v>127</v>
      </c>
    </row>
    <row r="8333" customFormat="false" ht="12.8" hidden="false" customHeight="false" outlineLevel="0" collapsed="false">
      <c r="A8333" s="0" t="s">
        <v>12687</v>
      </c>
      <c r="B8333" s="0" t="n">
        <v>24247</v>
      </c>
      <c r="C8333" s="0" t="s">
        <v>10185</v>
      </c>
      <c r="D8333" s="0" t="s">
        <v>123</v>
      </c>
    </row>
    <row r="8334" customFormat="false" ht="12.8" hidden="false" customHeight="false" outlineLevel="0" collapsed="false">
      <c r="A8334" s="0" t="s">
        <v>12688</v>
      </c>
      <c r="B8334" s="0" t="n">
        <v>24799</v>
      </c>
      <c r="C8334" s="0" t="s">
        <v>12689</v>
      </c>
      <c r="D8334" s="0" t="s">
        <v>127</v>
      </c>
    </row>
    <row r="8335" customFormat="false" ht="12.8" hidden="false" customHeight="false" outlineLevel="0" collapsed="false">
      <c r="A8335" s="0" t="s">
        <v>12690</v>
      </c>
      <c r="B8335" s="0" t="n">
        <v>30408</v>
      </c>
      <c r="C8335" s="0" t="s">
        <v>1836</v>
      </c>
      <c r="D8335" s="0" t="s">
        <v>127</v>
      </c>
    </row>
    <row r="8336" customFormat="false" ht="12.8" hidden="false" customHeight="false" outlineLevel="0" collapsed="false">
      <c r="A8336" s="0" t="s">
        <v>12691</v>
      </c>
      <c r="B8336" s="0" t="n">
        <v>24800</v>
      </c>
      <c r="C8336" s="0" t="s">
        <v>131</v>
      </c>
      <c r="D8336" s="0" t="s">
        <v>127</v>
      </c>
    </row>
    <row r="8337" customFormat="false" ht="12.8" hidden="false" customHeight="false" outlineLevel="0" collapsed="false">
      <c r="A8337" s="0" t="s">
        <v>12692</v>
      </c>
      <c r="B8337" s="0" t="n">
        <v>35231</v>
      </c>
      <c r="C8337" s="0" t="s">
        <v>12693</v>
      </c>
      <c r="D8337" s="0" t="s">
        <v>127</v>
      </c>
    </row>
    <row r="8338" customFormat="false" ht="12.8" hidden="false" customHeight="false" outlineLevel="0" collapsed="false">
      <c r="A8338" s="0" t="s">
        <v>12694</v>
      </c>
      <c r="B8338" s="0" t="n">
        <v>24801</v>
      </c>
      <c r="C8338" s="0" t="s">
        <v>1490</v>
      </c>
      <c r="D8338" s="0" t="s">
        <v>127</v>
      </c>
    </row>
    <row r="8339" customFormat="false" ht="12.8" hidden="false" customHeight="false" outlineLevel="0" collapsed="false">
      <c r="A8339" s="0" t="s">
        <v>12695</v>
      </c>
      <c r="B8339" s="0" t="n">
        <v>41599</v>
      </c>
      <c r="C8339" s="0" t="s">
        <v>7358</v>
      </c>
      <c r="D8339" s="0" t="s">
        <v>123</v>
      </c>
    </row>
    <row r="8340" customFormat="false" ht="12.8" hidden="false" customHeight="false" outlineLevel="0" collapsed="false">
      <c r="A8340" s="0" t="s">
        <v>12696</v>
      </c>
      <c r="B8340" s="0" t="n">
        <v>41693</v>
      </c>
      <c r="C8340" s="0" t="s">
        <v>6456</v>
      </c>
      <c r="D8340" s="0" t="s">
        <v>127</v>
      </c>
    </row>
    <row r="8341" customFormat="false" ht="12.8" hidden="false" customHeight="false" outlineLevel="0" collapsed="false">
      <c r="A8341" s="0" t="s">
        <v>12697</v>
      </c>
      <c r="B8341" s="0" t="n">
        <v>35362</v>
      </c>
      <c r="C8341" s="0" t="s">
        <v>12698</v>
      </c>
      <c r="D8341" s="0" t="s">
        <v>123</v>
      </c>
    </row>
    <row r="8342" customFormat="false" ht="12.8" hidden="false" customHeight="false" outlineLevel="0" collapsed="false">
      <c r="A8342" s="0" t="s">
        <v>12699</v>
      </c>
      <c r="B8342" s="0" t="n">
        <v>35732</v>
      </c>
      <c r="C8342" s="0" t="s">
        <v>12700</v>
      </c>
      <c r="D8342" s="0" t="s">
        <v>127</v>
      </c>
    </row>
    <row r="8343" customFormat="false" ht="12.8" hidden="false" customHeight="false" outlineLevel="0" collapsed="false">
      <c r="A8343" s="0" t="s">
        <v>12701</v>
      </c>
      <c r="B8343" s="0" t="n">
        <v>29339</v>
      </c>
      <c r="C8343" s="0" t="s">
        <v>2855</v>
      </c>
      <c r="D8343" s="0" t="s">
        <v>127</v>
      </c>
    </row>
    <row r="8344" customFormat="false" ht="12.8" hidden="false" customHeight="false" outlineLevel="0" collapsed="false">
      <c r="A8344" s="0" t="s">
        <v>12702</v>
      </c>
      <c r="B8344" s="0" t="n">
        <v>22976</v>
      </c>
      <c r="C8344" s="0" t="s">
        <v>12703</v>
      </c>
      <c r="D8344" s="0" t="s">
        <v>123</v>
      </c>
    </row>
    <row r="8345" customFormat="false" ht="12.8" hidden="false" customHeight="false" outlineLevel="0" collapsed="false">
      <c r="A8345" s="0" t="s">
        <v>12704</v>
      </c>
      <c r="B8345" s="0" t="n">
        <v>30715</v>
      </c>
      <c r="C8345" s="0" t="s">
        <v>12705</v>
      </c>
      <c r="D8345" s="0" t="s">
        <v>127</v>
      </c>
    </row>
    <row r="8346" customFormat="false" ht="12.8" hidden="false" customHeight="false" outlineLevel="0" collapsed="false">
      <c r="A8346" s="0" t="s">
        <v>12706</v>
      </c>
      <c r="B8346" s="0" t="n">
        <v>3727</v>
      </c>
      <c r="C8346" s="0" t="s">
        <v>12707</v>
      </c>
      <c r="D8346" s="0" t="s">
        <v>127</v>
      </c>
    </row>
    <row r="8347" customFormat="false" ht="12.8" hidden="false" customHeight="false" outlineLevel="0" collapsed="false">
      <c r="A8347" s="0" t="s">
        <v>12708</v>
      </c>
      <c r="B8347" s="0" t="n">
        <v>22994</v>
      </c>
      <c r="C8347" s="0" t="s">
        <v>12709</v>
      </c>
      <c r="D8347" s="0" t="s">
        <v>127</v>
      </c>
    </row>
    <row r="8348" customFormat="false" ht="12.8" hidden="false" customHeight="false" outlineLevel="0" collapsed="false">
      <c r="A8348" s="0" t="s">
        <v>12710</v>
      </c>
      <c r="B8348" s="0" t="n">
        <v>3728</v>
      </c>
      <c r="C8348" s="0" t="s">
        <v>622</v>
      </c>
      <c r="D8348" s="0" t="s">
        <v>127</v>
      </c>
    </row>
    <row r="8349" customFormat="false" ht="12.8" hidden="false" customHeight="false" outlineLevel="0" collapsed="false">
      <c r="A8349" s="0" t="s">
        <v>12711</v>
      </c>
      <c r="B8349" s="0" t="n">
        <v>3729</v>
      </c>
      <c r="C8349" s="0" t="s">
        <v>12712</v>
      </c>
      <c r="D8349" s="0" t="s">
        <v>127</v>
      </c>
    </row>
    <row r="8350" customFormat="false" ht="12.8" hidden="false" customHeight="false" outlineLevel="0" collapsed="false">
      <c r="A8350" s="0" t="s">
        <v>12713</v>
      </c>
      <c r="B8350" s="0" t="n">
        <v>25000</v>
      </c>
      <c r="C8350" s="0" t="s">
        <v>12714</v>
      </c>
      <c r="D8350" s="0" t="s">
        <v>123</v>
      </c>
    </row>
    <row r="8351" customFormat="false" ht="12.8" hidden="false" customHeight="false" outlineLevel="0" collapsed="false">
      <c r="A8351" s="0" t="s">
        <v>12715</v>
      </c>
      <c r="B8351" s="0" t="n">
        <v>29669</v>
      </c>
      <c r="C8351" s="0" t="s">
        <v>12716</v>
      </c>
      <c r="D8351" s="0" t="s">
        <v>127</v>
      </c>
    </row>
    <row r="8352" customFormat="false" ht="12.8" hidden="false" customHeight="false" outlineLevel="0" collapsed="false">
      <c r="A8352" s="0" t="s">
        <v>12717</v>
      </c>
      <c r="B8352" s="0" t="n">
        <v>683</v>
      </c>
      <c r="C8352" s="0" t="s">
        <v>12718</v>
      </c>
      <c r="D8352" s="0" t="s">
        <v>123</v>
      </c>
    </row>
    <row r="8353" customFormat="false" ht="12.8" hidden="false" customHeight="false" outlineLevel="0" collapsed="false">
      <c r="A8353" s="0" t="s">
        <v>12719</v>
      </c>
      <c r="B8353" s="0" t="n">
        <v>684</v>
      </c>
      <c r="C8353" s="0" t="s">
        <v>12720</v>
      </c>
      <c r="D8353" s="0" t="s">
        <v>127</v>
      </c>
    </row>
    <row r="8354" customFormat="false" ht="12.8" hidden="false" customHeight="false" outlineLevel="0" collapsed="false">
      <c r="A8354" s="0" t="s">
        <v>12721</v>
      </c>
      <c r="B8354" s="0" t="n">
        <v>43350</v>
      </c>
      <c r="C8354" s="0" t="s">
        <v>12722</v>
      </c>
      <c r="D8354" s="0" t="s">
        <v>601</v>
      </c>
    </row>
    <row r="8355" customFormat="false" ht="12.8" hidden="false" customHeight="false" outlineLevel="0" collapsed="false">
      <c r="A8355" s="0" t="s">
        <v>12723</v>
      </c>
      <c r="B8355" s="0" t="n">
        <v>41600</v>
      </c>
      <c r="C8355" s="0" t="s">
        <v>12724</v>
      </c>
      <c r="D8355" s="0" t="s">
        <v>123</v>
      </c>
    </row>
    <row r="8356" customFormat="false" ht="12.8" hidden="false" customHeight="false" outlineLevel="0" collapsed="false">
      <c r="A8356" s="0" t="s">
        <v>12725</v>
      </c>
      <c r="B8356" s="0" t="n">
        <v>41694</v>
      </c>
      <c r="C8356" s="0" t="s">
        <v>12726</v>
      </c>
      <c r="D8356" s="0" t="s">
        <v>127</v>
      </c>
    </row>
    <row r="8357" customFormat="false" ht="12.8" hidden="false" customHeight="false" outlineLevel="0" collapsed="false">
      <c r="A8357" s="0" t="s">
        <v>12727</v>
      </c>
      <c r="B8357" s="0" t="n">
        <v>41695</v>
      </c>
      <c r="C8357" s="0" t="s">
        <v>12728</v>
      </c>
      <c r="D8357" s="0" t="s">
        <v>127</v>
      </c>
    </row>
    <row r="8358" customFormat="false" ht="12.8" hidden="false" customHeight="false" outlineLevel="0" collapsed="false">
      <c r="A8358" s="0" t="s">
        <v>12729</v>
      </c>
      <c r="B8358" s="0" t="n">
        <v>23865</v>
      </c>
      <c r="C8358" s="0" t="s">
        <v>1130</v>
      </c>
      <c r="D8358" s="0" t="s">
        <v>123</v>
      </c>
    </row>
    <row r="8359" customFormat="false" ht="12.8" hidden="false" customHeight="false" outlineLevel="0" collapsed="false">
      <c r="A8359" s="0" t="s">
        <v>12730</v>
      </c>
      <c r="B8359" s="0" t="n">
        <v>24248</v>
      </c>
      <c r="C8359" s="0" t="s">
        <v>2088</v>
      </c>
      <c r="D8359" s="0" t="s">
        <v>127</v>
      </c>
    </row>
    <row r="8360" customFormat="false" ht="12.8" hidden="false" customHeight="false" outlineLevel="0" collapsed="false">
      <c r="A8360" s="0" t="s">
        <v>12731</v>
      </c>
      <c r="B8360" s="0" t="n">
        <v>2820</v>
      </c>
      <c r="C8360" s="0" t="s">
        <v>12732</v>
      </c>
      <c r="D8360" s="0" t="s">
        <v>123</v>
      </c>
    </row>
    <row r="8361" customFormat="false" ht="12.8" hidden="false" customHeight="false" outlineLevel="0" collapsed="false">
      <c r="A8361" s="0" t="s">
        <v>12733</v>
      </c>
      <c r="B8361" s="0" t="n">
        <v>29836</v>
      </c>
      <c r="C8361" s="0" t="s">
        <v>12734</v>
      </c>
      <c r="D8361" s="0" t="s">
        <v>127</v>
      </c>
    </row>
    <row r="8362" customFormat="false" ht="12.8" hidden="false" customHeight="false" outlineLevel="0" collapsed="false">
      <c r="A8362" s="0" t="s">
        <v>12735</v>
      </c>
      <c r="B8362" s="0" t="n">
        <v>25206</v>
      </c>
      <c r="C8362" s="0" t="s">
        <v>12736</v>
      </c>
      <c r="D8362" s="0" t="s">
        <v>123</v>
      </c>
    </row>
    <row r="8363" customFormat="false" ht="12.8" hidden="false" customHeight="false" outlineLevel="0" collapsed="false">
      <c r="A8363" s="0" t="s">
        <v>12737</v>
      </c>
      <c r="B8363" s="0" t="n">
        <v>25357</v>
      </c>
      <c r="C8363" s="0" t="s">
        <v>12736</v>
      </c>
      <c r="D8363" s="0" t="s">
        <v>127</v>
      </c>
    </row>
    <row r="8364" customFormat="false" ht="12.8" hidden="false" customHeight="false" outlineLevel="0" collapsed="false">
      <c r="A8364" s="0" t="s">
        <v>12738</v>
      </c>
      <c r="B8364" s="0" t="n">
        <v>24802</v>
      </c>
      <c r="C8364" s="0" t="s">
        <v>12739</v>
      </c>
      <c r="D8364" s="0" t="s">
        <v>199</v>
      </c>
    </row>
    <row r="8365" customFormat="false" ht="12.8" hidden="false" customHeight="false" outlineLevel="0" collapsed="false">
      <c r="A8365" s="0" t="s">
        <v>12740</v>
      </c>
      <c r="B8365" s="0" t="n">
        <v>19267</v>
      </c>
      <c r="C8365" s="0" t="s">
        <v>4656</v>
      </c>
      <c r="D8365" s="0" t="s">
        <v>123</v>
      </c>
    </row>
    <row r="8366" customFormat="false" ht="12.8" hidden="false" customHeight="false" outlineLevel="0" collapsed="false">
      <c r="A8366" s="0" t="s">
        <v>12741</v>
      </c>
      <c r="B8366" s="0" t="n">
        <v>34986</v>
      </c>
      <c r="C8366" s="0" t="s">
        <v>12742</v>
      </c>
      <c r="D8366" s="0" t="s">
        <v>123</v>
      </c>
    </row>
    <row r="8367" customFormat="false" ht="12.8" hidden="false" customHeight="false" outlineLevel="0" collapsed="false">
      <c r="A8367" s="0" t="s">
        <v>12743</v>
      </c>
      <c r="B8367" s="0" t="n">
        <v>43608</v>
      </c>
      <c r="C8367" s="0" t="s">
        <v>12744</v>
      </c>
      <c r="D8367" s="0" t="s">
        <v>123</v>
      </c>
    </row>
    <row r="8368" customFormat="false" ht="12.8" hidden="false" customHeight="false" outlineLevel="0" collapsed="false">
      <c r="A8368" s="0" t="s">
        <v>12745</v>
      </c>
      <c r="B8368" s="0" t="n">
        <v>31809</v>
      </c>
      <c r="C8368" s="0" t="s">
        <v>12746</v>
      </c>
      <c r="D8368" s="0" t="s">
        <v>127</v>
      </c>
    </row>
    <row r="8369" customFormat="false" ht="12.8" hidden="false" customHeight="false" outlineLevel="0" collapsed="false">
      <c r="A8369" s="0" t="s">
        <v>12747</v>
      </c>
      <c r="B8369" s="0" t="n">
        <v>481</v>
      </c>
      <c r="C8369" s="0" t="s">
        <v>12748</v>
      </c>
      <c r="D8369" s="0" t="s">
        <v>123</v>
      </c>
    </row>
    <row r="8370" customFormat="false" ht="12.8" hidden="false" customHeight="false" outlineLevel="0" collapsed="false">
      <c r="A8370" s="0" t="s">
        <v>12749</v>
      </c>
      <c r="B8370" s="0" t="n">
        <v>482</v>
      </c>
      <c r="C8370" s="0" t="s">
        <v>3547</v>
      </c>
      <c r="D8370" s="0" t="s">
        <v>127</v>
      </c>
    </row>
    <row r="8371" customFormat="false" ht="12.8" hidden="false" customHeight="false" outlineLevel="0" collapsed="false">
      <c r="A8371" s="0" t="s">
        <v>12750</v>
      </c>
      <c r="B8371" s="0" t="n">
        <v>483</v>
      </c>
      <c r="C8371" s="0" t="s">
        <v>7338</v>
      </c>
      <c r="D8371" s="0" t="s">
        <v>127</v>
      </c>
    </row>
    <row r="8372" customFormat="false" ht="12.8" hidden="false" customHeight="false" outlineLevel="0" collapsed="false">
      <c r="A8372" s="0" t="s">
        <v>12751</v>
      </c>
      <c r="B8372" s="0" t="n">
        <v>484</v>
      </c>
      <c r="C8372" s="0" t="s">
        <v>3855</v>
      </c>
      <c r="D8372" s="0" t="s">
        <v>127</v>
      </c>
    </row>
    <row r="8373" customFormat="false" ht="12.8" hidden="false" customHeight="false" outlineLevel="0" collapsed="false">
      <c r="A8373" s="0" t="s">
        <v>12752</v>
      </c>
      <c r="B8373" s="0" t="n">
        <v>2821</v>
      </c>
      <c r="D8373" s="0" t="s">
        <v>123</v>
      </c>
    </row>
    <row r="8374" customFormat="false" ht="12.8" hidden="false" customHeight="false" outlineLevel="0" collapsed="false">
      <c r="A8374" s="0" t="s">
        <v>12753</v>
      </c>
      <c r="B8374" s="0" t="n">
        <v>22525</v>
      </c>
      <c r="C8374" s="0" t="s">
        <v>12754</v>
      </c>
      <c r="D8374" s="0" t="s">
        <v>123</v>
      </c>
    </row>
    <row r="8375" customFormat="false" ht="12.8" hidden="false" customHeight="false" outlineLevel="0" collapsed="false">
      <c r="A8375" s="0" t="s">
        <v>12755</v>
      </c>
      <c r="B8375" s="0" t="n">
        <v>22526</v>
      </c>
      <c r="C8375" s="0" t="s">
        <v>7521</v>
      </c>
      <c r="D8375" s="0" t="s">
        <v>127</v>
      </c>
    </row>
    <row r="8376" customFormat="false" ht="12.8" hidden="false" customHeight="false" outlineLevel="0" collapsed="false">
      <c r="A8376" s="0" t="s">
        <v>12756</v>
      </c>
      <c r="B8376" s="0" t="n">
        <v>360</v>
      </c>
      <c r="C8376" s="0" t="s">
        <v>1911</v>
      </c>
      <c r="D8376" s="0" t="s">
        <v>123</v>
      </c>
    </row>
    <row r="8377" customFormat="false" ht="12.8" hidden="false" customHeight="false" outlineLevel="0" collapsed="false">
      <c r="A8377" s="0" t="s">
        <v>12757</v>
      </c>
      <c r="B8377" s="0" t="n">
        <v>2787</v>
      </c>
      <c r="C8377" s="0" t="s">
        <v>1630</v>
      </c>
      <c r="D8377" s="0" t="s">
        <v>123</v>
      </c>
    </row>
    <row r="8378" customFormat="false" ht="12.8" hidden="false" customHeight="false" outlineLevel="0" collapsed="false">
      <c r="A8378" s="0" t="s">
        <v>12758</v>
      </c>
      <c r="B8378" s="0" t="n">
        <v>45403</v>
      </c>
      <c r="C8378" s="0" t="s">
        <v>12759</v>
      </c>
      <c r="D8378" s="0" t="s">
        <v>123</v>
      </c>
    </row>
    <row r="8379" customFormat="false" ht="12.8" hidden="false" customHeight="false" outlineLevel="0" collapsed="false">
      <c r="A8379" s="0" t="s">
        <v>12760</v>
      </c>
      <c r="B8379" s="0" t="n">
        <v>45497</v>
      </c>
      <c r="C8379" s="0" t="s">
        <v>10598</v>
      </c>
      <c r="D8379" s="0" t="s">
        <v>127</v>
      </c>
    </row>
    <row r="8380" customFormat="false" ht="12.8" hidden="false" customHeight="false" outlineLevel="0" collapsed="false">
      <c r="A8380" s="0" t="s">
        <v>12761</v>
      </c>
      <c r="B8380" s="0" t="n">
        <v>25508</v>
      </c>
      <c r="C8380" s="0" t="s">
        <v>12762</v>
      </c>
      <c r="D8380" s="0" t="s">
        <v>123</v>
      </c>
    </row>
    <row r="8381" customFormat="false" ht="12.8" hidden="false" customHeight="false" outlineLevel="0" collapsed="false">
      <c r="A8381" s="0" t="s">
        <v>12763</v>
      </c>
      <c r="B8381" s="0" t="n">
        <v>26146</v>
      </c>
      <c r="C8381" s="0" t="s">
        <v>12764</v>
      </c>
      <c r="D8381" s="0" t="s">
        <v>127</v>
      </c>
    </row>
    <row r="8382" customFormat="false" ht="12.8" hidden="false" customHeight="false" outlineLevel="0" collapsed="false">
      <c r="A8382" s="0" t="s">
        <v>12765</v>
      </c>
      <c r="B8382" s="0" t="n">
        <v>2822</v>
      </c>
      <c r="C8382" s="0" t="s">
        <v>12766</v>
      </c>
      <c r="D8382" s="0" t="s">
        <v>123</v>
      </c>
    </row>
    <row r="8383" customFormat="false" ht="12.8" hidden="false" customHeight="false" outlineLevel="0" collapsed="false">
      <c r="A8383" s="0" t="s">
        <v>12767</v>
      </c>
      <c r="B8383" s="0" t="n">
        <v>41601</v>
      </c>
      <c r="C8383" s="0" t="s">
        <v>12768</v>
      </c>
      <c r="D8383" s="0" t="s">
        <v>123</v>
      </c>
    </row>
    <row r="8384" customFormat="false" ht="12.8" hidden="false" customHeight="false" outlineLevel="0" collapsed="false">
      <c r="A8384" s="0" t="s">
        <v>12769</v>
      </c>
      <c r="B8384" s="0" t="n">
        <v>41696</v>
      </c>
      <c r="C8384" s="0" t="s">
        <v>12770</v>
      </c>
      <c r="D8384" s="0" t="s">
        <v>127</v>
      </c>
    </row>
    <row r="8385" customFormat="false" ht="12.8" hidden="false" customHeight="false" outlineLevel="0" collapsed="false">
      <c r="A8385" s="0" t="s">
        <v>12771</v>
      </c>
      <c r="B8385" s="0" t="n">
        <v>41697</v>
      </c>
      <c r="C8385" s="0" t="s">
        <v>2044</v>
      </c>
      <c r="D8385" s="0" t="s">
        <v>127</v>
      </c>
    </row>
    <row r="8386" customFormat="false" ht="12.8" hidden="false" customHeight="false" outlineLevel="0" collapsed="false">
      <c r="A8386" s="0" t="s">
        <v>12772</v>
      </c>
      <c r="B8386" s="0" t="n">
        <v>39094</v>
      </c>
      <c r="C8386" s="0" t="s">
        <v>12773</v>
      </c>
      <c r="D8386" s="0" t="s">
        <v>123</v>
      </c>
    </row>
    <row r="8387" customFormat="false" ht="12.8" hidden="false" customHeight="false" outlineLevel="0" collapsed="false">
      <c r="A8387" s="0" t="s">
        <v>12774</v>
      </c>
      <c r="B8387" s="0" t="n">
        <v>31425</v>
      </c>
      <c r="C8387" s="0" t="s">
        <v>12775</v>
      </c>
      <c r="D8387" s="0" t="s">
        <v>123</v>
      </c>
    </row>
    <row r="8388" customFormat="false" ht="12.8" hidden="false" customHeight="false" outlineLevel="0" collapsed="false">
      <c r="A8388" s="0" t="s">
        <v>12776</v>
      </c>
      <c r="B8388" s="0" t="n">
        <v>31478</v>
      </c>
      <c r="C8388" s="0" t="s">
        <v>12775</v>
      </c>
      <c r="D8388" s="0" t="s">
        <v>127</v>
      </c>
    </row>
    <row r="8389" customFormat="false" ht="12.8" hidden="false" customHeight="false" outlineLevel="0" collapsed="false">
      <c r="A8389" s="0" t="s">
        <v>12777</v>
      </c>
      <c r="B8389" s="0" t="n">
        <v>4349</v>
      </c>
      <c r="C8389" s="0" t="s">
        <v>239</v>
      </c>
      <c r="D8389" s="0" t="s">
        <v>123</v>
      </c>
    </row>
    <row r="8390" customFormat="false" ht="12.8" hidden="false" customHeight="false" outlineLevel="0" collapsed="false">
      <c r="A8390" s="0" t="s">
        <v>12778</v>
      </c>
      <c r="B8390" s="0" t="n">
        <v>34060</v>
      </c>
      <c r="C8390" s="0" t="s">
        <v>12779</v>
      </c>
      <c r="D8390" s="0" t="s">
        <v>262</v>
      </c>
    </row>
    <row r="8391" customFormat="false" ht="12.8" hidden="false" customHeight="false" outlineLevel="0" collapsed="false">
      <c r="A8391" s="0" t="s">
        <v>12780</v>
      </c>
      <c r="B8391" s="0" t="n">
        <v>34061</v>
      </c>
      <c r="C8391" s="0" t="s">
        <v>12781</v>
      </c>
      <c r="D8391" s="0" t="s">
        <v>262</v>
      </c>
    </row>
    <row r="8392" customFormat="false" ht="12.8" hidden="false" customHeight="false" outlineLevel="0" collapsed="false">
      <c r="A8392" s="0" t="s">
        <v>12782</v>
      </c>
      <c r="B8392" s="0" t="n">
        <v>4350</v>
      </c>
      <c r="C8392" s="0" t="s">
        <v>1236</v>
      </c>
      <c r="D8392" s="0" t="s">
        <v>127</v>
      </c>
    </row>
    <row r="8393" customFormat="false" ht="12.8" hidden="false" customHeight="false" outlineLevel="0" collapsed="false">
      <c r="A8393" s="0" t="s">
        <v>12783</v>
      </c>
      <c r="B8393" s="0" t="n">
        <v>29655</v>
      </c>
      <c r="C8393" s="0" t="s">
        <v>12784</v>
      </c>
      <c r="D8393" s="0" t="s">
        <v>127</v>
      </c>
    </row>
    <row r="8394" customFormat="false" ht="12.8" hidden="false" customHeight="false" outlineLevel="0" collapsed="false">
      <c r="A8394" s="0" t="s">
        <v>12785</v>
      </c>
      <c r="B8394" s="0" t="n">
        <v>4351</v>
      </c>
      <c r="C8394" s="0" t="s">
        <v>1236</v>
      </c>
      <c r="D8394" s="0" t="s">
        <v>127</v>
      </c>
    </row>
    <row r="8395" customFormat="false" ht="12.8" hidden="false" customHeight="false" outlineLevel="0" collapsed="false">
      <c r="A8395" s="0" t="s">
        <v>12786</v>
      </c>
      <c r="B8395" s="0" t="n">
        <v>29673</v>
      </c>
      <c r="C8395" s="0" t="s">
        <v>12784</v>
      </c>
      <c r="D8395" s="0" t="s">
        <v>127</v>
      </c>
    </row>
    <row r="8396" customFormat="false" ht="12.8" hidden="false" customHeight="false" outlineLevel="0" collapsed="false">
      <c r="A8396" s="0" t="s">
        <v>12787</v>
      </c>
      <c r="B8396" s="0" t="n">
        <v>3000</v>
      </c>
      <c r="C8396" s="0" t="s">
        <v>12788</v>
      </c>
      <c r="D8396" s="0" t="s">
        <v>123</v>
      </c>
    </row>
    <row r="8397" customFormat="false" ht="12.8" hidden="false" customHeight="false" outlineLevel="0" collapsed="false">
      <c r="A8397" s="0" t="s">
        <v>12789</v>
      </c>
      <c r="B8397" s="0" t="n">
        <v>20375</v>
      </c>
      <c r="C8397" s="0" t="s">
        <v>12790</v>
      </c>
      <c r="D8397" s="0" t="s">
        <v>127</v>
      </c>
    </row>
    <row r="8398" customFormat="false" ht="12.8" hidden="false" customHeight="false" outlineLevel="0" collapsed="false">
      <c r="A8398" s="0" t="s">
        <v>12791</v>
      </c>
      <c r="B8398" s="0" t="n">
        <v>20376</v>
      </c>
      <c r="C8398" s="0" t="s">
        <v>12792</v>
      </c>
      <c r="D8398" s="0" t="s">
        <v>127</v>
      </c>
    </row>
    <row r="8399" customFormat="false" ht="12.8" hidden="false" customHeight="false" outlineLevel="0" collapsed="false">
      <c r="A8399" s="0" t="s">
        <v>12793</v>
      </c>
      <c r="B8399" s="0" t="n">
        <v>23386</v>
      </c>
      <c r="C8399" s="0" t="s">
        <v>1490</v>
      </c>
      <c r="D8399" s="0" t="s">
        <v>123</v>
      </c>
    </row>
    <row r="8400" customFormat="false" ht="12.8" hidden="false" customHeight="false" outlineLevel="0" collapsed="false">
      <c r="A8400" s="0" t="s">
        <v>12794</v>
      </c>
      <c r="B8400" s="0" t="n">
        <v>23866</v>
      </c>
      <c r="C8400" s="0" t="s">
        <v>5302</v>
      </c>
      <c r="D8400" s="0" t="s">
        <v>127</v>
      </c>
    </row>
    <row r="8401" customFormat="false" ht="12.8" hidden="false" customHeight="false" outlineLevel="0" collapsed="false">
      <c r="A8401" s="0" t="s">
        <v>12795</v>
      </c>
      <c r="B8401" s="0" t="n">
        <v>34062</v>
      </c>
      <c r="C8401" s="0" t="s">
        <v>10271</v>
      </c>
      <c r="D8401" s="0" t="s">
        <v>127</v>
      </c>
    </row>
    <row r="8402" customFormat="false" ht="12.8" hidden="false" customHeight="false" outlineLevel="0" collapsed="false">
      <c r="A8402" s="0" t="s">
        <v>12796</v>
      </c>
      <c r="B8402" s="0" t="n">
        <v>24249</v>
      </c>
      <c r="C8402" s="0" t="s">
        <v>12797</v>
      </c>
      <c r="D8402" s="0" t="s">
        <v>123</v>
      </c>
    </row>
    <row r="8403" customFormat="false" ht="12.8" hidden="false" customHeight="false" outlineLevel="0" collapsed="false">
      <c r="A8403" s="0" t="s">
        <v>12798</v>
      </c>
      <c r="B8403" s="0" t="n">
        <v>24803</v>
      </c>
      <c r="C8403" s="0" t="s">
        <v>12799</v>
      </c>
      <c r="D8403" s="0" t="s">
        <v>127</v>
      </c>
    </row>
    <row r="8404" customFormat="false" ht="12.8" hidden="false" customHeight="false" outlineLevel="0" collapsed="false">
      <c r="A8404" s="0" t="s">
        <v>12800</v>
      </c>
      <c r="B8404" s="0" t="n">
        <v>30389</v>
      </c>
      <c r="C8404" s="0" t="s">
        <v>12801</v>
      </c>
      <c r="D8404" s="0" t="s">
        <v>123</v>
      </c>
    </row>
    <row r="8405" customFormat="false" ht="12.8" hidden="false" customHeight="false" outlineLevel="0" collapsed="false">
      <c r="A8405" s="0" t="s">
        <v>12802</v>
      </c>
      <c r="B8405" s="0" t="n">
        <v>34063</v>
      </c>
      <c r="C8405" s="0" t="s">
        <v>12803</v>
      </c>
      <c r="D8405" s="0" t="s">
        <v>127</v>
      </c>
    </row>
    <row r="8406" customFormat="false" ht="12.8" hidden="false" customHeight="false" outlineLevel="0" collapsed="false">
      <c r="A8406" s="0" t="s">
        <v>12804</v>
      </c>
      <c r="B8406" s="0" t="n">
        <v>30564</v>
      </c>
      <c r="C8406" s="0" t="s">
        <v>9999</v>
      </c>
      <c r="D8406" s="0" t="s">
        <v>127</v>
      </c>
    </row>
    <row r="8407" customFormat="false" ht="12.8" hidden="false" customHeight="false" outlineLevel="0" collapsed="false">
      <c r="A8407" s="0" t="s">
        <v>12805</v>
      </c>
      <c r="B8407" s="0" t="n">
        <v>23867</v>
      </c>
      <c r="C8407" s="0" t="s">
        <v>12806</v>
      </c>
      <c r="D8407" s="0" t="s">
        <v>199</v>
      </c>
    </row>
    <row r="8408" customFormat="false" ht="12.8" hidden="false" customHeight="false" outlineLevel="0" collapsed="false">
      <c r="A8408" s="0" t="s">
        <v>12807</v>
      </c>
      <c r="B8408" s="0" t="n">
        <v>23868</v>
      </c>
      <c r="C8408" s="0" t="s">
        <v>12808</v>
      </c>
      <c r="D8408" s="0" t="s">
        <v>199</v>
      </c>
    </row>
    <row r="8409" customFormat="false" ht="12.8" hidden="false" customHeight="false" outlineLevel="0" collapsed="false">
      <c r="A8409" s="0" t="s">
        <v>12809</v>
      </c>
      <c r="B8409" s="0" t="n">
        <v>24250</v>
      </c>
      <c r="C8409" s="0" t="s">
        <v>12808</v>
      </c>
      <c r="D8409" s="0" t="s">
        <v>123</v>
      </c>
    </row>
    <row r="8410" customFormat="false" ht="12.8" hidden="false" customHeight="false" outlineLevel="0" collapsed="false">
      <c r="A8410" s="0" t="s">
        <v>12810</v>
      </c>
      <c r="B8410" s="0" t="n">
        <v>31503</v>
      </c>
      <c r="C8410" s="0" t="s">
        <v>131</v>
      </c>
      <c r="D8410" s="0" t="s">
        <v>127</v>
      </c>
    </row>
    <row r="8411" customFormat="false" ht="12.8" hidden="false" customHeight="false" outlineLevel="0" collapsed="false">
      <c r="A8411" s="0" t="s">
        <v>12811</v>
      </c>
      <c r="B8411" s="0" t="n">
        <v>29298</v>
      </c>
      <c r="C8411" s="0" t="s">
        <v>9489</v>
      </c>
      <c r="D8411" s="0" t="s">
        <v>127</v>
      </c>
    </row>
    <row r="8412" customFormat="false" ht="12.8" hidden="false" customHeight="false" outlineLevel="0" collapsed="false">
      <c r="A8412" s="0" t="s">
        <v>12812</v>
      </c>
      <c r="B8412" s="0" t="n">
        <v>30390</v>
      </c>
      <c r="C8412" s="0" t="s">
        <v>1865</v>
      </c>
      <c r="D8412" s="0" t="s">
        <v>601</v>
      </c>
    </row>
    <row r="8413" customFormat="false" ht="12.8" hidden="false" customHeight="false" outlineLevel="0" collapsed="false">
      <c r="A8413" s="0" t="s">
        <v>12813</v>
      </c>
      <c r="B8413" s="0" t="n">
        <v>19254</v>
      </c>
      <c r="D8413" s="0" t="s">
        <v>123</v>
      </c>
    </row>
    <row r="8414" customFormat="false" ht="12.8" hidden="false" customHeight="false" outlineLevel="0" collapsed="false">
      <c r="A8414" s="0" t="s">
        <v>12814</v>
      </c>
      <c r="B8414" s="0" t="n">
        <v>2823</v>
      </c>
      <c r="C8414" s="0" t="s">
        <v>12815</v>
      </c>
      <c r="D8414" s="0" t="s">
        <v>123</v>
      </c>
    </row>
    <row r="8415" customFormat="false" ht="12.8" hidden="false" customHeight="false" outlineLevel="0" collapsed="false">
      <c r="A8415" s="0" t="s">
        <v>12816</v>
      </c>
      <c r="B8415" s="0" t="n">
        <v>30403</v>
      </c>
      <c r="C8415" s="0" t="s">
        <v>2431</v>
      </c>
      <c r="D8415" s="0" t="s">
        <v>123</v>
      </c>
    </row>
    <row r="8416" customFormat="false" ht="12.8" hidden="false" customHeight="false" outlineLevel="0" collapsed="false">
      <c r="A8416" s="0" t="s">
        <v>12817</v>
      </c>
      <c r="B8416" s="0" t="n">
        <v>30689</v>
      </c>
      <c r="C8416" s="0" t="s">
        <v>12818</v>
      </c>
      <c r="D8416" s="0" t="s">
        <v>127</v>
      </c>
    </row>
    <row r="8417" customFormat="false" ht="12.8" hidden="false" customHeight="false" outlineLevel="0" collapsed="false">
      <c r="A8417" s="0" t="s">
        <v>12819</v>
      </c>
      <c r="B8417" s="0" t="n">
        <v>31368</v>
      </c>
      <c r="C8417" s="0" t="s">
        <v>12820</v>
      </c>
      <c r="D8417" s="0" t="s">
        <v>123</v>
      </c>
    </row>
    <row r="8418" customFormat="false" ht="12.8" hidden="false" customHeight="false" outlineLevel="0" collapsed="false">
      <c r="A8418" s="0" t="s">
        <v>12821</v>
      </c>
      <c r="B8418" s="0" t="n">
        <v>42095</v>
      </c>
      <c r="C8418" s="0" t="s">
        <v>12822</v>
      </c>
      <c r="D8418" s="0" t="s">
        <v>127</v>
      </c>
    </row>
    <row r="8419" customFormat="false" ht="12.8" hidden="false" customHeight="false" outlineLevel="0" collapsed="false">
      <c r="A8419" s="0" t="s">
        <v>12823</v>
      </c>
      <c r="B8419" s="0" t="n">
        <v>41228</v>
      </c>
      <c r="C8419" s="0" t="s">
        <v>12822</v>
      </c>
      <c r="D8419" s="0" t="s">
        <v>127</v>
      </c>
    </row>
    <row r="8420" customFormat="false" ht="12.8" hidden="false" customHeight="false" outlineLevel="0" collapsed="false">
      <c r="A8420" s="0" t="s">
        <v>12824</v>
      </c>
      <c r="B8420" s="0" t="n">
        <v>41229</v>
      </c>
      <c r="C8420" s="0" t="s">
        <v>12825</v>
      </c>
      <c r="D8420" s="0" t="s">
        <v>127</v>
      </c>
    </row>
    <row r="8421" customFormat="false" ht="12.8" hidden="false" customHeight="false" outlineLevel="0" collapsed="false">
      <c r="A8421" s="0" t="s">
        <v>12826</v>
      </c>
      <c r="B8421" s="0" t="n">
        <v>42096</v>
      </c>
      <c r="C8421" s="0" t="s">
        <v>12827</v>
      </c>
      <c r="D8421" s="0" t="s">
        <v>127</v>
      </c>
    </row>
    <row r="8422" customFormat="false" ht="12.8" hidden="false" customHeight="false" outlineLevel="0" collapsed="false">
      <c r="A8422" s="0" t="s">
        <v>12828</v>
      </c>
      <c r="B8422" s="0" t="n">
        <v>35258</v>
      </c>
      <c r="C8422" s="0" t="s">
        <v>12822</v>
      </c>
      <c r="D8422" s="0" t="s">
        <v>127</v>
      </c>
    </row>
    <row r="8423" customFormat="false" ht="12.8" hidden="false" customHeight="false" outlineLevel="0" collapsed="false">
      <c r="A8423" s="0" t="s">
        <v>12829</v>
      </c>
      <c r="B8423" s="0" t="n">
        <v>35259</v>
      </c>
      <c r="C8423" s="0" t="s">
        <v>12822</v>
      </c>
      <c r="D8423" s="0" t="s">
        <v>127</v>
      </c>
    </row>
    <row r="8424" customFormat="false" ht="12.8" hidden="false" customHeight="false" outlineLevel="0" collapsed="false">
      <c r="A8424" s="0" t="s">
        <v>12830</v>
      </c>
      <c r="B8424" s="0" t="n">
        <v>20446</v>
      </c>
      <c r="C8424" s="0" t="s">
        <v>12831</v>
      </c>
      <c r="D8424" s="0" t="s">
        <v>123</v>
      </c>
    </row>
    <row r="8425" customFormat="false" ht="12.8" hidden="false" customHeight="false" outlineLevel="0" collapsed="false">
      <c r="A8425" s="0" t="s">
        <v>12832</v>
      </c>
      <c r="B8425" s="0" t="n">
        <v>3743</v>
      </c>
      <c r="C8425" s="0" t="s">
        <v>12833</v>
      </c>
      <c r="D8425" s="0" t="s">
        <v>123</v>
      </c>
    </row>
    <row r="8426" customFormat="false" ht="12.8" hidden="false" customHeight="false" outlineLevel="0" collapsed="false">
      <c r="A8426" s="0" t="s">
        <v>12834</v>
      </c>
      <c r="B8426" s="0" t="n">
        <v>3744</v>
      </c>
      <c r="C8426" s="0" t="s">
        <v>5381</v>
      </c>
      <c r="D8426" s="0" t="s">
        <v>127</v>
      </c>
    </row>
    <row r="8427" customFormat="false" ht="12.8" hidden="false" customHeight="false" outlineLevel="0" collapsed="false">
      <c r="A8427" s="0" t="s">
        <v>12835</v>
      </c>
      <c r="B8427" s="0" t="n">
        <v>3742</v>
      </c>
      <c r="C8427" s="0" t="s">
        <v>3259</v>
      </c>
      <c r="D8427" s="0" t="s">
        <v>199</v>
      </c>
    </row>
    <row r="8428" customFormat="false" ht="12.8" hidden="false" customHeight="false" outlineLevel="0" collapsed="false">
      <c r="A8428" s="0" t="s">
        <v>12836</v>
      </c>
      <c r="B8428" s="0" t="n">
        <v>2948</v>
      </c>
      <c r="C8428" s="0" t="s">
        <v>3426</v>
      </c>
      <c r="D8428" s="0" t="s">
        <v>123</v>
      </c>
    </row>
    <row r="8429" customFormat="false" ht="12.8" hidden="false" customHeight="false" outlineLevel="0" collapsed="false">
      <c r="A8429" s="0" t="s">
        <v>12837</v>
      </c>
      <c r="B8429" s="0" t="n">
        <v>2949</v>
      </c>
      <c r="C8429" s="0" t="s">
        <v>136</v>
      </c>
      <c r="D8429" s="0" t="s">
        <v>127</v>
      </c>
    </row>
    <row r="8430" customFormat="false" ht="12.8" hidden="false" customHeight="false" outlineLevel="0" collapsed="false">
      <c r="A8430" s="0" t="s">
        <v>12838</v>
      </c>
      <c r="B8430" s="0" t="n">
        <v>23405</v>
      </c>
      <c r="C8430" s="0" t="s">
        <v>12839</v>
      </c>
      <c r="D8430" s="0" t="s">
        <v>123</v>
      </c>
    </row>
    <row r="8431" customFormat="false" ht="12.8" hidden="false" customHeight="false" outlineLevel="0" collapsed="false">
      <c r="A8431" s="0" t="s">
        <v>12840</v>
      </c>
      <c r="B8431" s="0" t="n">
        <v>42098</v>
      </c>
      <c r="C8431" s="0" t="s">
        <v>12841</v>
      </c>
      <c r="D8431" s="0" t="s">
        <v>127</v>
      </c>
    </row>
    <row r="8432" customFormat="false" ht="12.8" hidden="false" customHeight="false" outlineLevel="0" collapsed="false">
      <c r="A8432" s="0" t="s">
        <v>12842</v>
      </c>
      <c r="B8432" s="0" t="n">
        <v>24804</v>
      </c>
      <c r="C8432" s="0" t="s">
        <v>12843</v>
      </c>
      <c r="D8432" s="0" t="s">
        <v>127</v>
      </c>
    </row>
    <row r="8433" customFormat="false" ht="12.8" hidden="false" customHeight="false" outlineLevel="0" collapsed="false">
      <c r="A8433" s="0" t="s">
        <v>12844</v>
      </c>
      <c r="B8433" s="0" t="n">
        <v>19170</v>
      </c>
      <c r="C8433" s="0" t="s">
        <v>8876</v>
      </c>
      <c r="D8433" s="0" t="s">
        <v>123</v>
      </c>
    </row>
    <row r="8434" customFormat="false" ht="12.8" hidden="false" customHeight="false" outlineLevel="0" collapsed="false">
      <c r="A8434" s="0" t="s">
        <v>12845</v>
      </c>
      <c r="B8434" s="0" t="n">
        <v>187</v>
      </c>
      <c r="D8434" s="0" t="s">
        <v>262</v>
      </c>
    </row>
    <row r="8435" customFormat="false" ht="12.8" hidden="false" customHeight="false" outlineLevel="0" collapsed="false">
      <c r="A8435" s="0" t="s">
        <v>12846</v>
      </c>
      <c r="B8435" s="0" t="n">
        <v>24359</v>
      </c>
      <c r="C8435" s="0" t="s">
        <v>12847</v>
      </c>
      <c r="D8435" s="0" t="s">
        <v>123</v>
      </c>
    </row>
    <row r="8436" customFormat="false" ht="12.8" hidden="false" customHeight="false" outlineLevel="0" collapsed="false">
      <c r="A8436" s="0" t="s">
        <v>12848</v>
      </c>
      <c r="B8436" s="0" t="n">
        <v>43116</v>
      </c>
      <c r="C8436" s="0" t="s">
        <v>12849</v>
      </c>
      <c r="D8436" s="0" t="s">
        <v>127</v>
      </c>
    </row>
    <row r="8437" customFormat="false" ht="12.8" hidden="false" customHeight="false" outlineLevel="0" collapsed="false">
      <c r="A8437" s="0" t="s">
        <v>12850</v>
      </c>
      <c r="B8437" s="0" t="n">
        <v>43117</v>
      </c>
      <c r="C8437" s="0" t="s">
        <v>12851</v>
      </c>
      <c r="D8437" s="0" t="s">
        <v>127</v>
      </c>
    </row>
    <row r="8438" customFormat="false" ht="12.8" hidden="false" customHeight="false" outlineLevel="0" collapsed="false">
      <c r="A8438" s="0" t="s">
        <v>12852</v>
      </c>
      <c r="B8438" s="0" t="n">
        <v>23324</v>
      </c>
      <c r="C8438" s="0" t="s">
        <v>1541</v>
      </c>
      <c r="D8438" s="0" t="s">
        <v>123</v>
      </c>
    </row>
    <row r="8439" customFormat="false" ht="12.8" hidden="false" customHeight="false" outlineLevel="0" collapsed="false">
      <c r="A8439" s="0" t="s">
        <v>12853</v>
      </c>
      <c r="B8439" s="0" t="n">
        <v>23605</v>
      </c>
      <c r="C8439" s="0" t="s">
        <v>8293</v>
      </c>
      <c r="D8439" s="0" t="s">
        <v>127</v>
      </c>
    </row>
    <row r="8440" customFormat="false" ht="12.8" hidden="false" customHeight="false" outlineLevel="0" collapsed="false">
      <c r="A8440" s="0" t="s">
        <v>12854</v>
      </c>
      <c r="B8440" s="0" t="n">
        <v>30738</v>
      </c>
      <c r="C8440" s="0" t="s">
        <v>12855</v>
      </c>
      <c r="D8440" s="0" t="s">
        <v>127</v>
      </c>
    </row>
    <row r="8441" customFormat="false" ht="12.8" hidden="false" customHeight="false" outlineLevel="0" collapsed="false">
      <c r="A8441" s="0" t="s">
        <v>12856</v>
      </c>
      <c r="B8441" s="0" t="n">
        <v>23606</v>
      </c>
      <c r="C8441" s="0" t="s">
        <v>12857</v>
      </c>
      <c r="D8441" s="0" t="s">
        <v>127</v>
      </c>
    </row>
    <row r="8442" customFormat="false" ht="12.8" hidden="false" customHeight="false" outlineLevel="0" collapsed="false">
      <c r="A8442" s="0" t="s">
        <v>12858</v>
      </c>
      <c r="B8442" s="0" t="n">
        <v>41602</v>
      </c>
      <c r="C8442" s="0" t="s">
        <v>12859</v>
      </c>
      <c r="D8442" s="0" t="s">
        <v>123</v>
      </c>
    </row>
    <row r="8443" customFormat="false" ht="12.8" hidden="false" customHeight="false" outlineLevel="0" collapsed="false">
      <c r="A8443" s="0" t="s">
        <v>12860</v>
      </c>
      <c r="B8443" s="0" t="n">
        <v>41699</v>
      </c>
      <c r="C8443" s="0" t="s">
        <v>12861</v>
      </c>
      <c r="D8443" s="0" t="s">
        <v>127</v>
      </c>
    </row>
    <row r="8444" customFormat="false" ht="12.8" hidden="false" customHeight="false" outlineLevel="0" collapsed="false">
      <c r="A8444" s="0" t="s">
        <v>12862</v>
      </c>
      <c r="B8444" s="0" t="n">
        <v>717</v>
      </c>
      <c r="C8444" s="0" t="s">
        <v>10799</v>
      </c>
      <c r="D8444" s="0" t="s">
        <v>123</v>
      </c>
    </row>
    <row r="8445" customFormat="false" ht="12.8" hidden="false" customHeight="false" outlineLevel="0" collapsed="false">
      <c r="A8445" s="0" t="s">
        <v>12863</v>
      </c>
      <c r="B8445" s="0" t="n">
        <v>2705</v>
      </c>
      <c r="D8445" s="0" t="s">
        <v>127</v>
      </c>
    </row>
    <row r="8446" customFormat="false" ht="12.8" hidden="false" customHeight="false" outlineLevel="0" collapsed="false">
      <c r="A8446" s="0" t="s">
        <v>12864</v>
      </c>
      <c r="B8446" s="0" t="n">
        <v>19176</v>
      </c>
      <c r="C8446" s="0" t="s">
        <v>12865</v>
      </c>
      <c r="D8446" s="0" t="s">
        <v>123</v>
      </c>
    </row>
    <row r="8447" customFormat="false" ht="12.8" hidden="false" customHeight="false" outlineLevel="0" collapsed="false">
      <c r="A8447" s="0" t="s">
        <v>12866</v>
      </c>
      <c r="B8447" s="0" t="n">
        <v>31859</v>
      </c>
      <c r="D8447" s="0" t="s">
        <v>199</v>
      </c>
    </row>
    <row r="8448" customFormat="false" ht="12.8" hidden="false" customHeight="false" outlineLevel="0" collapsed="false">
      <c r="A8448" s="0" t="s">
        <v>12867</v>
      </c>
      <c r="B8448" s="0" t="n">
        <v>35324</v>
      </c>
      <c r="C8448" s="0" t="s">
        <v>12868</v>
      </c>
      <c r="D8448" s="0" t="s">
        <v>199</v>
      </c>
    </row>
    <row r="8449" customFormat="false" ht="12.8" hidden="false" customHeight="false" outlineLevel="0" collapsed="false">
      <c r="A8449" s="0" t="s">
        <v>12869</v>
      </c>
      <c r="B8449" s="0" t="n">
        <v>39723</v>
      </c>
      <c r="C8449" s="0" t="s">
        <v>12868</v>
      </c>
      <c r="D8449" s="0" t="s">
        <v>287</v>
      </c>
    </row>
    <row r="8450" customFormat="false" ht="12.8" hidden="false" customHeight="false" outlineLevel="0" collapsed="false">
      <c r="A8450" s="0" t="s">
        <v>12870</v>
      </c>
      <c r="B8450" s="0" t="n">
        <v>35624</v>
      </c>
      <c r="C8450" s="0" t="s">
        <v>12871</v>
      </c>
      <c r="D8450" s="0" t="s">
        <v>123</v>
      </c>
    </row>
    <row r="8451" customFormat="false" ht="12.8" hidden="false" customHeight="false" outlineLevel="0" collapsed="false">
      <c r="A8451" s="0" t="s">
        <v>12872</v>
      </c>
      <c r="B8451" s="0" t="n">
        <v>23869</v>
      </c>
      <c r="C8451" s="0" t="s">
        <v>12868</v>
      </c>
      <c r="D8451" s="0" t="s">
        <v>378</v>
      </c>
    </row>
    <row r="8452" customFormat="false" ht="12.8" hidden="false" customHeight="false" outlineLevel="0" collapsed="false">
      <c r="A8452" s="0" t="s">
        <v>12873</v>
      </c>
      <c r="B8452" s="0" t="n">
        <v>39756</v>
      </c>
      <c r="D8452" s="0" t="s">
        <v>199</v>
      </c>
    </row>
    <row r="8453" customFormat="false" ht="12.8" hidden="false" customHeight="false" outlineLevel="0" collapsed="false">
      <c r="A8453" s="0" t="s">
        <v>12874</v>
      </c>
      <c r="B8453" s="0" t="n">
        <v>2865</v>
      </c>
      <c r="C8453" s="0" t="s">
        <v>12875</v>
      </c>
      <c r="D8453" s="0" t="s">
        <v>123</v>
      </c>
    </row>
    <row r="8454" customFormat="false" ht="12.8" hidden="false" customHeight="false" outlineLevel="0" collapsed="false">
      <c r="A8454" s="0" t="s">
        <v>12876</v>
      </c>
      <c r="B8454" s="0" t="n">
        <v>2853</v>
      </c>
      <c r="C8454" s="0" t="s">
        <v>3657</v>
      </c>
      <c r="D8454" s="0" t="s">
        <v>123</v>
      </c>
    </row>
    <row r="8455" customFormat="false" ht="12.8" hidden="false" customHeight="false" outlineLevel="0" collapsed="false">
      <c r="A8455" s="0" t="s">
        <v>12877</v>
      </c>
      <c r="B8455" s="0" t="n">
        <v>30718</v>
      </c>
      <c r="C8455" s="0" t="s">
        <v>12878</v>
      </c>
      <c r="D8455" s="0" t="s">
        <v>123</v>
      </c>
    </row>
    <row r="8456" customFormat="false" ht="12.8" hidden="false" customHeight="false" outlineLevel="0" collapsed="false">
      <c r="A8456" s="0" t="s">
        <v>12879</v>
      </c>
      <c r="B8456" s="0" t="n">
        <v>30719</v>
      </c>
      <c r="C8456" s="0" t="s">
        <v>12880</v>
      </c>
      <c r="D8456" s="0" t="s">
        <v>127</v>
      </c>
    </row>
    <row r="8457" customFormat="false" ht="12.8" hidden="false" customHeight="false" outlineLevel="0" collapsed="false">
      <c r="A8457" s="0" t="s">
        <v>12881</v>
      </c>
      <c r="B8457" s="0" t="n">
        <v>26145</v>
      </c>
      <c r="C8457" s="0" t="s">
        <v>12882</v>
      </c>
      <c r="D8457" s="0" t="s">
        <v>123</v>
      </c>
    </row>
    <row r="8458" customFormat="false" ht="12.8" hidden="false" customHeight="false" outlineLevel="0" collapsed="false">
      <c r="A8458" s="0" t="s">
        <v>12883</v>
      </c>
      <c r="B8458" s="0" t="n">
        <v>29177</v>
      </c>
      <c r="C8458" s="0" t="s">
        <v>3444</v>
      </c>
      <c r="D8458" s="0" t="s">
        <v>127</v>
      </c>
    </row>
    <row r="8459" customFormat="false" ht="12.8" hidden="false" customHeight="false" outlineLevel="0" collapsed="false">
      <c r="A8459" s="0" t="s">
        <v>12884</v>
      </c>
      <c r="B8459" s="0" t="n">
        <v>40865</v>
      </c>
      <c r="C8459" s="0" t="s">
        <v>12885</v>
      </c>
      <c r="D8459" s="0" t="s">
        <v>123</v>
      </c>
    </row>
    <row r="8460" customFormat="false" ht="12.8" hidden="false" customHeight="false" outlineLevel="0" collapsed="false">
      <c r="A8460" s="0" t="s">
        <v>12886</v>
      </c>
      <c r="B8460" s="0" t="n">
        <v>40866</v>
      </c>
      <c r="C8460" s="0" t="s">
        <v>12887</v>
      </c>
      <c r="D8460" s="0" t="s">
        <v>127</v>
      </c>
    </row>
    <row r="8461" customFormat="false" ht="12.8" hidden="false" customHeight="false" outlineLevel="0" collapsed="false">
      <c r="A8461" s="0" t="s">
        <v>12888</v>
      </c>
      <c r="B8461" s="0" t="n">
        <v>22527</v>
      </c>
      <c r="D8461" s="0" t="s">
        <v>123</v>
      </c>
    </row>
    <row r="8462" customFormat="false" ht="12.8" hidden="false" customHeight="false" outlineLevel="0" collapsed="false">
      <c r="A8462" s="0" t="s">
        <v>12889</v>
      </c>
      <c r="B8462" s="0" t="n">
        <v>22528</v>
      </c>
      <c r="C8462" s="0" t="s">
        <v>12890</v>
      </c>
      <c r="D8462" s="0" t="s">
        <v>127</v>
      </c>
    </row>
    <row r="8463" customFormat="false" ht="12.8" hidden="false" customHeight="false" outlineLevel="0" collapsed="false">
      <c r="A8463" s="0" t="s">
        <v>12891</v>
      </c>
      <c r="B8463" s="0" t="n">
        <v>19204</v>
      </c>
      <c r="C8463" s="0" t="s">
        <v>12892</v>
      </c>
      <c r="D8463" s="0" t="s">
        <v>123</v>
      </c>
    </row>
    <row r="8464" customFormat="false" ht="12.8" hidden="false" customHeight="false" outlineLevel="0" collapsed="false">
      <c r="A8464" s="0" t="s">
        <v>12893</v>
      </c>
      <c r="B8464" s="0" t="n">
        <v>19179</v>
      </c>
      <c r="C8464" s="0" t="s">
        <v>12894</v>
      </c>
      <c r="D8464" s="0" t="s">
        <v>123</v>
      </c>
    </row>
    <row r="8465" customFormat="false" ht="12.8" hidden="false" customHeight="false" outlineLevel="0" collapsed="false">
      <c r="A8465" s="0" t="s">
        <v>12895</v>
      </c>
      <c r="B8465" s="0" t="n">
        <v>29675</v>
      </c>
      <c r="C8465" s="0" t="s">
        <v>6088</v>
      </c>
      <c r="D8465" s="0" t="s">
        <v>199</v>
      </c>
    </row>
    <row r="8466" customFormat="false" ht="12.8" hidden="false" customHeight="false" outlineLevel="0" collapsed="false">
      <c r="A8466" s="0" t="s">
        <v>12896</v>
      </c>
      <c r="B8466" s="0" t="n">
        <v>29787</v>
      </c>
      <c r="C8466" s="0" t="s">
        <v>2767</v>
      </c>
      <c r="D8466" s="0" t="s">
        <v>123</v>
      </c>
    </row>
    <row r="8467" customFormat="false" ht="12.8" hidden="false" customHeight="false" outlineLevel="0" collapsed="false">
      <c r="A8467" s="0" t="s">
        <v>12897</v>
      </c>
      <c r="B8467" s="0" t="n">
        <v>30395</v>
      </c>
      <c r="C8467" s="0" t="s">
        <v>2931</v>
      </c>
      <c r="D8467" s="0" t="s">
        <v>127</v>
      </c>
    </row>
    <row r="8468" customFormat="false" ht="12.8" hidden="false" customHeight="false" outlineLevel="0" collapsed="false">
      <c r="A8468" s="0" t="s">
        <v>12898</v>
      </c>
      <c r="B8468" s="0" t="n">
        <v>29898</v>
      </c>
      <c r="C8468" s="0" t="s">
        <v>12899</v>
      </c>
      <c r="D8468" s="0" t="s">
        <v>127</v>
      </c>
    </row>
    <row r="8469" customFormat="false" ht="12.8" hidden="false" customHeight="false" outlineLevel="0" collapsed="false">
      <c r="A8469" s="0" t="s">
        <v>12900</v>
      </c>
      <c r="B8469" s="0" t="n">
        <v>29182</v>
      </c>
      <c r="C8469" s="0" t="s">
        <v>1043</v>
      </c>
      <c r="D8469" s="0" t="s">
        <v>199</v>
      </c>
    </row>
    <row r="8470" customFormat="false" ht="12.8" hidden="false" customHeight="false" outlineLevel="0" collapsed="false">
      <c r="A8470" s="0" t="s">
        <v>12901</v>
      </c>
      <c r="B8470" s="0" t="n">
        <v>39812</v>
      </c>
      <c r="C8470" s="0" t="s">
        <v>12902</v>
      </c>
      <c r="D8470" s="0" t="s">
        <v>199</v>
      </c>
    </row>
    <row r="8471" customFormat="false" ht="12.8" hidden="false" customHeight="false" outlineLevel="0" collapsed="false">
      <c r="A8471" s="0" t="s">
        <v>12903</v>
      </c>
      <c r="B8471" s="0" t="n">
        <v>3726</v>
      </c>
      <c r="C8471" s="0" t="s">
        <v>12703</v>
      </c>
      <c r="D8471" s="0" t="s">
        <v>123</v>
      </c>
    </row>
    <row r="8472" customFormat="false" ht="12.8" hidden="false" customHeight="false" outlineLevel="0" collapsed="false">
      <c r="A8472" s="0" t="s">
        <v>12904</v>
      </c>
      <c r="B8472" s="0" t="n">
        <v>40467</v>
      </c>
      <c r="C8472" s="0" t="s">
        <v>12905</v>
      </c>
      <c r="D8472" s="0" t="s">
        <v>127</v>
      </c>
    </row>
    <row r="8473" customFormat="false" ht="12.8" hidden="false" customHeight="false" outlineLevel="0" collapsed="false">
      <c r="A8473" s="0" t="s">
        <v>12906</v>
      </c>
      <c r="B8473" s="0" t="n">
        <v>31383</v>
      </c>
      <c r="D8473" s="0" t="s">
        <v>123</v>
      </c>
    </row>
    <row r="8474" customFormat="false" ht="12.8" hidden="false" customHeight="false" outlineLevel="0" collapsed="false">
      <c r="A8474" s="0" t="s">
        <v>12907</v>
      </c>
      <c r="B8474" s="0" t="n">
        <v>31464</v>
      </c>
      <c r="D8474" s="0" t="s">
        <v>127</v>
      </c>
    </row>
    <row r="8475" customFormat="false" ht="12.8" hidden="false" customHeight="false" outlineLevel="0" collapsed="false">
      <c r="A8475" s="0" t="s">
        <v>12908</v>
      </c>
      <c r="B8475" s="0" t="n">
        <v>26144</v>
      </c>
      <c r="C8475" s="0" t="s">
        <v>12909</v>
      </c>
      <c r="D8475" s="0" t="s">
        <v>123</v>
      </c>
    </row>
    <row r="8476" customFormat="false" ht="12.8" hidden="false" customHeight="false" outlineLevel="0" collapsed="false">
      <c r="A8476" s="0" t="s">
        <v>12910</v>
      </c>
      <c r="B8476" s="0" t="n">
        <v>29226</v>
      </c>
      <c r="C8476" s="0" t="s">
        <v>7939</v>
      </c>
      <c r="D8476" s="0" t="s">
        <v>127</v>
      </c>
    </row>
    <row r="8477" customFormat="false" ht="12.8" hidden="false" customHeight="false" outlineLevel="0" collapsed="false">
      <c r="A8477" s="0" t="s">
        <v>12911</v>
      </c>
      <c r="B8477" s="0" t="n">
        <v>29229</v>
      </c>
      <c r="C8477" s="0" t="s">
        <v>12912</v>
      </c>
      <c r="D8477" s="0" t="s">
        <v>127</v>
      </c>
    </row>
    <row r="8478" customFormat="false" ht="12.8" hidden="false" customHeight="false" outlineLevel="0" collapsed="false">
      <c r="A8478" s="0" t="s">
        <v>12913</v>
      </c>
      <c r="B8478" s="0" t="n">
        <v>35599</v>
      </c>
      <c r="C8478" s="0" t="s">
        <v>12914</v>
      </c>
      <c r="D8478" s="0" t="s">
        <v>123</v>
      </c>
    </row>
    <row r="8479" customFormat="false" ht="12.8" hidden="false" customHeight="false" outlineLevel="0" collapsed="false">
      <c r="A8479" s="0" t="s">
        <v>12915</v>
      </c>
      <c r="B8479" s="0" t="n">
        <v>36185</v>
      </c>
      <c r="C8479" s="0" t="s">
        <v>6622</v>
      </c>
      <c r="D8479" s="0" t="s">
        <v>127</v>
      </c>
    </row>
    <row r="8480" customFormat="false" ht="12.8" hidden="false" customHeight="false" outlineLevel="0" collapsed="false">
      <c r="A8480" s="0" t="s">
        <v>12916</v>
      </c>
      <c r="B8480" s="0" t="n">
        <v>45404</v>
      </c>
      <c r="C8480" s="0" t="s">
        <v>12917</v>
      </c>
      <c r="D8480" s="0" t="s">
        <v>123</v>
      </c>
    </row>
    <row r="8481" customFormat="false" ht="12.8" hidden="false" customHeight="false" outlineLevel="0" collapsed="false">
      <c r="A8481" s="0" t="s">
        <v>12918</v>
      </c>
      <c r="B8481" s="0" t="n">
        <v>24251</v>
      </c>
      <c r="C8481" s="0" t="s">
        <v>12919</v>
      </c>
      <c r="D8481" s="0" t="s">
        <v>199</v>
      </c>
    </row>
    <row r="8482" customFormat="false" ht="12.8" hidden="false" customHeight="false" outlineLevel="0" collapsed="false">
      <c r="A8482" s="0" t="s">
        <v>12920</v>
      </c>
      <c r="B8482" s="0" t="n">
        <v>24805</v>
      </c>
      <c r="C8482" s="0" t="s">
        <v>6540</v>
      </c>
      <c r="D8482" s="0" t="s">
        <v>123</v>
      </c>
    </row>
    <row r="8483" customFormat="false" ht="12.8" hidden="false" customHeight="false" outlineLevel="0" collapsed="false">
      <c r="A8483" s="0" t="s">
        <v>12921</v>
      </c>
      <c r="B8483" s="0" t="n">
        <v>25207</v>
      </c>
      <c r="C8483" s="0" t="s">
        <v>1382</v>
      </c>
      <c r="D8483" s="0" t="s">
        <v>127</v>
      </c>
    </row>
    <row r="8484" customFormat="false" ht="12.8" hidden="false" customHeight="false" outlineLevel="0" collapsed="false">
      <c r="A8484" s="0" t="s">
        <v>12922</v>
      </c>
      <c r="B8484" s="0" t="n">
        <v>2824</v>
      </c>
      <c r="C8484" s="0" t="s">
        <v>12923</v>
      </c>
      <c r="D8484" s="0" t="s">
        <v>123</v>
      </c>
    </row>
    <row r="8485" customFormat="false" ht="12.8" hidden="false" customHeight="false" outlineLevel="0" collapsed="false">
      <c r="A8485" s="0" t="s">
        <v>12924</v>
      </c>
      <c r="B8485" s="0" t="n">
        <v>34999</v>
      </c>
      <c r="C8485" s="0" t="s">
        <v>12925</v>
      </c>
      <c r="D8485" s="0" t="s">
        <v>123</v>
      </c>
    </row>
    <row r="8486" customFormat="false" ht="12.8" hidden="false" customHeight="false" outlineLevel="0" collapsed="false">
      <c r="A8486" s="0" t="s">
        <v>12926</v>
      </c>
      <c r="B8486" s="0" t="n">
        <v>35665</v>
      </c>
      <c r="C8486" s="0" t="s">
        <v>12927</v>
      </c>
      <c r="D8486" s="0" t="s">
        <v>127</v>
      </c>
    </row>
    <row r="8487" customFormat="false" ht="12.8" hidden="false" customHeight="false" outlineLevel="0" collapsed="false">
      <c r="A8487" s="0" t="s">
        <v>12928</v>
      </c>
      <c r="B8487" s="0" t="n">
        <v>34928</v>
      </c>
      <c r="C8487" s="0" t="s">
        <v>7501</v>
      </c>
      <c r="D8487" s="0" t="s">
        <v>123</v>
      </c>
    </row>
    <row r="8488" customFormat="false" ht="12.8" hidden="false" customHeight="false" outlineLevel="0" collapsed="false">
      <c r="A8488" s="0" t="s">
        <v>12929</v>
      </c>
      <c r="B8488" s="0" t="n">
        <v>34929</v>
      </c>
      <c r="C8488" s="0" t="s">
        <v>167</v>
      </c>
      <c r="D8488" s="0" t="s">
        <v>127</v>
      </c>
    </row>
    <row r="8489" customFormat="false" ht="12.8" hidden="false" customHeight="false" outlineLevel="0" collapsed="false">
      <c r="A8489" s="0" t="s">
        <v>12930</v>
      </c>
      <c r="B8489" s="0" t="n">
        <v>39788</v>
      </c>
      <c r="C8489" s="0" t="s">
        <v>12931</v>
      </c>
      <c r="D8489" s="0" t="s">
        <v>127</v>
      </c>
    </row>
    <row r="8490" customFormat="false" ht="12.8" hidden="false" customHeight="false" outlineLevel="0" collapsed="false">
      <c r="A8490" s="0" t="s">
        <v>12932</v>
      </c>
      <c r="B8490" s="0" t="n">
        <v>30754</v>
      </c>
      <c r="C8490" s="0" t="s">
        <v>777</v>
      </c>
      <c r="D8490" s="0" t="s">
        <v>123</v>
      </c>
    </row>
    <row r="8491" customFormat="false" ht="12.8" hidden="false" customHeight="false" outlineLevel="0" collapsed="false">
      <c r="A8491" s="0" t="s">
        <v>12933</v>
      </c>
      <c r="B8491" s="0" t="n">
        <v>30850</v>
      </c>
      <c r="C8491" s="0" t="s">
        <v>3646</v>
      </c>
      <c r="D8491" s="0" t="s">
        <v>127</v>
      </c>
    </row>
    <row r="8492" customFormat="false" ht="12.8" hidden="false" customHeight="false" outlineLevel="0" collapsed="false">
      <c r="A8492" s="0" t="s">
        <v>12934</v>
      </c>
      <c r="B8492" s="0" t="n">
        <v>30560</v>
      </c>
      <c r="C8492" s="0" t="s">
        <v>3347</v>
      </c>
      <c r="D8492" s="0" t="s">
        <v>199</v>
      </c>
    </row>
    <row r="8493" customFormat="false" ht="12.8" hidden="false" customHeight="false" outlineLevel="0" collapsed="false">
      <c r="A8493" s="0" t="s">
        <v>12935</v>
      </c>
      <c r="B8493" s="0" t="n">
        <v>39602</v>
      </c>
      <c r="C8493" s="0" t="s">
        <v>3347</v>
      </c>
      <c r="D8493" s="0" t="s">
        <v>287</v>
      </c>
    </row>
    <row r="8494" customFormat="false" ht="12.8" hidden="false" customHeight="false" outlineLevel="0" collapsed="false">
      <c r="A8494" s="0" t="s">
        <v>12936</v>
      </c>
      <c r="B8494" s="0" t="n">
        <v>30498</v>
      </c>
      <c r="C8494" s="0" t="s">
        <v>3347</v>
      </c>
      <c r="D8494" s="0" t="s">
        <v>378</v>
      </c>
    </row>
    <row r="8495" customFormat="false" ht="12.8" hidden="false" customHeight="false" outlineLevel="0" collapsed="false">
      <c r="A8495" s="0" t="s">
        <v>12937</v>
      </c>
      <c r="B8495" s="0" t="n">
        <v>40466</v>
      </c>
      <c r="C8495" s="0" t="s">
        <v>12938</v>
      </c>
      <c r="D8495" s="0" t="s">
        <v>123</v>
      </c>
    </row>
    <row r="8496" customFormat="false" ht="12.8" hidden="false" customHeight="false" outlineLevel="0" collapsed="false">
      <c r="A8496" s="0" t="s">
        <v>12939</v>
      </c>
      <c r="B8496" s="0" t="n">
        <v>40864</v>
      </c>
      <c r="C8496" s="0" t="s">
        <v>3646</v>
      </c>
      <c r="D8496" s="0" t="s">
        <v>127</v>
      </c>
    </row>
    <row r="8497" customFormat="false" ht="12.8" hidden="false" customHeight="false" outlineLevel="0" collapsed="false">
      <c r="A8497" s="0" t="s">
        <v>12940</v>
      </c>
      <c r="B8497" s="0" t="n">
        <v>22529</v>
      </c>
      <c r="C8497" s="0" t="s">
        <v>12941</v>
      </c>
      <c r="D8497" s="0" t="s">
        <v>123</v>
      </c>
    </row>
    <row r="8498" customFormat="false" ht="12.8" hidden="false" customHeight="false" outlineLevel="0" collapsed="false">
      <c r="A8498" s="0" t="s">
        <v>12942</v>
      </c>
      <c r="B8498" s="0" t="n">
        <v>22530</v>
      </c>
      <c r="C8498" s="0" t="s">
        <v>6828</v>
      </c>
      <c r="D8498" s="0" t="s">
        <v>127</v>
      </c>
    </row>
    <row r="8499" customFormat="false" ht="12.8" hidden="false" customHeight="false" outlineLevel="0" collapsed="false">
      <c r="A8499" s="0" t="s">
        <v>12943</v>
      </c>
      <c r="B8499" s="0" t="n">
        <v>22995</v>
      </c>
      <c r="C8499" s="0" t="s">
        <v>2808</v>
      </c>
      <c r="D8499" s="0" t="s">
        <v>123</v>
      </c>
    </row>
    <row r="8500" customFormat="false" ht="12.8" hidden="false" customHeight="false" outlineLevel="0" collapsed="false">
      <c r="A8500" s="0" t="s">
        <v>12944</v>
      </c>
      <c r="B8500" s="0" t="n">
        <v>23479</v>
      </c>
      <c r="C8500" s="0" t="s">
        <v>819</v>
      </c>
      <c r="D8500" s="0" t="s">
        <v>127</v>
      </c>
    </row>
    <row r="8501" customFormat="false" ht="12.8" hidden="false" customHeight="false" outlineLevel="0" collapsed="false">
      <c r="A8501" s="0" t="s">
        <v>12945</v>
      </c>
      <c r="B8501" s="0" t="n">
        <v>26143</v>
      </c>
      <c r="C8501" s="0" t="s">
        <v>1341</v>
      </c>
      <c r="D8501" s="0" t="s">
        <v>127</v>
      </c>
    </row>
    <row r="8502" customFormat="false" ht="12.8" hidden="false" customHeight="false" outlineLevel="0" collapsed="false">
      <c r="A8502" s="0" t="s">
        <v>12946</v>
      </c>
      <c r="B8502" s="0" t="n">
        <v>23480</v>
      </c>
      <c r="C8502" s="0" t="s">
        <v>9218</v>
      </c>
      <c r="D8502" s="0" t="s">
        <v>127</v>
      </c>
    </row>
    <row r="8503" customFormat="false" ht="12.8" hidden="false" customHeight="false" outlineLevel="0" collapsed="false">
      <c r="A8503" s="0" t="s">
        <v>12947</v>
      </c>
      <c r="B8503" s="0" t="n">
        <v>31139</v>
      </c>
      <c r="C8503" s="0" t="s">
        <v>4282</v>
      </c>
      <c r="D8503" s="0" t="s">
        <v>127</v>
      </c>
    </row>
    <row r="8504" customFormat="false" ht="12.8" hidden="false" customHeight="false" outlineLevel="0" collapsed="false">
      <c r="A8504" s="0" t="s">
        <v>12948</v>
      </c>
      <c r="B8504" s="0" t="n">
        <v>23481</v>
      </c>
      <c r="C8504" s="0" t="s">
        <v>6555</v>
      </c>
      <c r="D8504" s="0" t="s">
        <v>127</v>
      </c>
    </row>
    <row r="8505" customFormat="false" ht="12.8" hidden="false" customHeight="false" outlineLevel="0" collapsed="false">
      <c r="A8505" s="0" t="s">
        <v>12949</v>
      </c>
      <c r="B8505" s="0" t="n">
        <v>30406</v>
      </c>
      <c r="C8505" s="0" t="s">
        <v>12950</v>
      </c>
      <c r="D8505" s="0" t="s">
        <v>127</v>
      </c>
    </row>
    <row r="8506" customFormat="false" ht="12.8" hidden="false" customHeight="false" outlineLevel="0" collapsed="false">
      <c r="A8506" s="0" t="s">
        <v>12951</v>
      </c>
      <c r="B8506" s="0" t="n">
        <v>35290</v>
      </c>
      <c r="C8506" s="0" t="s">
        <v>12952</v>
      </c>
      <c r="D8506" s="0" t="s">
        <v>127</v>
      </c>
    </row>
    <row r="8507" customFormat="false" ht="12.8" hidden="false" customHeight="false" outlineLevel="0" collapsed="false">
      <c r="A8507" s="0" t="s">
        <v>12953</v>
      </c>
      <c r="B8507" s="0" t="n">
        <v>22531</v>
      </c>
      <c r="C8507" s="0" t="s">
        <v>9853</v>
      </c>
      <c r="D8507" s="0" t="s">
        <v>123</v>
      </c>
    </row>
    <row r="8508" customFormat="false" ht="12.8" hidden="false" customHeight="false" outlineLevel="0" collapsed="false">
      <c r="A8508" s="0" t="s">
        <v>12954</v>
      </c>
      <c r="B8508" s="0" t="n">
        <v>22532</v>
      </c>
      <c r="C8508" s="0" t="s">
        <v>12955</v>
      </c>
      <c r="D8508" s="0" t="s">
        <v>127</v>
      </c>
    </row>
    <row r="8509" customFormat="false" ht="12.8" hidden="false" customHeight="false" outlineLevel="0" collapsed="false">
      <c r="A8509" s="0" t="s">
        <v>12956</v>
      </c>
      <c r="B8509" s="0" t="n">
        <v>31804</v>
      </c>
      <c r="C8509" s="0" t="s">
        <v>12957</v>
      </c>
      <c r="D8509" s="0" t="s">
        <v>127</v>
      </c>
    </row>
    <row r="8510" customFormat="false" ht="12.8" hidden="false" customHeight="false" outlineLevel="0" collapsed="false">
      <c r="A8510" s="0" t="s">
        <v>12958</v>
      </c>
      <c r="B8510" s="0" t="n">
        <v>35057</v>
      </c>
      <c r="C8510" s="0" t="s">
        <v>3317</v>
      </c>
      <c r="D8510" s="0" t="s">
        <v>123</v>
      </c>
    </row>
    <row r="8511" customFormat="false" ht="12.8" hidden="false" customHeight="false" outlineLevel="0" collapsed="false">
      <c r="A8511" s="0" t="s">
        <v>12959</v>
      </c>
      <c r="B8511" s="0" t="n">
        <v>38745</v>
      </c>
      <c r="C8511" s="0" t="s">
        <v>12960</v>
      </c>
      <c r="D8511" s="0" t="s">
        <v>127</v>
      </c>
    </row>
    <row r="8512" customFormat="false" ht="12.8" hidden="false" customHeight="false" outlineLevel="0" collapsed="false">
      <c r="A8512" s="0" t="s">
        <v>12961</v>
      </c>
      <c r="B8512" s="0" t="n">
        <v>35724</v>
      </c>
      <c r="C8512" s="0" t="s">
        <v>9719</v>
      </c>
      <c r="D8512" s="0" t="s">
        <v>127</v>
      </c>
    </row>
    <row r="8513" customFormat="false" ht="12.8" hidden="false" customHeight="false" outlineLevel="0" collapsed="false">
      <c r="A8513" s="0" t="s">
        <v>12962</v>
      </c>
      <c r="B8513" s="0" t="n">
        <v>4103</v>
      </c>
      <c r="C8513" s="0" t="s">
        <v>795</v>
      </c>
      <c r="D8513" s="0" t="s">
        <v>123</v>
      </c>
    </row>
    <row r="8514" customFormat="false" ht="12.8" hidden="false" customHeight="false" outlineLevel="0" collapsed="false">
      <c r="A8514" s="0" t="s">
        <v>12963</v>
      </c>
      <c r="B8514" s="0" t="n">
        <v>4104</v>
      </c>
      <c r="C8514" s="0" t="s">
        <v>795</v>
      </c>
      <c r="D8514" s="0" t="s">
        <v>127</v>
      </c>
    </row>
    <row r="8515" customFormat="false" ht="12.8" hidden="false" customHeight="false" outlineLevel="0" collapsed="false">
      <c r="A8515" s="0" t="s">
        <v>12964</v>
      </c>
      <c r="B8515" s="0" t="n">
        <v>34064</v>
      </c>
      <c r="C8515" s="0" t="s">
        <v>221</v>
      </c>
      <c r="D8515" s="0" t="s">
        <v>127</v>
      </c>
    </row>
    <row r="8516" customFormat="false" ht="12.8" hidden="false" customHeight="false" outlineLevel="0" collapsed="false">
      <c r="A8516" s="0" t="s">
        <v>12965</v>
      </c>
      <c r="B8516" s="0" t="n">
        <v>34065</v>
      </c>
      <c r="C8516" s="0" t="s">
        <v>795</v>
      </c>
      <c r="D8516" s="0" t="s">
        <v>127</v>
      </c>
    </row>
    <row r="8517" customFormat="false" ht="12.8" hidden="false" customHeight="false" outlineLevel="0" collapsed="false">
      <c r="A8517" s="0" t="s">
        <v>12966</v>
      </c>
      <c r="B8517" s="0" t="n">
        <v>4105</v>
      </c>
      <c r="C8517" s="0" t="s">
        <v>795</v>
      </c>
      <c r="D8517" s="0" t="s">
        <v>127</v>
      </c>
    </row>
    <row r="8518" customFormat="false" ht="12.8" hidden="false" customHeight="false" outlineLevel="0" collapsed="false">
      <c r="A8518" s="0" t="s">
        <v>12967</v>
      </c>
      <c r="B8518" s="0" t="n">
        <v>4106</v>
      </c>
      <c r="C8518" s="0" t="s">
        <v>1585</v>
      </c>
      <c r="D8518" s="0" t="s">
        <v>127</v>
      </c>
    </row>
    <row r="8519" customFormat="false" ht="12.8" hidden="false" customHeight="false" outlineLevel="0" collapsed="false">
      <c r="A8519" s="0" t="s">
        <v>12968</v>
      </c>
      <c r="B8519" s="0" t="n">
        <v>4107</v>
      </c>
      <c r="C8519" s="0" t="s">
        <v>795</v>
      </c>
      <c r="D8519" s="0" t="s">
        <v>127</v>
      </c>
    </row>
    <row r="8520" customFormat="false" ht="12.8" hidden="false" customHeight="false" outlineLevel="0" collapsed="false">
      <c r="A8520" s="0" t="s">
        <v>12969</v>
      </c>
      <c r="B8520" s="0" t="n">
        <v>4102</v>
      </c>
      <c r="C8520" s="0" t="s">
        <v>492</v>
      </c>
      <c r="D8520" s="0" t="s">
        <v>199</v>
      </c>
    </row>
    <row r="8521" customFormat="false" ht="12.8" hidden="false" customHeight="false" outlineLevel="0" collapsed="false">
      <c r="A8521" s="0" t="s">
        <v>12970</v>
      </c>
      <c r="B8521" s="0" t="n">
        <v>22533</v>
      </c>
      <c r="C8521" s="0" t="s">
        <v>12971</v>
      </c>
      <c r="D8521" s="0" t="s">
        <v>251</v>
      </c>
    </row>
    <row r="8522" customFormat="false" ht="12.8" hidden="false" customHeight="false" outlineLevel="0" collapsed="false">
      <c r="A8522" s="0" t="s">
        <v>12972</v>
      </c>
      <c r="B8522" s="0" t="n">
        <v>23870</v>
      </c>
      <c r="C8522" s="0" t="s">
        <v>492</v>
      </c>
      <c r="D8522" s="0" t="s">
        <v>378</v>
      </c>
    </row>
    <row r="8523" customFormat="false" ht="12.8" hidden="false" customHeight="false" outlineLevel="0" collapsed="false">
      <c r="A8523" s="0" t="s">
        <v>12973</v>
      </c>
      <c r="B8523" s="0" t="n">
        <v>35546</v>
      </c>
      <c r="C8523" s="0" t="s">
        <v>3402</v>
      </c>
      <c r="D8523" s="0" t="s">
        <v>123</v>
      </c>
    </row>
    <row r="8524" customFormat="false" ht="12.8" hidden="false" customHeight="false" outlineLevel="0" collapsed="false">
      <c r="A8524" s="0" t="s">
        <v>12974</v>
      </c>
      <c r="B8524" s="0" t="n">
        <v>36183</v>
      </c>
      <c r="C8524" s="0" t="s">
        <v>4861</v>
      </c>
      <c r="D8524" s="0" t="s">
        <v>127</v>
      </c>
    </row>
    <row r="8525" customFormat="false" ht="12.8" hidden="false" customHeight="false" outlineLevel="0" collapsed="false">
      <c r="A8525" s="0" t="s">
        <v>12975</v>
      </c>
      <c r="B8525" s="0" t="n">
        <v>36182</v>
      </c>
      <c r="C8525" s="0" t="s">
        <v>205</v>
      </c>
      <c r="D8525" s="0" t="s">
        <v>127</v>
      </c>
    </row>
    <row r="8526" customFormat="false" ht="12.8" hidden="false" customHeight="false" outlineLevel="0" collapsed="false">
      <c r="A8526" s="0" t="s">
        <v>12976</v>
      </c>
      <c r="B8526" s="0" t="n">
        <v>36181</v>
      </c>
      <c r="C8526" s="0" t="s">
        <v>205</v>
      </c>
      <c r="D8526" s="0" t="s">
        <v>127</v>
      </c>
    </row>
    <row r="8527" customFormat="false" ht="12.8" hidden="false" customHeight="false" outlineLevel="0" collapsed="false">
      <c r="A8527" s="0" t="s">
        <v>12977</v>
      </c>
      <c r="B8527" s="0" t="n">
        <v>36180</v>
      </c>
      <c r="C8527" s="0" t="s">
        <v>2212</v>
      </c>
      <c r="D8527" s="0" t="s">
        <v>127</v>
      </c>
    </row>
    <row r="8528" customFormat="false" ht="12.8" hidden="false" customHeight="false" outlineLevel="0" collapsed="false">
      <c r="A8528" s="0" t="s">
        <v>12978</v>
      </c>
      <c r="B8528" s="0" t="n">
        <v>44024</v>
      </c>
      <c r="C8528" s="0" t="s">
        <v>12979</v>
      </c>
      <c r="D8528" s="0" t="s">
        <v>127</v>
      </c>
    </row>
    <row r="8529" customFormat="false" ht="12.8" hidden="false" customHeight="false" outlineLevel="0" collapsed="false">
      <c r="A8529" s="0" t="s">
        <v>12980</v>
      </c>
      <c r="B8529" s="0" t="n">
        <v>41233</v>
      </c>
      <c r="C8529" s="0" t="s">
        <v>420</v>
      </c>
      <c r="D8529" s="0" t="s">
        <v>127</v>
      </c>
    </row>
    <row r="8530" customFormat="false" ht="12.8" hidden="false" customHeight="false" outlineLevel="0" collapsed="false">
      <c r="A8530" s="0" t="s">
        <v>12981</v>
      </c>
      <c r="B8530" s="0" t="n">
        <v>43102</v>
      </c>
      <c r="C8530" s="0" t="s">
        <v>420</v>
      </c>
      <c r="D8530" s="0" t="s">
        <v>127</v>
      </c>
    </row>
    <row r="8531" customFormat="false" ht="12.8" hidden="false" customHeight="false" outlineLevel="0" collapsed="false">
      <c r="A8531" s="0" t="s">
        <v>12982</v>
      </c>
      <c r="B8531" s="0" t="n">
        <v>42099</v>
      </c>
      <c r="C8531" s="0" t="s">
        <v>12983</v>
      </c>
      <c r="D8531" s="0" t="s">
        <v>127</v>
      </c>
    </row>
    <row r="8532" customFormat="false" ht="12.8" hidden="false" customHeight="false" outlineLevel="0" collapsed="false">
      <c r="A8532" s="0" t="s">
        <v>12984</v>
      </c>
      <c r="B8532" s="0" t="n">
        <v>36179</v>
      </c>
      <c r="C8532" s="0" t="s">
        <v>2194</v>
      </c>
      <c r="D8532" s="0" t="s">
        <v>127</v>
      </c>
    </row>
    <row r="8533" customFormat="false" ht="12.8" hidden="false" customHeight="false" outlineLevel="0" collapsed="false">
      <c r="A8533" s="0" t="s">
        <v>12985</v>
      </c>
      <c r="B8533" s="0" t="n">
        <v>36178</v>
      </c>
      <c r="C8533" s="0" t="s">
        <v>207</v>
      </c>
      <c r="D8533" s="0" t="s">
        <v>127</v>
      </c>
    </row>
    <row r="8534" customFormat="false" ht="12.8" hidden="false" customHeight="false" outlineLevel="0" collapsed="false">
      <c r="A8534" s="0" t="s">
        <v>12986</v>
      </c>
      <c r="B8534" s="0" t="n">
        <v>38765</v>
      </c>
      <c r="C8534" s="0" t="s">
        <v>12987</v>
      </c>
      <c r="D8534" s="0" t="s">
        <v>123</v>
      </c>
    </row>
    <row r="8535" customFormat="false" ht="12.8" hidden="false" customHeight="false" outlineLevel="0" collapsed="false">
      <c r="A8535" s="0" t="s">
        <v>12988</v>
      </c>
      <c r="B8535" s="0" t="n">
        <v>38817</v>
      </c>
      <c r="C8535" s="0" t="s">
        <v>12989</v>
      </c>
      <c r="D8535" s="0" t="s">
        <v>127</v>
      </c>
    </row>
    <row r="8536" customFormat="false" ht="12.8" hidden="false" customHeight="false" outlineLevel="0" collapsed="false">
      <c r="A8536" s="0" t="s">
        <v>12990</v>
      </c>
      <c r="B8536" s="0" t="n">
        <v>25509</v>
      </c>
      <c r="C8536" s="0" t="s">
        <v>6806</v>
      </c>
      <c r="D8536" s="0" t="s">
        <v>255</v>
      </c>
    </row>
    <row r="8537" customFormat="false" ht="12.8" hidden="false" customHeight="false" outlineLevel="0" collapsed="false">
      <c r="A8537" s="0" t="s">
        <v>12991</v>
      </c>
      <c r="B8537" s="0" t="n">
        <v>30401</v>
      </c>
      <c r="C8537" s="0" t="s">
        <v>7501</v>
      </c>
      <c r="D8537" s="0" t="s">
        <v>123</v>
      </c>
    </row>
    <row r="8538" customFormat="false" ht="12.8" hidden="false" customHeight="false" outlineLevel="0" collapsed="false">
      <c r="A8538" s="0" t="s">
        <v>12992</v>
      </c>
      <c r="B8538" s="0" t="n">
        <v>30695</v>
      </c>
      <c r="C8538" s="0" t="s">
        <v>3752</v>
      </c>
      <c r="D8538" s="0" t="s">
        <v>127</v>
      </c>
    </row>
    <row r="8539" customFormat="false" ht="12.8" hidden="false" customHeight="false" outlineLevel="0" collapsed="false">
      <c r="A8539" s="0" t="s">
        <v>12993</v>
      </c>
      <c r="B8539" s="0" t="n">
        <v>22534</v>
      </c>
      <c r="C8539" s="0" t="s">
        <v>6668</v>
      </c>
      <c r="D8539" s="0" t="s">
        <v>123</v>
      </c>
    </row>
    <row r="8540" customFormat="false" ht="12.8" hidden="false" customHeight="false" outlineLevel="0" collapsed="false">
      <c r="A8540" s="0" t="s">
        <v>12994</v>
      </c>
      <c r="B8540" s="0" t="n">
        <v>22535</v>
      </c>
      <c r="C8540" s="0" t="s">
        <v>12995</v>
      </c>
      <c r="D8540" s="0" t="s">
        <v>127</v>
      </c>
    </row>
    <row r="8541" customFormat="false" ht="12.8" hidden="false" customHeight="false" outlineLevel="0" collapsed="false">
      <c r="A8541" s="0" t="s">
        <v>12996</v>
      </c>
      <c r="B8541" s="0" t="n">
        <v>25208</v>
      </c>
      <c r="C8541" s="0" t="s">
        <v>12997</v>
      </c>
      <c r="D8541" s="0" t="s">
        <v>123</v>
      </c>
    </row>
    <row r="8542" customFormat="false" ht="12.8" hidden="false" customHeight="false" outlineLevel="0" collapsed="false">
      <c r="A8542" s="0" t="s">
        <v>12998</v>
      </c>
      <c r="B8542" s="0" t="n">
        <v>25359</v>
      </c>
      <c r="C8542" s="0" t="s">
        <v>12999</v>
      </c>
      <c r="D8542" s="0" t="s">
        <v>127</v>
      </c>
    </row>
    <row r="8543" customFormat="false" ht="12.8" hidden="false" customHeight="false" outlineLevel="0" collapsed="false">
      <c r="A8543" s="0" t="s">
        <v>13000</v>
      </c>
      <c r="B8543" s="0" t="n">
        <v>43523</v>
      </c>
      <c r="C8543" s="0" t="s">
        <v>13001</v>
      </c>
      <c r="D8543" s="0" t="s">
        <v>123</v>
      </c>
    </row>
    <row r="8544" customFormat="false" ht="12.8" hidden="false" customHeight="false" outlineLevel="0" collapsed="false">
      <c r="A8544" s="0" t="s">
        <v>13002</v>
      </c>
      <c r="B8544" s="0" t="n">
        <v>43951</v>
      </c>
      <c r="C8544" s="0" t="s">
        <v>13003</v>
      </c>
      <c r="D8544" s="0" t="s">
        <v>127</v>
      </c>
    </row>
    <row r="8545" customFormat="false" ht="12.8" hidden="false" customHeight="false" outlineLevel="0" collapsed="false">
      <c r="A8545" s="0" t="s">
        <v>13004</v>
      </c>
      <c r="B8545" s="0" t="n">
        <v>3343</v>
      </c>
      <c r="C8545" s="0" t="s">
        <v>758</v>
      </c>
      <c r="D8545" s="0" t="s">
        <v>123</v>
      </c>
    </row>
    <row r="8546" customFormat="false" ht="12.8" hidden="false" customHeight="false" outlineLevel="0" collapsed="false">
      <c r="A8546" s="0" t="s">
        <v>13005</v>
      </c>
      <c r="B8546" s="0" t="n">
        <v>27387</v>
      </c>
      <c r="C8546" s="0" t="s">
        <v>5445</v>
      </c>
      <c r="D8546" s="0" t="s">
        <v>127</v>
      </c>
    </row>
    <row r="8547" customFormat="false" ht="12.8" hidden="false" customHeight="false" outlineLevel="0" collapsed="false">
      <c r="A8547" s="0" t="s">
        <v>13006</v>
      </c>
      <c r="B8547" s="0" t="n">
        <v>30708</v>
      </c>
      <c r="C8547" s="0" t="s">
        <v>136</v>
      </c>
      <c r="D8547" s="0" t="s">
        <v>127</v>
      </c>
    </row>
    <row r="8548" customFormat="false" ht="12.8" hidden="false" customHeight="false" outlineLevel="0" collapsed="false">
      <c r="A8548" s="0" t="s">
        <v>13007</v>
      </c>
      <c r="B8548" s="0" t="n">
        <v>3346</v>
      </c>
      <c r="C8548" s="0" t="s">
        <v>136</v>
      </c>
      <c r="D8548" s="0" t="s">
        <v>127</v>
      </c>
    </row>
    <row r="8549" customFormat="false" ht="12.8" hidden="false" customHeight="false" outlineLevel="0" collapsed="false">
      <c r="A8549" s="0" t="s">
        <v>13008</v>
      </c>
      <c r="B8549" s="0" t="n">
        <v>3344</v>
      </c>
      <c r="C8549" s="0" t="s">
        <v>136</v>
      </c>
      <c r="D8549" s="0" t="s">
        <v>127</v>
      </c>
    </row>
    <row r="8550" customFormat="false" ht="12.8" hidden="false" customHeight="false" outlineLevel="0" collapsed="false">
      <c r="A8550" s="0" t="s">
        <v>13009</v>
      </c>
      <c r="B8550" s="0" t="n">
        <v>4254</v>
      </c>
      <c r="C8550" s="0" t="s">
        <v>1030</v>
      </c>
      <c r="D8550" s="0" t="s">
        <v>123</v>
      </c>
    </row>
    <row r="8551" customFormat="false" ht="12.8" hidden="false" customHeight="false" outlineLevel="0" collapsed="false">
      <c r="A8551" s="0" t="s">
        <v>13010</v>
      </c>
      <c r="B8551" s="0" t="n">
        <v>23548</v>
      </c>
      <c r="C8551" s="0" t="s">
        <v>11336</v>
      </c>
      <c r="D8551" s="0" t="s">
        <v>262</v>
      </c>
    </row>
    <row r="8552" customFormat="false" ht="12.8" hidden="false" customHeight="false" outlineLevel="0" collapsed="false">
      <c r="A8552" s="0" t="s">
        <v>13011</v>
      </c>
      <c r="B8552" s="0" t="n">
        <v>23871</v>
      </c>
      <c r="C8552" s="0" t="s">
        <v>1032</v>
      </c>
      <c r="D8552" s="0" t="s">
        <v>127</v>
      </c>
    </row>
    <row r="8553" customFormat="false" ht="12.8" hidden="false" customHeight="false" outlineLevel="0" collapsed="false">
      <c r="A8553" s="0" t="s">
        <v>13012</v>
      </c>
      <c r="B8553" s="0" t="n">
        <v>30387</v>
      </c>
      <c r="C8553" s="0" t="s">
        <v>212</v>
      </c>
      <c r="D8553" s="0" t="s">
        <v>127</v>
      </c>
    </row>
    <row r="8554" customFormat="false" ht="12.8" hidden="false" customHeight="false" outlineLevel="0" collapsed="false">
      <c r="A8554" s="0" t="s">
        <v>13013</v>
      </c>
      <c r="B8554" s="0" t="n">
        <v>4255</v>
      </c>
      <c r="C8554" s="0" t="s">
        <v>7165</v>
      </c>
      <c r="D8554" s="0" t="s">
        <v>127</v>
      </c>
    </row>
    <row r="8555" customFormat="false" ht="12.8" hidden="false" customHeight="false" outlineLevel="0" collapsed="false">
      <c r="A8555" s="0" t="s">
        <v>13014</v>
      </c>
      <c r="B8555" s="0" t="n">
        <v>4253</v>
      </c>
      <c r="C8555" s="0" t="s">
        <v>2853</v>
      </c>
      <c r="D8555" s="0" t="s">
        <v>199</v>
      </c>
    </row>
    <row r="8556" customFormat="false" ht="12.8" hidden="false" customHeight="false" outlineLevel="0" collapsed="false">
      <c r="A8556" s="0" t="s">
        <v>13015</v>
      </c>
      <c r="B8556" s="0" t="n">
        <v>5188</v>
      </c>
      <c r="C8556" s="0" t="s">
        <v>13016</v>
      </c>
      <c r="D8556" s="0" t="s">
        <v>123</v>
      </c>
    </row>
    <row r="8557" customFormat="false" ht="12.8" hidden="false" customHeight="false" outlineLevel="0" collapsed="false">
      <c r="A8557" s="0" t="s">
        <v>13017</v>
      </c>
      <c r="B8557" s="0" t="n">
        <v>5241</v>
      </c>
      <c r="C8557" s="0" t="s">
        <v>13018</v>
      </c>
      <c r="D8557" s="0" t="s">
        <v>127</v>
      </c>
    </row>
    <row r="8558" customFormat="false" ht="12.8" hidden="false" customHeight="false" outlineLevel="0" collapsed="false">
      <c r="A8558" s="0" t="s">
        <v>13019</v>
      </c>
      <c r="B8558" s="0" t="n">
        <v>5187</v>
      </c>
      <c r="D8558" s="0" t="s">
        <v>199</v>
      </c>
    </row>
    <row r="8559" customFormat="false" ht="12.8" hidden="false" customHeight="false" outlineLevel="0" collapsed="false">
      <c r="A8559" s="0" t="s">
        <v>13020</v>
      </c>
      <c r="B8559" s="0" t="n">
        <v>41234</v>
      </c>
      <c r="C8559" s="0" t="s">
        <v>2548</v>
      </c>
      <c r="D8559" s="0" t="s">
        <v>123</v>
      </c>
    </row>
    <row r="8560" customFormat="false" ht="12.8" hidden="false" customHeight="false" outlineLevel="0" collapsed="false">
      <c r="A8560" s="0" t="s">
        <v>13021</v>
      </c>
      <c r="B8560" s="0" t="n">
        <v>43053</v>
      </c>
      <c r="C8560" s="0" t="s">
        <v>5739</v>
      </c>
      <c r="D8560" s="0" t="s">
        <v>127</v>
      </c>
    </row>
    <row r="8561" customFormat="false" ht="12.8" hidden="false" customHeight="false" outlineLevel="0" collapsed="false">
      <c r="A8561" s="0" t="s">
        <v>13022</v>
      </c>
      <c r="B8561" s="0" t="n">
        <v>3587</v>
      </c>
      <c r="C8561" s="0" t="s">
        <v>492</v>
      </c>
      <c r="D8561" s="0" t="s">
        <v>199</v>
      </c>
    </row>
    <row r="8562" customFormat="false" ht="12.8" hidden="false" customHeight="false" outlineLevel="0" collapsed="false">
      <c r="A8562" s="0" t="s">
        <v>13023</v>
      </c>
      <c r="B8562" s="0" t="n">
        <v>35019</v>
      </c>
      <c r="C8562" s="0" t="s">
        <v>13024</v>
      </c>
      <c r="D8562" s="0" t="s">
        <v>199</v>
      </c>
    </row>
    <row r="8563" customFormat="false" ht="12.8" hidden="false" customHeight="false" outlineLevel="0" collapsed="false">
      <c r="A8563" s="0" t="s">
        <v>13025</v>
      </c>
      <c r="B8563" s="0" t="n">
        <v>23596</v>
      </c>
      <c r="C8563" s="0" t="s">
        <v>13026</v>
      </c>
      <c r="D8563" s="0" t="s">
        <v>287</v>
      </c>
    </row>
    <row r="8564" customFormat="false" ht="12.8" hidden="false" customHeight="false" outlineLevel="0" collapsed="false">
      <c r="A8564" s="0" t="s">
        <v>13027</v>
      </c>
      <c r="B8564" s="0" t="n">
        <v>23872</v>
      </c>
      <c r="C8564" s="0" t="s">
        <v>11189</v>
      </c>
      <c r="D8564" s="0" t="s">
        <v>354</v>
      </c>
    </row>
    <row r="8565" customFormat="false" ht="12.8" hidden="false" customHeight="false" outlineLevel="0" collapsed="false">
      <c r="A8565" s="0" t="s">
        <v>13028</v>
      </c>
      <c r="B8565" s="0" t="n">
        <v>39461</v>
      </c>
      <c r="C8565" s="0" t="s">
        <v>12106</v>
      </c>
      <c r="D8565" s="0" t="s">
        <v>255</v>
      </c>
    </row>
    <row r="8566" customFormat="false" ht="12.8" hidden="false" customHeight="false" outlineLevel="0" collapsed="false">
      <c r="A8566" s="0" t="s">
        <v>13029</v>
      </c>
      <c r="B8566" s="0" t="n">
        <v>22536</v>
      </c>
      <c r="C8566" s="0" t="s">
        <v>492</v>
      </c>
      <c r="D8566" s="0" t="s">
        <v>378</v>
      </c>
    </row>
    <row r="8567" customFormat="false" ht="12.8" hidden="false" customHeight="false" outlineLevel="0" collapsed="false">
      <c r="A8567" s="0" t="s">
        <v>13030</v>
      </c>
      <c r="B8567" s="0" t="n">
        <v>43524</v>
      </c>
      <c r="D8567" s="0" t="s">
        <v>123</v>
      </c>
    </row>
    <row r="8568" customFormat="false" ht="12.8" hidden="false" customHeight="false" outlineLevel="0" collapsed="false">
      <c r="A8568" s="0" t="s">
        <v>13031</v>
      </c>
      <c r="B8568" s="0" t="n">
        <v>42919</v>
      </c>
      <c r="C8568" s="0" t="s">
        <v>13032</v>
      </c>
      <c r="D8568" s="0" t="s">
        <v>199</v>
      </c>
    </row>
    <row r="8569" customFormat="false" ht="12.8" hidden="false" customHeight="false" outlineLevel="0" collapsed="false">
      <c r="A8569" s="0" t="s">
        <v>13033</v>
      </c>
      <c r="B8569" s="0" t="n">
        <v>763</v>
      </c>
      <c r="C8569" s="0" t="s">
        <v>4705</v>
      </c>
      <c r="D8569" s="0" t="s">
        <v>123</v>
      </c>
    </row>
    <row r="8570" customFormat="false" ht="12.8" hidden="false" customHeight="false" outlineLevel="0" collapsed="false">
      <c r="A8570" s="0" t="s">
        <v>13034</v>
      </c>
      <c r="B8570" s="0" t="n">
        <v>20537</v>
      </c>
      <c r="D8570" s="0" t="s">
        <v>354</v>
      </c>
    </row>
    <row r="8571" customFormat="false" ht="12.8" hidden="false" customHeight="false" outlineLevel="0" collapsed="false">
      <c r="A8571" s="0" t="s">
        <v>13035</v>
      </c>
      <c r="B8571" s="0" t="n">
        <v>37104</v>
      </c>
      <c r="C8571" s="0" t="s">
        <v>13036</v>
      </c>
      <c r="D8571" s="0" t="s">
        <v>287</v>
      </c>
    </row>
    <row r="8572" customFormat="false" ht="12.8" hidden="false" customHeight="false" outlineLevel="0" collapsed="false">
      <c r="A8572" s="0" t="s">
        <v>13037</v>
      </c>
      <c r="B8572" s="0" t="n">
        <v>35058</v>
      </c>
      <c r="C8572" s="0" t="s">
        <v>13038</v>
      </c>
      <c r="D8572" s="0" t="s">
        <v>123</v>
      </c>
    </row>
    <row r="8573" customFormat="false" ht="12.8" hidden="false" customHeight="false" outlineLevel="0" collapsed="false">
      <c r="A8573" s="0" t="s">
        <v>13039</v>
      </c>
      <c r="B8573" s="0" t="n">
        <v>35723</v>
      </c>
      <c r="C8573" s="0" t="s">
        <v>13040</v>
      </c>
      <c r="D8573" s="0" t="s">
        <v>127</v>
      </c>
    </row>
    <row r="8574" customFormat="false" ht="12.8" hidden="false" customHeight="false" outlineLevel="0" collapsed="false">
      <c r="A8574" s="0" t="s">
        <v>13041</v>
      </c>
      <c r="B8574" s="0" t="n">
        <v>43525</v>
      </c>
      <c r="C8574" s="0" t="s">
        <v>2956</v>
      </c>
      <c r="D8574" s="0" t="s">
        <v>123</v>
      </c>
    </row>
    <row r="8575" customFormat="false" ht="12.8" hidden="false" customHeight="false" outlineLevel="0" collapsed="false">
      <c r="A8575" s="0" t="s">
        <v>13042</v>
      </c>
      <c r="B8575" s="0" t="n">
        <v>39468</v>
      </c>
      <c r="C8575" s="0" t="s">
        <v>13043</v>
      </c>
      <c r="D8575" s="0" t="s">
        <v>287</v>
      </c>
    </row>
    <row r="8576" customFormat="false" ht="12.8" hidden="false" customHeight="false" outlineLevel="0" collapsed="false">
      <c r="A8576" s="0" t="s">
        <v>13044</v>
      </c>
      <c r="B8576" s="0" t="n">
        <v>4167</v>
      </c>
      <c r="C8576" s="0" t="s">
        <v>565</v>
      </c>
      <c r="D8576" s="0" t="s">
        <v>123</v>
      </c>
    </row>
    <row r="8577" customFormat="false" ht="12.8" hidden="false" customHeight="false" outlineLevel="0" collapsed="false">
      <c r="A8577" s="0" t="s">
        <v>13045</v>
      </c>
      <c r="B8577" s="0" t="n">
        <v>4168</v>
      </c>
      <c r="C8577" s="0" t="s">
        <v>10815</v>
      </c>
      <c r="D8577" s="0" t="s">
        <v>127</v>
      </c>
    </row>
    <row r="8578" customFormat="false" ht="12.8" hidden="false" customHeight="false" outlineLevel="0" collapsed="false">
      <c r="A8578" s="0" t="s">
        <v>13046</v>
      </c>
      <c r="B8578" s="0" t="n">
        <v>4534</v>
      </c>
      <c r="C8578" s="0" t="s">
        <v>13047</v>
      </c>
      <c r="D8578" s="0" t="s">
        <v>199</v>
      </c>
    </row>
    <row r="8579" customFormat="false" ht="12.8" hidden="false" customHeight="false" outlineLevel="0" collapsed="false">
      <c r="A8579" s="0" t="s">
        <v>13048</v>
      </c>
      <c r="B8579" s="0" t="n">
        <v>20444</v>
      </c>
      <c r="C8579" s="0" t="s">
        <v>13049</v>
      </c>
      <c r="D8579" s="0" t="s">
        <v>123</v>
      </c>
    </row>
    <row r="8580" customFormat="false" ht="12.8" hidden="false" customHeight="false" outlineLevel="0" collapsed="false">
      <c r="A8580" s="0" t="s">
        <v>13050</v>
      </c>
      <c r="B8580" s="0" t="n">
        <v>22537</v>
      </c>
      <c r="C8580" s="0" t="s">
        <v>7802</v>
      </c>
      <c r="D8580" s="0" t="s">
        <v>127</v>
      </c>
    </row>
    <row r="8581" customFormat="false" ht="12.8" hidden="false" customHeight="false" outlineLevel="0" collapsed="false">
      <c r="A8581" s="0" t="s">
        <v>13051</v>
      </c>
      <c r="B8581" s="0" t="n">
        <v>26142</v>
      </c>
      <c r="C8581" s="0" t="s">
        <v>2208</v>
      </c>
      <c r="D8581" s="0" t="s">
        <v>123</v>
      </c>
    </row>
    <row r="8582" customFormat="false" ht="12.8" hidden="false" customHeight="false" outlineLevel="0" collapsed="false">
      <c r="A8582" s="0" t="s">
        <v>13052</v>
      </c>
      <c r="B8582" s="0" t="n">
        <v>39701</v>
      </c>
      <c r="C8582" s="0" t="s">
        <v>2208</v>
      </c>
      <c r="D8582" s="0" t="s">
        <v>127</v>
      </c>
    </row>
    <row r="8583" customFormat="false" ht="12.8" hidden="false" customHeight="false" outlineLevel="0" collapsed="false">
      <c r="A8583" s="0" t="s">
        <v>13053</v>
      </c>
      <c r="B8583" s="0" t="n">
        <v>29337</v>
      </c>
      <c r="C8583" s="0" t="s">
        <v>10276</v>
      </c>
      <c r="D8583" s="0" t="s">
        <v>127</v>
      </c>
    </row>
    <row r="8584" customFormat="false" ht="12.8" hidden="false" customHeight="false" outlineLevel="0" collapsed="false">
      <c r="A8584" s="0" t="s">
        <v>13054</v>
      </c>
      <c r="B8584" s="0" t="n">
        <v>39493</v>
      </c>
      <c r="C8584" s="0" t="s">
        <v>3442</v>
      </c>
      <c r="D8584" s="0" t="s">
        <v>287</v>
      </c>
    </row>
    <row r="8585" customFormat="false" ht="12.8" hidden="false" customHeight="false" outlineLevel="0" collapsed="false">
      <c r="A8585" s="0" t="s">
        <v>13055</v>
      </c>
      <c r="B8585" s="0" t="n">
        <v>950</v>
      </c>
      <c r="C8585" s="0" t="s">
        <v>13056</v>
      </c>
      <c r="D8585" s="0" t="s">
        <v>123</v>
      </c>
    </row>
    <row r="8586" customFormat="false" ht="12.8" hidden="false" customHeight="false" outlineLevel="0" collapsed="false">
      <c r="A8586" s="0" t="s">
        <v>13057</v>
      </c>
      <c r="B8586" s="0" t="n">
        <v>3814</v>
      </c>
      <c r="C8586" s="0" t="s">
        <v>277</v>
      </c>
      <c r="D8586" s="0" t="s">
        <v>199</v>
      </c>
    </row>
    <row r="8587" customFormat="false" ht="12.8" hidden="false" customHeight="false" outlineLevel="0" collapsed="false">
      <c r="A8587" s="0" t="s">
        <v>13058</v>
      </c>
      <c r="B8587" s="0" t="n">
        <v>39629</v>
      </c>
      <c r="C8587" s="0" t="s">
        <v>13059</v>
      </c>
      <c r="D8587" s="0" t="s">
        <v>287</v>
      </c>
    </row>
    <row r="8588" customFormat="false" ht="12.8" hidden="false" customHeight="false" outlineLevel="0" collapsed="false">
      <c r="A8588" s="0" t="s">
        <v>13060</v>
      </c>
      <c r="B8588" s="0" t="n">
        <v>25510</v>
      </c>
      <c r="C8588" s="0" t="s">
        <v>13061</v>
      </c>
      <c r="D8588" s="0" t="s">
        <v>123</v>
      </c>
    </row>
    <row r="8589" customFormat="false" ht="12.8" hidden="false" customHeight="false" outlineLevel="0" collapsed="false">
      <c r="A8589" s="0" t="s">
        <v>13062</v>
      </c>
      <c r="B8589" s="0" t="n">
        <v>26141</v>
      </c>
      <c r="C8589" s="0" t="s">
        <v>13063</v>
      </c>
      <c r="D8589" s="0" t="s">
        <v>127</v>
      </c>
    </row>
    <row r="8590" customFormat="false" ht="12.8" hidden="false" customHeight="false" outlineLevel="0" collapsed="false">
      <c r="A8590" s="0" t="s">
        <v>13064</v>
      </c>
      <c r="B8590" s="0" t="n">
        <v>26140</v>
      </c>
      <c r="C8590" s="0" t="s">
        <v>13061</v>
      </c>
      <c r="D8590" s="0" t="s">
        <v>127</v>
      </c>
    </row>
    <row r="8591" customFormat="false" ht="12.8" hidden="false" customHeight="false" outlineLevel="0" collapsed="false">
      <c r="A8591" s="0" t="s">
        <v>13065</v>
      </c>
      <c r="B8591" s="0" t="n">
        <v>35071</v>
      </c>
      <c r="C8591" s="0" t="s">
        <v>13066</v>
      </c>
      <c r="D8591" s="0" t="s">
        <v>127</v>
      </c>
    </row>
    <row r="8592" customFormat="false" ht="12.8" hidden="false" customHeight="false" outlineLevel="0" collapsed="false">
      <c r="A8592" s="0" t="s">
        <v>13067</v>
      </c>
      <c r="B8592" s="0" t="n">
        <v>45405</v>
      </c>
      <c r="C8592" s="0" t="s">
        <v>13068</v>
      </c>
      <c r="D8592" s="0" t="s">
        <v>123</v>
      </c>
    </row>
    <row r="8593" customFormat="false" ht="12.8" hidden="false" customHeight="false" outlineLevel="0" collapsed="false">
      <c r="A8593" s="0" t="s">
        <v>13069</v>
      </c>
      <c r="B8593" s="0" t="n">
        <v>45498</v>
      </c>
      <c r="C8593" s="0" t="s">
        <v>13068</v>
      </c>
      <c r="D8593" s="0" t="s">
        <v>127</v>
      </c>
    </row>
    <row r="8594" customFormat="false" ht="12.8" hidden="false" customHeight="false" outlineLevel="0" collapsed="false">
      <c r="A8594" s="0" t="s">
        <v>13070</v>
      </c>
      <c r="B8594" s="0" t="n">
        <v>519</v>
      </c>
      <c r="C8594" s="0" t="s">
        <v>8471</v>
      </c>
      <c r="D8594" s="0" t="s">
        <v>123</v>
      </c>
    </row>
    <row r="8595" customFormat="false" ht="12.8" hidden="false" customHeight="false" outlineLevel="0" collapsed="false">
      <c r="A8595" s="0" t="s">
        <v>13071</v>
      </c>
      <c r="B8595" s="0" t="n">
        <v>2419</v>
      </c>
      <c r="C8595" s="0" t="s">
        <v>8349</v>
      </c>
      <c r="D8595" s="0" t="s">
        <v>127</v>
      </c>
    </row>
    <row r="8596" customFormat="false" ht="12.8" hidden="false" customHeight="false" outlineLevel="0" collapsed="false">
      <c r="A8596" s="0" t="s">
        <v>13072</v>
      </c>
      <c r="B8596" s="0" t="n">
        <v>2420</v>
      </c>
      <c r="C8596" s="0" t="s">
        <v>13073</v>
      </c>
      <c r="D8596" s="0" t="s">
        <v>601</v>
      </c>
    </row>
    <row r="8597" customFormat="false" ht="12.8" hidden="false" customHeight="false" outlineLevel="0" collapsed="false">
      <c r="A8597" s="0" t="s">
        <v>13074</v>
      </c>
      <c r="B8597" s="0" t="n">
        <v>20538</v>
      </c>
      <c r="C8597" s="0" t="s">
        <v>7346</v>
      </c>
      <c r="D8597" s="0" t="s">
        <v>127</v>
      </c>
    </row>
    <row r="8598" customFormat="false" ht="12.8" hidden="false" customHeight="false" outlineLevel="0" collapsed="false">
      <c r="A8598" s="0" t="s">
        <v>13075</v>
      </c>
      <c r="B8598" s="0" t="n">
        <v>43526</v>
      </c>
      <c r="C8598" s="0" t="s">
        <v>492</v>
      </c>
      <c r="D8598" s="0" t="s">
        <v>199</v>
      </c>
    </row>
    <row r="8599" customFormat="false" ht="12.8" hidden="false" customHeight="false" outlineLevel="0" collapsed="false">
      <c r="A8599" s="0" t="s">
        <v>13076</v>
      </c>
      <c r="B8599" s="0" t="n">
        <v>42939</v>
      </c>
      <c r="C8599" s="0" t="s">
        <v>492</v>
      </c>
      <c r="D8599" s="0" t="s">
        <v>378</v>
      </c>
    </row>
    <row r="8600" customFormat="false" ht="12.8" hidden="false" customHeight="false" outlineLevel="0" collapsed="false">
      <c r="A8600" s="0" t="s">
        <v>13077</v>
      </c>
      <c r="B8600" s="0" t="n">
        <v>43952</v>
      </c>
      <c r="C8600" s="0" t="s">
        <v>4516</v>
      </c>
      <c r="D8600" s="0" t="s">
        <v>123</v>
      </c>
    </row>
    <row r="8601" customFormat="false" ht="12.8" hidden="false" customHeight="false" outlineLevel="0" collapsed="false">
      <c r="A8601" s="0" t="s">
        <v>13078</v>
      </c>
      <c r="B8601" s="0" t="n">
        <v>44025</v>
      </c>
      <c r="C8601" s="0" t="s">
        <v>4998</v>
      </c>
      <c r="D8601" s="0" t="s">
        <v>127</v>
      </c>
    </row>
    <row r="8602" customFormat="false" ht="12.8" hidden="false" customHeight="false" outlineLevel="0" collapsed="false">
      <c r="A8602" s="0" t="s">
        <v>13079</v>
      </c>
      <c r="B8602" s="0" t="n">
        <v>44026</v>
      </c>
      <c r="C8602" s="0" t="s">
        <v>569</v>
      </c>
      <c r="D8602" s="0" t="s">
        <v>127</v>
      </c>
    </row>
    <row r="8603" customFormat="false" ht="12.8" hidden="false" customHeight="false" outlineLevel="0" collapsed="false">
      <c r="A8603" s="0" t="s">
        <v>13080</v>
      </c>
      <c r="B8603" s="0" t="n">
        <v>3645</v>
      </c>
      <c r="C8603" s="0" t="s">
        <v>12871</v>
      </c>
      <c r="D8603" s="0" t="s">
        <v>123</v>
      </c>
    </row>
    <row r="8604" customFormat="false" ht="12.8" hidden="false" customHeight="false" outlineLevel="0" collapsed="false">
      <c r="A8604" s="0" t="s">
        <v>13081</v>
      </c>
      <c r="B8604" s="0" t="n">
        <v>3646</v>
      </c>
      <c r="C8604" s="0" t="s">
        <v>266</v>
      </c>
      <c r="D8604" s="0" t="s">
        <v>127</v>
      </c>
    </row>
    <row r="8605" customFormat="false" ht="12.8" hidden="false" customHeight="false" outlineLevel="0" collapsed="false">
      <c r="A8605" s="0" t="s">
        <v>13082</v>
      </c>
      <c r="B8605" s="0" t="n">
        <v>29498</v>
      </c>
      <c r="C8605" s="0" t="s">
        <v>795</v>
      </c>
      <c r="D8605" s="0" t="s">
        <v>123</v>
      </c>
    </row>
    <row r="8606" customFormat="false" ht="12.8" hidden="false" customHeight="false" outlineLevel="0" collapsed="false">
      <c r="A8606" s="0" t="s">
        <v>13083</v>
      </c>
      <c r="B8606" s="0" t="n">
        <v>29678</v>
      </c>
      <c r="C8606" s="0" t="s">
        <v>13084</v>
      </c>
      <c r="D8606" s="0" t="s">
        <v>127</v>
      </c>
    </row>
    <row r="8607" customFormat="false" ht="12.8" hidden="false" customHeight="false" outlineLevel="0" collapsed="false">
      <c r="A8607" s="0" t="s">
        <v>13085</v>
      </c>
      <c r="B8607" s="0" t="n">
        <v>45406</v>
      </c>
      <c r="C8607" s="0" t="s">
        <v>13086</v>
      </c>
      <c r="D8607" s="0" t="s">
        <v>127</v>
      </c>
    </row>
    <row r="8608" customFormat="false" ht="12.8" hidden="false" customHeight="false" outlineLevel="0" collapsed="false">
      <c r="A8608" s="0" t="s">
        <v>13087</v>
      </c>
      <c r="B8608" s="0" t="n">
        <v>23873</v>
      </c>
      <c r="C8608" s="0" t="s">
        <v>13088</v>
      </c>
      <c r="D8608" s="0" t="s">
        <v>255</v>
      </c>
    </row>
    <row r="8609" customFormat="false" ht="12.8" hidden="false" customHeight="false" outlineLevel="0" collapsed="false">
      <c r="A8609" s="0" t="s">
        <v>13089</v>
      </c>
      <c r="B8609" s="0" t="n">
        <v>29299</v>
      </c>
      <c r="C8609" s="0" t="s">
        <v>1445</v>
      </c>
      <c r="D8609" s="0" t="s">
        <v>199</v>
      </c>
    </row>
    <row r="8610" customFormat="false" ht="12.8" hidden="false" customHeight="false" outlineLevel="0" collapsed="false">
      <c r="A8610" s="0" t="s">
        <v>13090</v>
      </c>
      <c r="B8610" s="0" t="n">
        <v>19262</v>
      </c>
      <c r="D8610" s="0" t="s">
        <v>123</v>
      </c>
    </row>
    <row r="8611" customFormat="false" ht="12.8" hidden="false" customHeight="false" outlineLevel="0" collapsed="false">
      <c r="A8611" s="0" t="s">
        <v>13091</v>
      </c>
      <c r="B8611" s="0" t="n">
        <v>30454</v>
      </c>
      <c r="C8611" s="0" t="s">
        <v>13092</v>
      </c>
      <c r="D8611" s="0" t="s">
        <v>123</v>
      </c>
    </row>
    <row r="8612" customFormat="false" ht="12.8" hidden="false" customHeight="false" outlineLevel="0" collapsed="false">
      <c r="A8612" s="0" t="s">
        <v>13093</v>
      </c>
      <c r="B8612" s="0" t="n">
        <v>30653</v>
      </c>
      <c r="C8612" s="0" t="s">
        <v>212</v>
      </c>
      <c r="D8612" s="0" t="s">
        <v>127</v>
      </c>
    </row>
    <row r="8613" customFormat="false" ht="12.8" hidden="false" customHeight="false" outlineLevel="0" collapsed="false">
      <c r="A8613" s="0" t="s">
        <v>13094</v>
      </c>
      <c r="B8613" s="0" t="n">
        <v>41603</v>
      </c>
      <c r="C8613" s="0" t="s">
        <v>13095</v>
      </c>
      <c r="D8613" s="0" t="s">
        <v>123</v>
      </c>
    </row>
    <row r="8614" customFormat="false" ht="12.8" hidden="false" customHeight="false" outlineLevel="0" collapsed="false">
      <c r="A8614" s="0" t="s">
        <v>13096</v>
      </c>
      <c r="B8614" s="0" t="n">
        <v>41701</v>
      </c>
      <c r="C8614" s="0" t="s">
        <v>13097</v>
      </c>
      <c r="D8614" s="0" t="s">
        <v>127</v>
      </c>
    </row>
    <row r="8615" customFormat="false" ht="12.8" hidden="false" customHeight="false" outlineLevel="0" collapsed="false">
      <c r="A8615" s="0" t="s">
        <v>13098</v>
      </c>
      <c r="B8615" s="0" t="n">
        <v>23150</v>
      </c>
      <c r="C8615" s="0" t="s">
        <v>6272</v>
      </c>
      <c r="D8615" s="0" t="s">
        <v>253</v>
      </c>
    </row>
    <row r="8616" customFormat="false" ht="12.8" hidden="false" customHeight="false" outlineLevel="0" collapsed="false">
      <c r="A8616" s="0" t="s">
        <v>13099</v>
      </c>
      <c r="B8616" s="0" t="n">
        <v>42942</v>
      </c>
      <c r="C8616" s="0" t="s">
        <v>13100</v>
      </c>
      <c r="D8616" s="0" t="s">
        <v>199</v>
      </c>
    </row>
    <row r="8617" customFormat="false" ht="12.8" hidden="false" customHeight="false" outlineLevel="0" collapsed="false">
      <c r="A8617" s="0" t="s">
        <v>13101</v>
      </c>
      <c r="B8617" s="0" t="n">
        <v>43527</v>
      </c>
      <c r="C8617" s="0" t="s">
        <v>3648</v>
      </c>
      <c r="D8617" s="0" t="s">
        <v>123</v>
      </c>
    </row>
    <row r="8618" customFormat="false" ht="12.8" hidden="false" customHeight="false" outlineLevel="0" collapsed="false">
      <c r="A8618" s="0" t="s">
        <v>13102</v>
      </c>
      <c r="B8618" s="0" t="n">
        <v>43619</v>
      </c>
      <c r="C8618" s="0" t="s">
        <v>13103</v>
      </c>
      <c r="D8618" s="0" t="s">
        <v>127</v>
      </c>
    </row>
    <row r="8619" customFormat="false" ht="12.8" hidden="false" customHeight="false" outlineLevel="0" collapsed="false">
      <c r="A8619" s="0" t="s">
        <v>13104</v>
      </c>
      <c r="B8619" s="0" t="n">
        <v>43953</v>
      </c>
      <c r="C8619" s="0" t="s">
        <v>3964</v>
      </c>
      <c r="D8619" s="0" t="s">
        <v>127</v>
      </c>
    </row>
    <row r="8620" customFormat="false" ht="12.8" hidden="false" customHeight="false" outlineLevel="0" collapsed="false">
      <c r="A8620" s="0" t="s">
        <v>13105</v>
      </c>
      <c r="B8620" s="0" t="n">
        <v>30608</v>
      </c>
      <c r="C8620" s="0" t="s">
        <v>13106</v>
      </c>
      <c r="D8620" s="0" t="s">
        <v>123</v>
      </c>
    </row>
    <row r="8621" customFormat="false" ht="12.8" hidden="false" customHeight="false" outlineLevel="0" collapsed="false">
      <c r="A8621" s="0" t="s">
        <v>13107</v>
      </c>
      <c r="B8621" s="0" t="n">
        <v>30758</v>
      </c>
      <c r="C8621" s="0" t="s">
        <v>163</v>
      </c>
      <c r="D8621" s="0" t="s">
        <v>127</v>
      </c>
    </row>
    <row r="8622" customFormat="false" ht="12.8" hidden="false" customHeight="false" outlineLevel="0" collapsed="false">
      <c r="A8622" s="0" t="s">
        <v>13108</v>
      </c>
      <c r="B8622" s="0" t="n">
        <v>45407</v>
      </c>
      <c r="C8622" s="0" t="s">
        <v>13109</v>
      </c>
      <c r="D8622" s="0" t="s">
        <v>123</v>
      </c>
    </row>
    <row r="8623" customFormat="false" ht="12.8" hidden="false" customHeight="false" outlineLevel="0" collapsed="false">
      <c r="A8623" s="0" t="s">
        <v>13110</v>
      </c>
      <c r="B8623" s="0" t="n">
        <v>45499</v>
      </c>
      <c r="C8623" s="0" t="s">
        <v>13109</v>
      </c>
      <c r="D8623" s="0" t="s">
        <v>127</v>
      </c>
    </row>
    <row r="8624" customFormat="false" ht="12.8" hidden="false" customHeight="false" outlineLevel="0" collapsed="false">
      <c r="A8624" s="0" t="s">
        <v>13111</v>
      </c>
      <c r="B8624" s="0" t="n">
        <v>34160</v>
      </c>
      <c r="C8624" s="0" t="s">
        <v>1009</v>
      </c>
      <c r="D8624" s="0" t="s">
        <v>123</v>
      </c>
    </row>
    <row r="8625" customFormat="false" ht="12.8" hidden="false" customHeight="false" outlineLevel="0" collapsed="false">
      <c r="A8625" s="0" t="s">
        <v>13112</v>
      </c>
      <c r="B8625" s="0" t="n">
        <v>35421</v>
      </c>
      <c r="C8625" s="0" t="s">
        <v>1180</v>
      </c>
      <c r="D8625" s="0" t="s">
        <v>127</v>
      </c>
    </row>
    <row r="8626" customFormat="false" ht="12.8" hidden="false" customHeight="false" outlineLevel="0" collapsed="false">
      <c r="A8626" s="0" t="s">
        <v>13113</v>
      </c>
      <c r="B8626" s="0" t="n">
        <v>3152</v>
      </c>
      <c r="D8626" s="0" t="s">
        <v>253</v>
      </c>
    </row>
    <row r="8627" customFormat="false" ht="12.8" hidden="false" customHeight="false" outlineLevel="0" collapsed="false">
      <c r="A8627" s="0" t="s">
        <v>13114</v>
      </c>
      <c r="B8627" s="0" t="n">
        <v>43171</v>
      </c>
      <c r="C8627" s="0" t="s">
        <v>13115</v>
      </c>
      <c r="D8627" s="0" t="s">
        <v>123</v>
      </c>
    </row>
    <row r="8628" customFormat="false" ht="12.8" hidden="false" customHeight="false" outlineLevel="0" collapsed="false">
      <c r="A8628" s="0" t="s">
        <v>13116</v>
      </c>
      <c r="B8628" s="0" t="n">
        <v>25810</v>
      </c>
      <c r="C8628" s="0" t="s">
        <v>13117</v>
      </c>
      <c r="D8628" s="0" t="s">
        <v>127</v>
      </c>
    </row>
    <row r="8629" customFormat="false" ht="12.8" hidden="false" customHeight="false" outlineLevel="0" collapsed="false">
      <c r="A8629" s="0" t="s">
        <v>13118</v>
      </c>
      <c r="B8629" s="0" t="n">
        <v>45500</v>
      </c>
      <c r="C8629" s="0" t="s">
        <v>13119</v>
      </c>
      <c r="D8629" s="0" t="s">
        <v>127</v>
      </c>
    </row>
    <row r="8630" customFormat="false" ht="12.8" hidden="false" customHeight="false" outlineLevel="0" collapsed="false">
      <c r="A8630" s="0" t="s">
        <v>13120</v>
      </c>
      <c r="B8630" s="0" t="n">
        <v>785</v>
      </c>
      <c r="D8630" s="0" t="s">
        <v>123</v>
      </c>
    </row>
    <row r="8631" customFormat="false" ht="12.8" hidden="false" customHeight="false" outlineLevel="0" collapsed="false">
      <c r="A8631" s="0" t="s">
        <v>13121</v>
      </c>
      <c r="B8631" s="0" t="n">
        <v>44333</v>
      </c>
      <c r="C8631" s="0" t="s">
        <v>13122</v>
      </c>
      <c r="D8631" s="0" t="s">
        <v>123</v>
      </c>
    </row>
    <row r="8632" customFormat="false" ht="12.8" hidden="false" customHeight="false" outlineLevel="0" collapsed="false">
      <c r="A8632" s="0" t="s">
        <v>13123</v>
      </c>
      <c r="B8632" s="0" t="n">
        <v>22538</v>
      </c>
      <c r="C8632" s="0" t="s">
        <v>13124</v>
      </c>
      <c r="D8632" s="0" t="s">
        <v>123</v>
      </c>
    </row>
    <row r="8633" customFormat="false" ht="12.8" hidden="false" customHeight="false" outlineLevel="0" collapsed="false">
      <c r="A8633" s="0" t="s">
        <v>13125</v>
      </c>
      <c r="B8633" s="0" t="n">
        <v>22539</v>
      </c>
      <c r="C8633" s="0" t="s">
        <v>11498</v>
      </c>
      <c r="D8633" s="0" t="s">
        <v>127</v>
      </c>
    </row>
    <row r="8634" customFormat="false" ht="12.8" hidden="false" customHeight="false" outlineLevel="0" collapsed="false">
      <c r="A8634" s="0" t="s">
        <v>13126</v>
      </c>
      <c r="B8634" s="0" t="n">
        <v>22540</v>
      </c>
      <c r="D8634" s="0" t="s">
        <v>199</v>
      </c>
    </row>
    <row r="8635" customFormat="false" ht="12.8" hidden="false" customHeight="false" outlineLevel="0" collapsed="false">
      <c r="A8635" s="0" t="s">
        <v>13127</v>
      </c>
      <c r="B8635" s="0" t="n">
        <v>23377</v>
      </c>
      <c r="C8635" s="0" t="s">
        <v>3565</v>
      </c>
      <c r="D8635" s="0" t="s">
        <v>123</v>
      </c>
    </row>
    <row r="8636" customFormat="false" ht="12.8" hidden="false" customHeight="false" outlineLevel="0" collapsed="false">
      <c r="A8636" s="0" t="s">
        <v>13128</v>
      </c>
      <c r="B8636" s="0" t="n">
        <v>23874</v>
      </c>
      <c r="C8636" s="0" t="s">
        <v>3569</v>
      </c>
      <c r="D8636" s="0" t="s">
        <v>127</v>
      </c>
    </row>
    <row r="8637" customFormat="false" ht="12.8" hidden="false" customHeight="false" outlineLevel="0" collapsed="false">
      <c r="A8637" s="0" t="s">
        <v>13129</v>
      </c>
      <c r="B8637" s="0" t="n">
        <v>26138</v>
      </c>
      <c r="C8637" s="0" t="s">
        <v>11969</v>
      </c>
      <c r="D8637" s="0" t="s">
        <v>127</v>
      </c>
    </row>
    <row r="8638" customFormat="false" ht="12.8" hidden="false" customHeight="false" outlineLevel="0" collapsed="false">
      <c r="A8638" s="0" t="s">
        <v>13130</v>
      </c>
      <c r="B8638" s="0" t="n">
        <v>34067</v>
      </c>
      <c r="C8638" s="0" t="s">
        <v>13131</v>
      </c>
      <c r="D8638" s="0" t="s">
        <v>123</v>
      </c>
    </row>
    <row r="8639" customFormat="false" ht="12.8" hidden="false" customHeight="false" outlineLevel="0" collapsed="false">
      <c r="A8639" s="0" t="s">
        <v>13132</v>
      </c>
      <c r="B8639" s="0" t="n">
        <v>31038</v>
      </c>
      <c r="C8639" s="0" t="s">
        <v>1398</v>
      </c>
      <c r="D8639" s="0" t="s">
        <v>127</v>
      </c>
    </row>
    <row r="8640" customFormat="false" ht="12.8" hidden="false" customHeight="false" outlineLevel="0" collapsed="false">
      <c r="A8640" s="0" t="s">
        <v>13133</v>
      </c>
      <c r="B8640" s="0" t="n">
        <v>4296</v>
      </c>
      <c r="C8640" s="0" t="s">
        <v>3084</v>
      </c>
      <c r="D8640" s="0" t="s">
        <v>123</v>
      </c>
    </row>
    <row r="8641" customFormat="false" ht="12.8" hidden="false" customHeight="false" outlineLevel="0" collapsed="false">
      <c r="A8641" s="0" t="s">
        <v>13134</v>
      </c>
      <c r="B8641" s="0" t="n">
        <v>35089</v>
      </c>
      <c r="C8641" s="0" t="s">
        <v>13135</v>
      </c>
      <c r="D8641" s="0" t="s">
        <v>127</v>
      </c>
    </row>
    <row r="8642" customFormat="false" ht="12.8" hidden="false" customHeight="false" outlineLevel="0" collapsed="false">
      <c r="A8642" s="0" t="s">
        <v>13136</v>
      </c>
      <c r="B8642" s="0" t="n">
        <v>4297</v>
      </c>
      <c r="C8642" s="0" t="s">
        <v>11739</v>
      </c>
      <c r="D8642" s="0" t="s">
        <v>127</v>
      </c>
    </row>
    <row r="8643" customFormat="false" ht="12.8" hidden="false" customHeight="false" outlineLevel="0" collapsed="false">
      <c r="A8643" s="0" t="s">
        <v>13137</v>
      </c>
      <c r="B8643" s="0" t="n">
        <v>45408</v>
      </c>
      <c r="C8643" s="0" t="s">
        <v>10918</v>
      </c>
      <c r="D8643" s="0" t="s">
        <v>601</v>
      </c>
    </row>
    <row r="8644" customFormat="false" ht="12.8" hidden="false" customHeight="false" outlineLevel="0" collapsed="false">
      <c r="A8644" s="0" t="s">
        <v>13138</v>
      </c>
      <c r="B8644" s="0" t="n">
        <v>35094</v>
      </c>
      <c r="C8644" s="0" t="s">
        <v>11739</v>
      </c>
      <c r="D8644" s="0" t="s">
        <v>601</v>
      </c>
    </row>
    <row r="8645" customFormat="false" ht="12.8" hidden="false" customHeight="false" outlineLevel="0" collapsed="false">
      <c r="A8645" s="0" t="s">
        <v>13139</v>
      </c>
      <c r="B8645" s="0" t="n">
        <v>24807</v>
      </c>
      <c r="C8645" s="0" t="s">
        <v>9635</v>
      </c>
      <c r="D8645" s="0" t="s">
        <v>199</v>
      </c>
    </row>
    <row r="8646" customFormat="false" ht="12.8" hidden="false" customHeight="false" outlineLevel="0" collapsed="false">
      <c r="A8646" s="0" t="s">
        <v>13140</v>
      </c>
      <c r="B8646" s="0" t="n">
        <v>2768</v>
      </c>
      <c r="C8646" s="0" t="s">
        <v>12773</v>
      </c>
      <c r="D8646" s="0" t="s">
        <v>123</v>
      </c>
    </row>
    <row r="8647" customFormat="false" ht="12.8" hidden="false" customHeight="false" outlineLevel="0" collapsed="false">
      <c r="A8647" s="0" t="s">
        <v>13141</v>
      </c>
      <c r="B8647" s="0" t="n">
        <v>22541</v>
      </c>
      <c r="C8647" s="0" t="s">
        <v>13142</v>
      </c>
      <c r="D8647" s="0" t="s">
        <v>123</v>
      </c>
    </row>
    <row r="8648" customFormat="false" ht="12.8" hidden="false" customHeight="false" outlineLevel="0" collapsed="false">
      <c r="A8648" s="0" t="s">
        <v>13143</v>
      </c>
      <c r="B8648" s="0" t="n">
        <v>22542</v>
      </c>
      <c r="C8648" s="0" t="s">
        <v>13144</v>
      </c>
      <c r="D8648" s="0" t="s">
        <v>127</v>
      </c>
    </row>
    <row r="8649" customFormat="false" ht="12.8" hidden="false" customHeight="false" outlineLevel="0" collapsed="false">
      <c r="A8649" s="0" t="s">
        <v>13145</v>
      </c>
      <c r="B8649" s="0" t="n">
        <v>22543</v>
      </c>
      <c r="D8649" s="0" t="s">
        <v>123</v>
      </c>
    </row>
    <row r="8650" customFormat="false" ht="12.8" hidden="false" customHeight="false" outlineLevel="0" collapsed="false">
      <c r="A8650" s="0" t="s">
        <v>13146</v>
      </c>
      <c r="B8650" s="0" t="n">
        <v>22544</v>
      </c>
      <c r="C8650" s="0" t="s">
        <v>4958</v>
      </c>
      <c r="D8650" s="0" t="s">
        <v>127</v>
      </c>
    </row>
    <row r="8651" customFormat="false" ht="12.8" hidden="false" customHeight="false" outlineLevel="0" collapsed="false">
      <c r="A8651" s="0" t="s">
        <v>13147</v>
      </c>
      <c r="B8651" s="0" t="n">
        <v>22545</v>
      </c>
      <c r="C8651" s="0" t="s">
        <v>13148</v>
      </c>
      <c r="D8651" s="0" t="s">
        <v>127</v>
      </c>
    </row>
    <row r="8652" customFormat="false" ht="12.8" hidden="false" customHeight="false" outlineLevel="0" collapsed="false">
      <c r="A8652" s="0" t="s">
        <v>13149</v>
      </c>
      <c r="B8652" s="0" t="n">
        <v>22546</v>
      </c>
      <c r="C8652" s="0" t="s">
        <v>13150</v>
      </c>
      <c r="D8652" s="0" t="s">
        <v>127</v>
      </c>
    </row>
    <row r="8653" customFormat="false" ht="12.8" hidden="false" customHeight="false" outlineLevel="0" collapsed="false">
      <c r="A8653" s="0" t="s">
        <v>13151</v>
      </c>
      <c r="B8653" s="0" t="n">
        <v>22547</v>
      </c>
      <c r="C8653" s="0" t="s">
        <v>1219</v>
      </c>
      <c r="D8653" s="0" t="s">
        <v>127</v>
      </c>
    </row>
    <row r="8654" customFormat="false" ht="12.8" hidden="false" customHeight="false" outlineLevel="0" collapsed="false">
      <c r="A8654" s="0" t="s">
        <v>13152</v>
      </c>
      <c r="B8654" s="0" t="n">
        <v>22548</v>
      </c>
      <c r="C8654" s="0" t="s">
        <v>1219</v>
      </c>
      <c r="D8654" s="0" t="s">
        <v>127</v>
      </c>
    </row>
    <row r="8655" customFormat="false" ht="12.8" hidden="false" customHeight="false" outlineLevel="0" collapsed="false">
      <c r="A8655" s="0" t="s">
        <v>13153</v>
      </c>
      <c r="B8655" s="0" t="n">
        <v>31360</v>
      </c>
      <c r="C8655" s="0" t="s">
        <v>13154</v>
      </c>
      <c r="D8655" s="0" t="s">
        <v>123</v>
      </c>
    </row>
    <row r="8656" customFormat="false" ht="12.8" hidden="false" customHeight="false" outlineLevel="0" collapsed="false">
      <c r="A8656" s="0" t="s">
        <v>13155</v>
      </c>
      <c r="B8656" s="0" t="n">
        <v>31473</v>
      </c>
      <c r="C8656" s="0" t="s">
        <v>5326</v>
      </c>
      <c r="D8656" s="0" t="s">
        <v>127</v>
      </c>
    </row>
    <row r="8657" customFormat="false" ht="12.8" hidden="false" customHeight="false" outlineLevel="0" collapsed="false">
      <c r="A8657" s="0" t="s">
        <v>13156</v>
      </c>
      <c r="B8657" s="0" t="n">
        <v>164</v>
      </c>
      <c r="C8657" s="0" t="s">
        <v>13157</v>
      </c>
      <c r="D8657" s="0" t="s">
        <v>123</v>
      </c>
    </row>
    <row r="8658" customFormat="false" ht="12.8" hidden="false" customHeight="false" outlineLevel="0" collapsed="false">
      <c r="A8658" s="0" t="s">
        <v>13158</v>
      </c>
      <c r="B8658" s="0" t="n">
        <v>34138</v>
      </c>
      <c r="C8658" s="0" t="s">
        <v>551</v>
      </c>
      <c r="D8658" s="0" t="s">
        <v>127</v>
      </c>
    </row>
    <row r="8659" customFormat="false" ht="12.8" hidden="false" customHeight="false" outlineLevel="0" collapsed="false">
      <c r="A8659" s="0" t="s">
        <v>13159</v>
      </c>
      <c r="B8659" s="0" t="n">
        <v>165</v>
      </c>
      <c r="C8659" s="0" t="s">
        <v>13160</v>
      </c>
      <c r="D8659" s="0" t="s">
        <v>127</v>
      </c>
    </row>
    <row r="8660" customFormat="false" ht="12.8" hidden="false" customHeight="false" outlineLevel="0" collapsed="false">
      <c r="A8660" s="0" t="s">
        <v>13161</v>
      </c>
      <c r="B8660" s="0" t="n">
        <v>166</v>
      </c>
      <c r="C8660" s="0" t="s">
        <v>11416</v>
      </c>
      <c r="D8660" s="0" t="s">
        <v>127</v>
      </c>
    </row>
    <row r="8661" customFormat="false" ht="12.8" hidden="false" customHeight="false" outlineLevel="0" collapsed="false">
      <c r="A8661" s="0" t="s">
        <v>13162</v>
      </c>
      <c r="B8661" s="0" t="n">
        <v>167</v>
      </c>
      <c r="C8661" s="0" t="s">
        <v>606</v>
      </c>
      <c r="D8661" s="0" t="s">
        <v>127</v>
      </c>
    </row>
    <row r="8662" customFormat="false" ht="12.8" hidden="false" customHeight="false" outlineLevel="0" collapsed="false">
      <c r="A8662" s="0" t="s">
        <v>13163</v>
      </c>
      <c r="B8662" s="0" t="n">
        <v>168</v>
      </c>
      <c r="C8662" s="0" t="s">
        <v>13164</v>
      </c>
      <c r="D8662" s="0" t="s">
        <v>127</v>
      </c>
    </row>
    <row r="8663" customFormat="false" ht="12.8" hidden="false" customHeight="false" outlineLevel="0" collapsed="false">
      <c r="A8663" s="0" t="s">
        <v>13165</v>
      </c>
      <c r="B8663" s="0" t="n">
        <v>155</v>
      </c>
      <c r="D8663" s="0" t="s">
        <v>199</v>
      </c>
    </row>
    <row r="8664" customFormat="false" ht="12.8" hidden="false" customHeight="false" outlineLevel="0" collapsed="false">
      <c r="A8664" s="0" t="s">
        <v>13166</v>
      </c>
      <c r="B8664" s="0" t="n">
        <v>150</v>
      </c>
      <c r="C8664" s="0" t="s">
        <v>13167</v>
      </c>
      <c r="D8664" s="0" t="s">
        <v>123</v>
      </c>
    </row>
    <row r="8665" customFormat="false" ht="12.8" hidden="false" customHeight="false" outlineLevel="0" collapsed="false">
      <c r="A8665" s="0" t="s">
        <v>13168</v>
      </c>
      <c r="B8665" s="0" t="n">
        <v>151</v>
      </c>
      <c r="C8665" s="0" t="s">
        <v>1774</v>
      </c>
      <c r="D8665" s="0" t="s">
        <v>127</v>
      </c>
    </row>
    <row r="8666" customFormat="false" ht="12.8" hidden="false" customHeight="false" outlineLevel="0" collapsed="false">
      <c r="A8666" s="0" t="s">
        <v>13169</v>
      </c>
      <c r="B8666" s="0" t="n">
        <v>152</v>
      </c>
      <c r="C8666" s="0" t="s">
        <v>13170</v>
      </c>
      <c r="D8666" s="0" t="s">
        <v>127</v>
      </c>
    </row>
    <row r="8667" customFormat="false" ht="12.8" hidden="false" customHeight="false" outlineLevel="0" collapsed="false">
      <c r="A8667" s="0" t="s">
        <v>13171</v>
      </c>
      <c r="B8667" s="0" t="n">
        <v>31753</v>
      </c>
      <c r="C8667" s="0" t="s">
        <v>2553</v>
      </c>
      <c r="D8667" s="0" t="s">
        <v>127</v>
      </c>
    </row>
    <row r="8668" customFormat="false" ht="12.8" hidden="false" customHeight="false" outlineLevel="0" collapsed="false">
      <c r="A8668" s="0" t="s">
        <v>13172</v>
      </c>
      <c r="B8668" s="0" t="n">
        <v>153</v>
      </c>
      <c r="C8668" s="0" t="s">
        <v>13173</v>
      </c>
      <c r="D8668" s="0" t="s">
        <v>127</v>
      </c>
    </row>
    <row r="8669" customFormat="false" ht="12.8" hidden="false" customHeight="false" outlineLevel="0" collapsed="false">
      <c r="A8669" s="0" t="s">
        <v>13174</v>
      </c>
      <c r="B8669" s="0" t="n">
        <v>31133</v>
      </c>
      <c r="C8669" s="0" t="s">
        <v>9479</v>
      </c>
      <c r="D8669" s="0" t="s">
        <v>127</v>
      </c>
    </row>
    <row r="8670" customFormat="false" ht="12.8" hidden="false" customHeight="false" outlineLevel="0" collapsed="false">
      <c r="A8670" s="0" t="s">
        <v>13175</v>
      </c>
      <c r="B8670" s="0" t="n">
        <v>154</v>
      </c>
      <c r="C8670" s="0" t="s">
        <v>13176</v>
      </c>
      <c r="D8670" s="0" t="s">
        <v>127</v>
      </c>
    </row>
    <row r="8671" customFormat="false" ht="12.8" hidden="false" customHeight="false" outlineLevel="0" collapsed="false">
      <c r="A8671" s="0" t="s">
        <v>13177</v>
      </c>
      <c r="B8671" s="0" t="n">
        <v>31754</v>
      </c>
      <c r="C8671" s="0" t="s">
        <v>13178</v>
      </c>
      <c r="D8671" s="0" t="s">
        <v>127</v>
      </c>
    </row>
    <row r="8672" customFormat="false" ht="12.8" hidden="false" customHeight="false" outlineLevel="0" collapsed="false">
      <c r="A8672" s="0" t="s">
        <v>13179</v>
      </c>
      <c r="B8672" s="0" t="n">
        <v>127</v>
      </c>
      <c r="D8672" s="0" t="s">
        <v>199</v>
      </c>
    </row>
    <row r="8673" customFormat="false" ht="12.8" hidden="false" customHeight="false" outlineLevel="0" collapsed="false">
      <c r="A8673" s="0" t="s">
        <v>13180</v>
      </c>
      <c r="B8673" s="0" t="n">
        <v>20539</v>
      </c>
      <c r="D8673" s="0" t="s">
        <v>378</v>
      </c>
    </row>
    <row r="8674" customFormat="false" ht="12.8" hidden="false" customHeight="false" outlineLevel="0" collapsed="false">
      <c r="A8674" s="0" t="s">
        <v>13181</v>
      </c>
      <c r="B8674" s="0" t="n">
        <v>38273</v>
      </c>
      <c r="C8674" s="0" t="s">
        <v>13182</v>
      </c>
      <c r="D8674" s="0" t="s">
        <v>123</v>
      </c>
    </row>
    <row r="8675" customFormat="false" ht="12.8" hidden="false" customHeight="false" outlineLevel="0" collapsed="false">
      <c r="A8675" s="0" t="s">
        <v>13183</v>
      </c>
      <c r="B8675" s="0" t="n">
        <v>38284</v>
      </c>
      <c r="C8675" s="0" t="s">
        <v>819</v>
      </c>
      <c r="D8675" s="0" t="s">
        <v>127</v>
      </c>
    </row>
    <row r="8676" customFormat="false" ht="12.8" hidden="false" customHeight="false" outlineLevel="0" collapsed="false">
      <c r="A8676" s="0" t="s">
        <v>13184</v>
      </c>
      <c r="B8676" s="0" t="n">
        <v>38279</v>
      </c>
      <c r="C8676" s="0" t="s">
        <v>136</v>
      </c>
      <c r="D8676" s="0" t="s">
        <v>127</v>
      </c>
    </row>
    <row r="8677" customFormat="false" ht="12.8" hidden="false" customHeight="false" outlineLevel="0" collapsed="false">
      <c r="A8677" s="0" t="s">
        <v>13185</v>
      </c>
      <c r="B8677" s="0" t="n">
        <v>45409</v>
      </c>
      <c r="C8677" s="0" t="s">
        <v>10031</v>
      </c>
      <c r="D8677" s="0" t="s">
        <v>123</v>
      </c>
    </row>
    <row r="8678" customFormat="false" ht="12.8" hidden="false" customHeight="false" outlineLevel="0" collapsed="false">
      <c r="A8678" s="0" t="s">
        <v>13186</v>
      </c>
      <c r="B8678" s="0" t="n">
        <v>45501</v>
      </c>
      <c r="C8678" s="0" t="s">
        <v>819</v>
      </c>
      <c r="D8678" s="0" t="s">
        <v>127</v>
      </c>
    </row>
    <row r="8679" customFormat="false" ht="12.8" hidden="false" customHeight="false" outlineLevel="0" collapsed="false">
      <c r="A8679" s="0" t="s">
        <v>13187</v>
      </c>
      <c r="B8679" s="0" t="n">
        <v>22549</v>
      </c>
      <c r="C8679" s="0" t="s">
        <v>5970</v>
      </c>
      <c r="D8679" s="0" t="s">
        <v>123</v>
      </c>
    </row>
    <row r="8680" customFormat="false" ht="12.8" hidden="false" customHeight="false" outlineLevel="0" collapsed="false">
      <c r="A8680" s="0" t="s">
        <v>13188</v>
      </c>
      <c r="B8680" s="0" t="n">
        <v>22550</v>
      </c>
      <c r="C8680" s="0" t="s">
        <v>13189</v>
      </c>
      <c r="D8680" s="0" t="s">
        <v>127</v>
      </c>
    </row>
    <row r="8681" customFormat="false" ht="12.8" hidden="false" customHeight="false" outlineLevel="0" collapsed="false">
      <c r="A8681" s="0" t="s">
        <v>13190</v>
      </c>
      <c r="B8681" s="0" t="n">
        <v>22551</v>
      </c>
      <c r="C8681" s="0" t="s">
        <v>13191</v>
      </c>
      <c r="D8681" s="0" t="s">
        <v>127</v>
      </c>
    </row>
    <row r="8682" customFormat="false" ht="12.8" hidden="false" customHeight="false" outlineLevel="0" collapsed="false">
      <c r="A8682" s="0" t="s">
        <v>13192</v>
      </c>
      <c r="B8682" s="0" t="n">
        <v>24253</v>
      </c>
      <c r="C8682" s="0" t="s">
        <v>1200</v>
      </c>
      <c r="D8682" s="0" t="s">
        <v>123</v>
      </c>
    </row>
    <row r="8683" customFormat="false" ht="12.8" hidden="false" customHeight="false" outlineLevel="0" collapsed="false">
      <c r="A8683" s="0" t="s">
        <v>13193</v>
      </c>
      <c r="B8683" s="0" t="n">
        <v>24808</v>
      </c>
      <c r="C8683" s="0" t="s">
        <v>1494</v>
      </c>
      <c r="D8683" s="0" t="s">
        <v>127</v>
      </c>
    </row>
    <row r="8684" customFormat="false" ht="12.8" hidden="false" customHeight="false" outlineLevel="0" collapsed="false">
      <c r="A8684" s="0" t="s">
        <v>13194</v>
      </c>
      <c r="B8684" s="0" t="n">
        <v>22552</v>
      </c>
      <c r="C8684" s="0" t="s">
        <v>1711</v>
      </c>
      <c r="D8684" s="0" t="s">
        <v>123</v>
      </c>
    </row>
    <row r="8685" customFormat="false" ht="12.8" hidden="false" customHeight="false" outlineLevel="0" collapsed="false">
      <c r="A8685" s="0" t="s">
        <v>13195</v>
      </c>
      <c r="B8685" s="0" t="n">
        <v>22553</v>
      </c>
      <c r="C8685" s="0" t="s">
        <v>13196</v>
      </c>
      <c r="D8685" s="0" t="s">
        <v>127</v>
      </c>
    </row>
    <row r="8686" customFormat="false" ht="12.8" hidden="false" customHeight="false" outlineLevel="0" collapsed="false">
      <c r="A8686" s="0" t="s">
        <v>13197</v>
      </c>
      <c r="B8686" s="0" t="n">
        <v>22554</v>
      </c>
      <c r="C8686" s="0" t="s">
        <v>12106</v>
      </c>
      <c r="D8686" s="0" t="s">
        <v>199</v>
      </c>
    </row>
    <row r="8687" customFormat="false" ht="12.8" hidden="false" customHeight="false" outlineLevel="0" collapsed="false">
      <c r="A8687" s="0" t="s">
        <v>13198</v>
      </c>
      <c r="B8687" s="0" t="n">
        <v>27399</v>
      </c>
      <c r="C8687" s="0" t="s">
        <v>13199</v>
      </c>
      <c r="D8687" s="0" t="s">
        <v>123</v>
      </c>
    </row>
    <row r="8688" customFormat="false" ht="12.8" hidden="false" customHeight="false" outlineLevel="0" collapsed="false">
      <c r="A8688" s="0" t="s">
        <v>13200</v>
      </c>
      <c r="B8688" s="0" t="n">
        <v>34158</v>
      </c>
      <c r="C8688" s="0" t="s">
        <v>13201</v>
      </c>
      <c r="D8688" s="0" t="s">
        <v>123</v>
      </c>
    </row>
    <row r="8689" customFormat="false" ht="12.8" hidden="false" customHeight="false" outlineLevel="0" collapsed="false">
      <c r="A8689" s="0" t="s">
        <v>13202</v>
      </c>
      <c r="B8689" s="0" t="n">
        <v>30723</v>
      </c>
      <c r="C8689" s="0" t="s">
        <v>3070</v>
      </c>
      <c r="D8689" s="0" t="s">
        <v>127</v>
      </c>
    </row>
    <row r="8690" customFormat="false" ht="12.8" hidden="false" customHeight="false" outlineLevel="0" collapsed="false">
      <c r="A8690" s="0" t="s">
        <v>13203</v>
      </c>
      <c r="B8690" s="0" t="n">
        <v>22555</v>
      </c>
      <c r="C8690" s="0" t="s">
        <v>13204</v>
      </c>
      <c r="D8690" s="0" t="s">
        <v>123</v>
      </c>
    </row>
    <row r="8691" customFormat="false" ht="12.8" hidden="false" customHeight="false" outlineLevel="0" collapsed="false">
      <c r="A8691" s="0" t="s">
        <v>13205</v>
      </c>
      <c r="B8691" s="0" t="n">
        <v>22556</v>
      </c>
      <c r="C8691" s="0" t="s">
        <v>9389</v>
      </c>
      <c r="D8691" s="0" t="s">
        <v>127</v>
      </c>
    </row>
    <row r="8692" customFormat="false" ht="12.8" hidden="false" customHeight="false" outlineLevel="0" collapsed="false">
      <c r="A8692" s="0" t="s">
        <v>13206</v>
      </c>
      <c r="B8692" s="0" t="n">
        <v>22557</v>
      </c>
      <c r="C8692" s="0" t="s">
        <v>13207</v>
      </c>
      <c r="D8692" s="0" t="s">
        <v>127</v>
      </c>
    </row>
    <row r="8693" customFormat="false" ht="12.8" hidden="false" customHeight="false" outlineLevel="0" collapsed="false">
      <c r="A8693" s="0" t="s">
        <v>13208</v>
      </c>
      <c r="B8693" s="0" t="n">
        <v>24254</v>
      </c>
      <c r="C8693" s="0" t="s">
        <v>5790</v>
      </c>
      <c r="D8693" s="0" t="s">
        <v>123</v>
      </c>
    </row>
    <row r="8694" customFormat="false" ht="12.8" hidden="false" customHeight="false" outlineLevel="0" collapsed="false">
      <c r="A8694" s="0" t="s">
        <v>13209</v>
      </c>
      <c r="B8694" s="0" t="n">
        <v>34068</v>
      </c>
      <c r="C8694" s="0" t="s">
        <v>4126</v>
      </c>
      <c r="D8694" s="0" t="s">
        <v>127</v>
      </c>
    </row>
    <row r="8695" customFormat="false" ht="12.8" hidden="false" customHeight="false" outlineLevel="0" collapsed="false">
      <c r="A8695" s="0" t="s">
        <v>13210</v>
      </c>
      <c r="B8695" s="0" t="n">
        <v>25711</v>
      </c>
      <c r="C8695" s="0" t="s">
        <v>2853</v>
      </c>
      <c r="D8695" s="0" t="s">
        <v>127</v>
      </c>
    </row>
    <row r="8696" customFormat="false" ht="12.8" hidden="false" customHeight="false" outlineLevel="0" collapsed="false">
      <c r="A8696" s="0" t="s">
        <v>13211</v>
      </c>
      <c r="B8696" s="0" t="n">
        <v>24927</v>
      </c>
      <c r="C8696" s="0" t="s">
        <v>2853</v>
      </c>
      <c r="D8696" s="0" t="s">
        <v>127</v>
      </c>
    </row>
    <row r="8697" customFormat="false" ht="12.8" hidden="false" customHeight="false" outlineLevel="0" collapsed="false">
      <c r="A8697" s="0" t="s">
        <v>13212</v>
      </c>
      <c r="B8697" s="0" t="n">
        <v>22558</v>
      </c>
      <c r="C8697" s="0" t="s">
        <v>668</v>
      </c>
      <c r="D8697" s="0" t="s">
        <v>123</v>
      </c>
    </row>
    <row r="8698" customFormat="false" ht="12.8" hidden="false" customHeight="false" outlineLevel="0" collapsed="false">
      <c r="A8698" s="0" t="s">
        <v>13213</v>
      </c>
      <c r="B8698" s="0" t="n">
        <v>22559</v>
      </c>
      <c r="C8698" s="0" t="s">
        <v>13214</v>
      </c>
      <c r="D8698" s="0" t="s">
        <v>127</v>
      </c>
    </row>
    <row r="8699" customFormat="false" ht="12.8" hidden="false" customHeight="false" outlineLevel="0" collapsed="false">
      <c r="A8699" s="0" t="s">
        <v>13215</v>
      </c>
      <c r="B8699" s="0" t="n">
        <v>45991</v>
      </c>
      <c r="C8699" s="0" t="s">
        <v>9973</v>
      </c>
      <c r="D8699" s="0" t="s">
        <v>123</v>
      </c>
    </row>
    <row r="8700" customFormat="false" ht="12.8" hidden="false" customHeight="false" outlineLevel="0" collapsed="false">
      <c r="A8700" s="0" t="s">
        <v>13216</v>
      </c>
      <c r="B8700" s="0" t="n">
        <v>46847</v>
      </c>
      <c r="C8700" s="0" t="s">
        <v>1410</v>
      </c>
      <c r="D8700" s="0" t="s">
        <v>127</v>
      </c>
    </row>
    <row r="8701" customFormat="false" ht="12.8" hidden="false" customHeight="false" outlineLevel="0" collapsed="false">
      <c r="A8701" s="0" t="s">
        <v>13217</v>
      </c>
      <c r="B8701" s="0" t="n">
        <v>22560</v>
      </c>
      <c r="C8701" s="0" t="s">
        <v>11930</v>
      </c>
      <c r="D8701" s="0" t="s">
        <v>287</v>
      </c>
    </row>
    <row r="8702" customFormat="false" ht="12.8" hidden="false" customHeight="false" outlineLevel="0" collapsed="false">
      <c r="A8702" s="0" t="s">
        <v>13218</v>
      </c>
      <c r="B8702" s="0" t="n">
        <v>43954</v>
      </c>
      <c r="C8702" s="0" t="s">
        <v>13219</v>
      </c>
      <c r="D8702" s="0" t="s">
        <v>199</v>
      </c>
    </row>
    <row r="8703" customFormat="false" ht="12.8" hidden="false" customHeight="false" outlineLevel="0" collapsed="false">
      <c r="A8703" s="0" t="s">
        <v>13220</v>
      </c>
      <c r="B8703" s="0" t="n">
        <v>26137</v>
      </c>
      <c r="C8703" s="0" t="s">
        <v>807</v>
      </c>
      <c r="D8703" s="0" t="s">
        <v>123</v>
      </c>
    </row>
    <row r="8704" customFormat="false" ht="12.8" hidden="false" customHeight="false" outlineLevel="0" collapsed="false">
      <c r="A8704" s="0" t="s">
        <v>13221</v>
      </c>
      <c r="B8704" s="0" t="n">
        <v>29284</v>
      </c>
      <c r="C8704" s="0" t="s">
        <v>807</v>
      </c>
      <c r="D8704" s="0" t="s">
        <v>127</v>
      </c>
    </row>
    <row r="8705" customFormat="false" ht="12.8" hidden="false" customHeight="false" outlineLevel="0" collapsed="false">
      <c r="A8705" s="0" t="s">
        <v>13222</v>
      </c>
      <c r="B8705" s="0" t="n">
        <v>35000</v>
      </c>
      <c r="C8705" s="0" t="s">
        <v>9913</v>
      </c>
      <c r="D8705" s="0" t="s">
        <v>123</v>
      </c>
    </row>
    <row r="8706" customFormat="false" ht="12.8" hidden="false" customHeight="false" outlineLevel="0" collapsed="false">
      <c r="A8706" s="0" t="s">
        <v>13223</v>
      </c>
      <c r="B8706" s="0" t="n">
        <v>35664</v>
      </c>
      <c r="C8706" s="0" t="s">
        <v>13224</v>
      </c>
      <c r="D8706" s="0" t="s">
        <v>127</v>
      </c>
    </row>
    <row r="8707" customFormat="false" ht="12.8" hidden="false" customHeight="false" outlineLevel="0" collapsed="false">
      <c r="A8707" s="0" t="s">
        <v>13225</v>
      </c>
      <c r="B8707" s="0" t="n">
        <v>34069</v>
      </c>
      <c r="C8707" s="0" t="s">
        <v>13226</v>
      </c>
      <c r="D8707" s="0" t="s">
        <v>123</v>
      </c>
    </row>
    <row r="8708" customFormat="false" ht="12.8" hidden="false" customHeight="false" outlineLevel="0" collapsed="false">
      <c r="A8708" s="0" t="s">
        <v>13227</v>
      </c>
      <c r="B8708" s="0" t="n">
        <v>34157</v>
      </c>
      <c r="C8708" s="0" t="s">
        <v>13228</v>
      </c>
      <c r="D8708" s="0" t="s">
        <v>127</v>
      </c>
    </row>
    <row r="8709" customFormat="false" ht="12.8" hidden="false" customHeight="false" outlineLevel="0" collapsed="false">
      <c r="A8709" s="0" t="s">
        <v>13229</v>
      </c>
      <c r="B8709" s="0" t="n">
        <v>22561</v>
      </c>
      <c r="C8709" s="0" t="s">
        <v>13230</v>
      </c>
      <c r="D8709" s="0" t="s">
        <v>123</v>
      </c>
    </row>
    <row r="8710" customFormat="false" ht="12.8" hidden="false" customHeight="false" outlineLevel="0" collapsed="false">
      <c r="A8710" s="0" t="s">
        <v>13231</v>
      </c>
      <c r="B8710" s="0" t="n">
        <v>22562</v>
      </c>
      <c r="C8710" s="0" t="s">
        <v>1585</v>
      </c>
      <c r="D8710" s="0" t="s">
        <v>127</v>
      </c>
    </row>
    <row r="8711" customFormat="false" ht="12.8" hidden="false" customHeight="false" outlineLevel="0" collapsed="false">
      <c r="A8711" s="0" t="s">
        <v>13232</v>
      </c>
      <c r="B8711" s="0" t="n">
        <v>3195</v>
      </c>
      <c r="D8711" s="0" t="s">
        <v>123</v>
      </c>
    </row>
    <row r="8712" customFormat="false" ht="12.8" hidden="false" customHeight="false" outlineLevel="0" collapsed="false">
      <c r="A8712" s="0" t="s">
        <v>13233</v>
      </c>
      <c r="B8712" s="0" t="n">
        <v>5226</v>
      </c>
      <c r="C8712" s="0" t="s">
        <v>306</v>
      </c>
      <c r="D8712" s="0" t="s">
        <v>127</v>
      </c>
    </row>
    <row r="8713" customFormat="false" ht="12.8" hidden="false" customHeight="false" outlineLevel="0" collapsed="false">
      <c r="A8713" s="0" t="s">
        <v>13234</v>
      </c>
      <c r="B8713" s="0" t="n">
        <v>23875</v>
      </c>
      <c r="C8713" s="0" t="s">
        <v>10628</v>
      </c>
      <c r="D8713" s="0" t="s">
        <v>199</v>
      </c>
    </row>
    <row r="8714" customFormat="false" ht="12.8" hidden="false" customHeight="false" outlineLevel="0" collapsed="false">
      <c r="A8714" s="0" t="s">
        <v>13235</v>
      </c>
      <c r="B8714" s="0" t="n">
        <v>2855</v>
      </c>
      <c r="C8714" s="0" t="s">
        <v>4013</v>
      </c>
      <c r="D8714" s="0" t="s">
        <v>123</v>
      </c>
    </row>
    <row r="8715" customFormat="false" ht="12.8" hidden="false" customHeight="false" outlineLevel="0" collapsed="false">
      <c r="A8715" s="0" t="s">
        <v>13236</v>
      </c>
      <c r="B8715" s="0" t="n">
        <v>1070</v>
      </c>
      <c r="C8715" s="0" t="s">
        <v>13237</v>
      </c>
      <c r="D8715" s="0" t="s">
        <v>123</v>
      </c>
    </row>
    <row r="8716" customFormat="false" ht="12.8" hidden="false" customHeight="false" outlineLevel="0" collapsed="false">
      <c r="A8716" s="0" t="s">
        <v>13238</v>
      </c>
      <c r="B8716" s="0" t="n">
        <v>3078</v>
      </c>
      <c r="C8716" s="0" t="s">
        <v>13239</v>
      </c>
      <c r="D8716" s="0" t="s">
        <v>127</v>
      </c>
    </row>
    <row r="8717" customFormat="false" ht="12.8" hidden="false" customHeight="false" outlineLevel="0" collapsed="false">
      <c r="A8717" s="0" t="s">
        <v>13240</v>
      </c>
      <c r="B8717" s="0" t="n">
        <v>3151</v>
      </c>
      <c r="C8717" s="0" t="s">
        <v>5539</v>
      </c>
      <c r="D8717" s="0" t="s">
        <v>127</v>
      </c>
    </row>
    <row r="8718" customFormat="false" ht="12.8" hidden="false" customHeight="false" outlineLevel="0" collapsed="false">
      <c r="A8718" s="0" t="s">
        <v>13241</v>
      </c>
      <c r="B8718" s="0" t="n">
        <v>2757</v>
      </c>
      <c r="C8718" s="0" t="s">
        <v>4818</v>
      </c>
      <c r="D8718" s="0" t="s">
        <v>123</v>
      </c>
    </row>
    <row r="8719" customFormat="false" ht="12.8" hidden="false" customHeight="false" outlineLevel="0" collapsed="false">
      <c r="A8719" s="0" t="s">
        <v>13242</v>
      </c>
      <c r="B8719" s="0" t="n">
        <v>2758</v>
      </c>
      <c r="C8719" s="0" t="s">
        <v>560</v>
      </c>
      <c r="D8719" s="0" t="s">
        <v>127</v>
      </c>
    </row>
    <row r="8720" customFormat="false" ht="12.8" hidden="false" customHeight="false" outlineLevel="0" collapsed="false">
      <c r="A8720" s="0" t="s">
        <v>13243</v>
      </c>
      <c r="B8720" s="0" t="n">
        <v>30410</v>
      </c>
      <c r="C8720" s="0" t="s">
        <v>13244</v>
      </c>
      <c r="D8720" s="0" t="s">
        <v>287</v>
      </c>
    </row>
    <row r="8721" customFormat="false" ht="12.8" hidden="false" customHeight="false" outlineLevel="0" collapsed="false">
      <c r="A8721" s="0" t="s">
        <v>13245</v>
      </c>
      <c r="B8721" s="0" t="n">
        <v>20392</v>
      </c>
      <c r="C8721" s="0" t="s">
        <v>13246</v>
      </c>
      <c r="D8721" s="0" t="s">
        <v>123</v>
      </c>
    </row>
    <row r="8722" customFormat="false" ht="12.8" hidden="false" customHeight="false" outlineLevel="0" collapsed="false">
      <c r="A8722" s="0" t="s">
        <v>13247</v>
      </c>
      <c r="B8722" s="0" t="n">
        <v>20589</v>
      </c>
      <c r="C8722" s="0" t="s">
        <v>13248</v>
      </c>
      <c r="D8722" s="0" t="s">
        <v>127</v>
      </c>
    </row>
    <row r="8723" customFormat="false" ht="12.8" hidden="false" customHeight="false" outlineLevel="0" collapsed="false">
      <c r="A8723" s="0" t="s">
        <v>13249</v>
      </c>
      <c r="B8723" s="0" t="n">
        <v>32535</v>
      </c>
      <c r="D8723" s="0" t="s">
        <v>123</v>
      </c>
    </row>
    <row r="8724" customFormat="false" ht="12.8" hidden="false" customHeight="false" outlineLevel="0" collapsed="false">
      <c r="A8724" s="0" t="s">
        <v>13250</v>
      </c>
      <c r="B8724" s="0" t="n">
        <v>4569</v>
      </c>
      <c r="C8724" s="0" t="s">
        <v>13251</v>
      </c>
      <c r="D8724" s="0" t="s">
        <v>199</v>
      </c>
    </row>
    <row r="8725" customFormat="false" ht="12.8" hidden="false" customHeight="false" outlineLevel="0" collapsed="false">
      <c r="A8725" s="0" t="s">
        <v>13252</v>
      </c>
      <c r="B8725" s="0" t="n">
        <v>23468</v>
      </c>
      <c r="C8725" s="0" t="s">
        <v>13253</v>
      </c>
      <c r="D8725" s="0" t="s">
        <v>123</v>
      </c>
    </row>
    <row r="8726" customFormat="false" ht="12.8" hidden="false" customHeight="false" outlineLevel="0" collapsed="false">
      <c r="A8726" s="0" t="s">
        <v>13254</v>
      </c>
      <c r="B8726" s="0" t="n">
        <v>23876</v>
      </c>
      <c r="C8726" s="0" t="s">
        <v>136</v>
      </c>
      <c r="D8726" s="0" t="s">
        <v>127</v>
      </c>
    </row>
    <row r="8727" customFormat="false" ht="12.8" hidden="false" customHeight="false" outlineLevel="0" collapsed="false">
      <c r="A8727" s="0" t="s">
        <v>13255</v>
      </c>
      <c r="B8727" s="0" t="n">
        <v>3330</v>
      </c>
      <c r="D8727" s="0" t="s">
        <v>255</v>
      </c>
    </row>
    <row r="8728" customFormat="false" ht="12.8" hidden="false" customHeight="false" outlineLevel="0" collapsed="false">
      <c r="A8728" s="0" t="s">
        <v>13256</v>
      </c>
      <c r="B8728" s="0" t="n">
        <v>24811</v>
      </c>
      <c r="C8728" s="0" t="s">
        <v>13257</v>
      </c>
      <c r="D8728" s="0" t="s">
        <v>123</v>
      </c>
    </row>
    <row r="8729" customFormat="false" ht="12.8" hidden="false" customHeight="false" outlineLevel="0" collapsed="false">
      <c r="A8729" s="0" t="s">
        <v>13258</v>
      </c>
      <c r="B8729" s="0" t="n">
        <v>25211</v>
      </c>
      <c r="C8729" s="0" t="s">
        <v>13257</v>
      </c>
      <c r="D8729" s="0" t="s">
        <v>262</v>
      </c>
    </row>
    <row r="8730" customFormat="false" ht="12.8" hidden="false" customHeight="false" outlineLevel="0" collapsed="false">
      <c r="A8730" s="0" t="s">
        <v>13259</v>
      </c>
      <c r="B8730" s="0" t="n">
        <v>25360</v>
      </c>
      <c r="C8730" s="0" t="s">
        <v>390</v>
      </c>
      <c r="D8730" s="0" t="s">
        <v>127</v>
      </c>
    </row>
    <row r="8731" customFormat="false" ht="12.8" hidden="false" customHeight="false" outlineLevel="0" collapsed="false">
      <c r="A8731" s="0" t="s">
        <v>13260</v>
      </c>
      <c r="B8731" s="0" t="n">
        <v>31424</v>
      </c>
      <c r="C8731" s="0" t="s">
        <v>390</v>
      </c>
      <c r="D8731" s="0" t="s">
        <v>601</v>
      </c>
    </row>
    <row r="8732" customFormat="false" ht="12.8" hidden="false" customHeight="false" outlineLevel="0" collapsed="false">
      <c r="A8732" s="0" t="s">
        <v>13261</v>
      </c>
      <c r="B8732" s="0" t="n">
        <v>24256</v>
      </c>
      <c r="C8732" s="0" t="s">
        <v>13262</v>
      </c>
      <c r="D8732" s="0" t="s">
        <v>199</v>
      </c>
    </row>
    <row r="8733" customFormat="false" ht="12.8" hidden="false" customHeight="false" outlineLevel="0" collapsed="false">
      <c r="A8733" s="0" t="s">
        <v>13263</v>
      </c>
      <c r="B8733" s="0" t="n">
        <v>42213</v>
      </c>
      <c r="C8733" s="0" t="s">
        <v>13264</v>
      </c>
      <c r="D8733" s="0" t="s">
        <v>123</v>
      </c>
    </row>
    <row r="8734" customFormat="false" ht="12.8" hidden="false" customHeight="false" outlineLevel="0" collapsed="false">
      <c r="A8734" s="0" t="s">
        <v>13265</v>
      </c>
      <c r="B8734" s="0" t="n">
        <v>42378</v>
      </c>
      <c r="C8734" s="0" t="s">
        <v>13266</v>
      </c>
      <c r="D8734" s="0" t="s">
        <v>127</v>
      </c>
    </row>
    <row r="8735" customFormat="false" ht="12.8" hidden="false" customHeight="false" outlineLevel="0" collapsed="false">
      <c r="A8735" s="0" t="s">
        <v>13267</v>
      </c>
      <c r="B8735" s="0" t="n">
        <v>24812</v>
      </c>
      <c r="C8735" s="0" t="s">
        <v>13268</v>
      </c>
      <c r="D8735" s="0" t="s">
        <v>123</v>
      </c>
    </row>
    <row r="8736" customFormat="false" ht="12.8" hidden="false" customHeight="false" outlineLevel="0" collapsed="false">
      <c r="A8736" s="0" t="s">
        <v>13269</v>
      </c>
      <c r="B8736" s="0" t="n">
        <v>31170</v>
      </c>
      <c r="C8736" s="0" t="s">
        <v>13270</v>
      </c>
      <c r="D8736" s="0" t="s">
        <v>262</v>
      </c>
    </row>
    <row r="8737" customFormat="false" ht="12.8" hidden="false" customHeight="false" outlineLevel="0" collapsed="false">
      <c r="A8737" s="0" t="s">
        <v>13271</v>
      </c>
      <c r="B8737" s="0" t="n">
        <v>35358</v>
      </c>
      <c r="C8737" s="0" t="s">
        <v>13272</v>
      </c>
      <c r="D8737" s="0" t="s">
        <v>127</v>
      </c>
    </row>
    <row r="8738" customFormat="false" ht="12.8" hidden="false" customHeight="false" outlineLevel="0" collapsed="false">
      <c r="A8738" s="0" t="s">
        <v>13273</v>
      </c>
      <c r="B8738" s="0" t="n">
        <v>25033</v>
      </c>
      <c r="C8738" s="0" t="s">
        <v>13270</v>
      </c>
      <c r="D8738" s="0" t="s">
        <v>127</v>
      </c>
    </row>
    <row r="8739" customFormat="false" ht="12.8" hidden="false" customHeight="false" outlineLevel="0" collapsed="false">
      <c r="A8739" s="0" t="s">
        <v>13274</v>
      </c>
      <c r="B8739" s="0" t="n">
        <v>23877</v>
      </c>
      <c r="D8739" s="0" t="s">
        <v>255</v>
      </c>
    </row>
    <row r="8740" customFormat="false" ht="12.8" hidden="false" customHeight="false" outlineLevel="0" collapsed="false">
      <c r="A8740" s="0" t="s">
        <v>13275</v>
      </c>
      <c r="B8740" s="0" t="n">
        <v>24257</v>
      </c>
      <c r="C8740" s="0" t="s">
        <v>7218</v>
      </c>
      <c r="D8740" s="0" t="s">
        <v>199</v>
      </c>
    </row>
    <row r="8741" customFormat="false" ht="12.8" hidden="false" customHeight="false" outlineLevel="0" collapsed="false">
      <c r="A8741" s="0" t="s">
        <v>13276</v>
      </c>
      <c r="B8741" s="0" t="n">
        <v>23254</v>
      </c>
      <c r="C8741" s="0" t="s">
        <v>13277</v>
      </c>
      <c r="D8741" s="0" t="s">
        <v>907</v>
      </c>
    </row>
    <row r="8742" customFormat="false" ht="12.8" hidden="false" customHeight="false" outlineLevel="0" collapsed="false">
      <c r="A8742" s="0" t="s">
        <v>13278</v>
      </c>
      <c r="B8742" s="0" t="n">
        <v>40463</v>
      </c>
      <c r="C8742" s="0" t="s">
        <v>2742</v>
      </c>
      <c r="D8742" s="0" t="s">
        <v>199</v>
      </c>
    </row>
    <row r="8743" customFormat="false" ht="12.8" hidden="false" customHeight="false" outlineLevel="0" collapsed="false">
      <c r="A8743" s="0" t="s">
        <v>13279</v>
      </c>
      <c r="B8743" s="0" t="n">
        <v>39762</v>
      </c>
      <c r="C8743" s="0" t="s">
        <v>2742</v>
      </c>
      <c r="D8743" s="0" t="s">
        <v>378</v>
      </c>
    </row>
    <row r="8744" customFormat="false" ht="12.8" hidden="false" customHeight="false" outlineLevel="0" collapsed="false">
      <c r="A8744" s="0" t="s">
        <v>13280</v>
      </c>
      <c r="B8744" s="0" t="n">
        <v>22563</v>
      </c>
      <c r="C8744" s="0" t="s">
        <v>184</v>
      </c>
      <c r="D8744" s="0" t="s">
        <v>123</v>
      </c>
    </row>
    <row r="8745" customFormat="false" ht="12.8" hidden="false" customHeight="false" outlineLevel="0" collapsed="false">
      <c r="A8745" s="0" t="s">
        <v>13281</v>
      </c>
      <c r="B8745" s="0" t="n">
        <v>22564</v>
      </c>
      <c r="C8745" s="0" t="s">
        <v>13282</v>
      </c>
      <c r="D8745" s="0" t="s">
        <v>127</v>
      </c>
    </row>
    <row r="8746" customFormat="false" ht="12.8" hidden="false" customHeight="false" outlineLevel="0" collapsed="false">
      <c r="A8746" s="0" t="s">
        <v>13283</v>
      </c>
      <c r="B8746" s="0" t="n">
        <v>23469</v>
      </c>
      <c r="C8746" s="0" t="s">
        <v>13284</v>
      </c>
      <c r="D8746" s="0" t="s">
        <v>123</v>
      </c>
    </row>
    <row r="8747" customFormat="false" ht="12.8" hidden="false" customHeight="false" outlineLevel="0" collapsed="false">
      <c r="A8747" s="0" t="s">
        <v>13285</v>
      </c>
      <c r="B8747" s="0" t="n">
        <v>30391</v>
      </c>
      <c r="C8747" s="0" t="s">
        <v>13286</v>
      </c>
      <c r="D8747" s="0" t="s">
        <v>127</v>
      </c>
    </row>
    <row r="8748" customFormat="false" ht="12.8" hidden="false" customHeight="false" outlineLevel="0" collapsed="false">
      <c r="A8748" s="0" t="s">
        <v>13287</v>
      </c>
      <c r="B8748" s="0" t="n">
        <v>23878</v>
      </c>
      <c r="C8748" s="0" t="s">
        <v>1398</v>
      </c>
      <c r="D8748" s="0" t="s">
        <v>127</v>
      </c>
    </row>
    <row r="8749" customFormat="false" ht="12.8" hidden="false" customHeight="false" outlineLevel="0" collapsed="false">
      <c r="A8749" s="0" t="s">
        <v>13288</v>
      </c>
      <c r="B8749" s="0" t="n">
        <v>2939</v>
      </c>
      <c r="D8749" s="0" t="s">
        <v>123</v>
      </c>
    </row>
    <row r="8750" customFormat="false" ht="12.8" hidden="false" customHeight="false" outlineLevel="0" collapsed="false">
      <c r="A8750" s="0" t="s">
        <v>13289</v>
      </c>
      <c r="B8750" s="0" t="n">
        <v>2933</v>
      </c>
      <c r="C8750" s="0" t="s">
        <v>730</v>
      </c>
      <c r="D8750" s="0" t="s">
        <v>123</v>
      </c>
    </row>
    <row r="8751" customFormat="false" ht="12.8" hidden="false" customHeight="false" outlineLevel="0" collapsed="false">
      <c r="A8751" s="0" t="s">
        <v>13290</v>
      </c>
      <c r="B8751" s="0" t="n">
        <v>24258</v>
      </c>
      <c r="C8751" s="0" t="s">
        <v>13291</v>
      </c>
      <c r="D8751" s="0" t="s">
        <v>123</v>
      </c>
    </row>
    <row r="8752" customFormat="false" ht="12.8" hidden="false" customHeight="false" outlineLevel="0" collapsed="false">
      <c r="A8752" s="0" t="s">
        <v>13292</v>
      </c>
      <c r="B8752" s="0" t="n">
        <v>24813</v>
      </c>
      <c r="C8752" s="0" t="s">
        <v>2298</v>
      </c>
      <c r="D8752" s="0" t="s">
        <v>127</v>
      </c>
    </row>
    <row r="8753" customFormat="false" ht="12.8" hidden="false" customHeight="false" outlineLevel="0" collapsed="false">
      <c r="A8753" s="0" t="s">
        <v>13293</v>
      </c>
      <c r="B8753" s="0" t="n">
        <v>30422</v>
      </c>
      <c r="C8753" s="0" t="s">
        <v>13294</v>
      </c>
      <c r="D8753" s="0" t="s">
        <v>127</v>
      </c>
    </row>
    <row r="8754" customFormat="false" ht="12.8" hidden="false" customHeight="false" outlineLevel="0" collapsed="false">
      <c r="A8754" s="0" t="s">
        <v>13295</v>
      </c>
      <c r="B8754" s="0" t="n">
        <v>24814</v>
      </c>
      <c r="C8754" s="0" t="s">
        <v>8783</v>
      </c>
      <c r="D8754" s="0" t="s">
        <v>127</v>
      </c>
    </row>
    <row r="8755" customFormat="false" ht="12.8" hidden="false" customHeight="false" outlineLevel="0" collapsed="false">
      <c r="A8755" s="0" t="s">
        <v>13296</v>
      </c>
      <c r="B8755" s="0" t="n">
        <v>24815</v>
      </c>
      <c r="C8755" s="0" t="s">
        <v>508</v>
      </c>
      <c r="D8755" s="0" t="s">
        <v>127</v>
      </c>
    </row>
    <row r="8756" customFormat="false" ht="12.8" hidden="false" customHeight="false" outlineLevel="0" collapsed="false">
      <c r="A8756" s="0" t="s">
        <v>13297</v>
      </c>
      <c r="B8756" s="0" t="n">
        <v>4488</v>
      </c>
      <c r="C8756" s="0" t="s">
        <v>13298</v>
      </c>
      <c r="D8756" s="0" t="s">
        <v>123</v>
      </c>
    </row>
    <row r="8757" customFormat="false" ht="12.8" hidden="false" customHeight="false" outlineLevel="0" collapsed="false">
      <c r="A8757" s="0" t="s">
        <v>13299</v>
      </c>
      <c r="B8757" s="0" t="n">
        <v>4489</v>
      </c>
      <c r="C8757" s="0" t="s">
        <v>4173</v>
      </c>
      <c r="D8757" s="0" t="s">
        <v>127</v>
      </c>
    </row>
    <row r="8758" customFormat="false" ht="12.8" hidden="false" customHeight="false" outlineLevel="0" collapsed="false">
      <c r="A8758" s="0" t="s">
        <v>13300</v>
      </c>
      <c r="B8758" s="0" t="n">
        <v>4487</v>
      </c>
      <c r="C8758" s="0" t="s">
        <v>9830</v>
      </c>
      <c r="D8758" s="0" t="s">
        <v>199</v>
      </c>
    </row>
    <row r="8759" customFormat="false" ht="12.8" hidden="false" customHeight="false" outlineLevel="0" collapsed="false">
      <c r="A8759" s="0" t="s">
        <v>13301</v>
      </c>
      <c r="B8759" s="0" t="n">
        <v>4490</v>
      </c>
      <c r="C8759" s="0" t="s">
        <v>13302</v>
      </c>
      <c r="D8759" s="0" t="s">
        <v>123</v>
      </c>
    </row>
    <row r="8760" customFormat="false" ht="12.8" hidden="false" customHeight="false" outlineLevel="0" collapsed="false">
      <c r="A8760" s="0" t="s">
        <v>13303</v>
      </c>
      <c r="B8760" s="0" t="n">
        <v>4491</v>
      </c>
      <c r="C8760" s="0" t="s">
        <v>13304</v>
      </c>
      <c r="D8760" s="0" t="s">
        <v>127</v>
      </c>
    </row>
    <row r="8761" customFormat="false" ht="12.8" hidden="false" customHeight="false" outlineLevel="0" collapsed="false">
      <c r="A8761" s="0" t="s">
        <v>13305</v>
      </c>
      <c r="B8761" s="0" t="n">
        <v>45411</v>
      </c>
      <c r="C8761" s="0" t="s">
        <v>13306</v>
      </c>
      <c r="D8761" s="0" t="s">
        <v>199</v>
      </c>
    </row>
    <row r="8762" customFormat="false" ht="12.8" hidden="false" customHeight="false" outlineLevel="0" collapsed="false">
      <c r="A8762" s="0" t="s">
        <v>13307</v>
      </c>
      <c r="B8762" s="0" t="n">
        <v>23879</v>
      </c>
      <c r="C8762" s="0" t="s">
        <v>13308</v>
      </c>
      <c r="D8762" s="0" t="s">
        <v>123</v>
      </c>
    </row>
    <row r="8763" customFormat="false" ht="12.8" hidden="false" customHeight="false" outlineLevel="0" collapsed="false">
      <c r="A8763" s="0" t="s">
        <v>13309</v>
      </c>
      <c r="B8763" s="0" t="n">
        <v>24259</v>
      </c>
      <c r="C8763" s="0" t="s">
        <v>212</v>
      </c>
      <c r="D8763" s="0" t="s">
        <v>127</v>
      </c>
    </row>
    <row r="8764" customFormat="false" ht="12.8" hidden="false" customHeight="false" outlineLevel="0" collapsed="false">
      <c r="A8764" s="0" t="s">
        <v>13310</v>
      </c>
      <c r="B8764" s="0" t="n">
        <v>45412</v>
      </c>
      <c r="C8764" s="0" t="s">
        <v>167</v>
      </c>
      <c r="D8764" s="0" t="s">
        <v>127</v>
      </c>
    </row>
    <row r="8765" customFormat="false" ht="12.8" hidden="false" customHeight="false" outlineLevel="0" collapsed="false">
      <c r="A8765" s="0" t="s">
        <v>13311</v>
      </c>
      <c r="B8765" s="0" t="n">
        <v>34072</v>
      </c>
      <c r="C8765" s="0" t="s">
        <v>13312</v>
      </c>
      <c r="D8765" s="0" t="s">
        <v>127</v>
      </c>
    </row>
    <row r="8766" customFormat="false" ht="12.8" hidden="false" customHeight="false" outlineLevel="0" collapsed="false">
      <c r="A8766" s="0" t="s">
        <v>13313</v>
      </c>
      <c r="B8766" s="0" t="n">
        <v>35618</v>
      </c>
      <c r="C8766" s="0" t="s">
        <v>13308</v>
      </c>
      <c r="D8766" s="0" t="s">
        <v>127</v>
      </c>
    </row>
    <row r="8767" customFormat="false" ht="12.8" hidden="false" customHeight="false" outlineLevel="0" collapsed="false">
      <c r="A8767" s="0" t="s">
        <v>13314</v>
      </c>
      <c r="B8767" s="0" t="n">
        <v>31294</v>
      </c>
      <c r="C8767" s="0" t="s">
        <v>13315</v>
      </c>
      <c r="D8767" s="0" t="s">
        <v>127</v>
      </c>
    </row>
    <row r="8768" customFormat="false" ht="12.8" hidden="false" customHeight="false" outlineLevel="0" collapsed="false">
      <c r="A8768" s="0" t="s">
        <v>13316</v>
      </c>
      <c r="B8768" s="0" t="n">
        <v>23220</v>
      </c>
      <c r="C8768" s="0" t="s">
        <v>235</v>
      </c>
      <c r="D8768" s="0" t="s">
        <v>199</v>
      </c>
    </row>
    <row r="8769" customFormat="false" ht="12.8" hidden="false" customHeight="false" outlineLevel="0" collapsed="false">
      <c r="A8769" s="0" t="s">
        <v>13317</v>
      </c>
      <c r="B8769" s="0" t="n">
        <v>22565</v>
      </c>
      <c r="C8769" s="0" t="s">
        <v>235</v>
      </c>
      <c r="D8769" s="0" t="s">
        <v>378</v>
      </c>
    </row>
    <row r="8770" customFormat="false" ht="12.8" hidden="false" customHeight="false" outlineLevel="0" collapsed="false">
      <c r="A8770" s="0" t="s">
        <v>13318</v>
      </c>
      <c r="B8770" s="0" t="n">
        <v>22566</v>
      </c>
      <c r="C8770" s="0" t="s">
        <v>10973</v>
      </c>
      <c r="D8770" s="0" t="s">
        <v>199</v>
      </c>
    </row>
    <row r="8771" customFormat="false" ht="12.8" hidden="false" customHeight="false" outlineLevel="0" collapsed="false">
      <c r="A8771" s="0" t="s">
        <v>13319</v>
      </c>
      <c r="B8771" s="0" t="n">
        <v>3836</v>
      </c>
      <c r="C8771" s="0" t="s">
        <v>13320</v>
      </c>
      <c r="D8771" s="0" t="s">
        <v>123</v>
      </c>
    </row>
    <row r="8772" customFormat="false" ht="12.8" hidden="false" customHeight="false" outlineLevel="0" collapsed="false">
      <c r="A8772" s="0" t="s">
        <v>13321</v>
      </c>
      <c r="B8772" s="0" t="n">
        <v>23346</v>
      </c>
      <c r="C8772" s="0" t="s">
        <v>868</v>
      </c>
      <c r="D8772" s="0" t="s">
        <v>127</v>
      </c>
    </row>
    <row r="8773" customFormat="false" ht="12.8" hidden="false" customHeight="false" outlineLevel="0" collapsed="false">
      <c r="A8773" s="0" t="s">
        <v>13322</v>
      </c>
      <c r="B8773" s="0" t="n">
        <v>3838</v>
      </c>
      <c r="C8773" s="0" t="s">
        <v>868</v>
      </c>
      <c r="D8773" s="0" t="s">
        <v>127</v>
      </c>
    </row>
    <row r="8774" customFormat="false" ht="12.8" hidden="false" customHeight="false" outlineLevel="0" collapsed="false">
      <c r="A8774" s="0" t="s">
        <v>13323</v>
      </c>
      <c r="B8774" s="0" t="n">
        <v>3837</v>
      </c>
      <c r="C8774" s="0" t="s">
        <v>13324</v>
      </c>
      <c r="D8774" s="0" t="s">
        <v>601</v>
      </c>
    </row>
    <row r="8775" customFormat="false" ht="12.8" hidden="false" customHeight="false" outlineLevel="0" collapsed="false">
      <c r="A8775" s="0" t="s">
        <v>13325</v>
      </c>
      <c r="B8775" s="0" t="n">
        <v>3839</v>
      </c>
      <c r="C8775" s="0" t="s">
        <v>7939</v>
      </c>
      <c r="D8775" s="0" t="s">
        <v>127</v>
      </c>
    </row>
    <row r="8776" customFormat="false" ht="12.8" hidden="false" customHeight="false" outlineLevel="0" collapsed="false">
      <c r="A8776" s="0" t="s">
        <v>13326</v>
      </c>
      <c r="B8776" s="0" t="n">
        <v>3840</v>
      </c>
      <c r="C8776" s="0" t="s">
        <v>8612</v>
      </c>
      <c r="D8776" s="0" t="s">
        <v>127</v>
      </c>
    </row>
    <row r="8777" customFormat="false" ht="12.8" hidden="false" customHeight="false" outlineLevel="0" collapsed="false">
      <c r="A8777" s="0" t="s">
        <v>13327</v>
      </c>
      <c r="B8777" s="0" t="n">
        <v>3841</v>
      </c>
      <c r="C8777" s="0" t="s">
        <v>11864</v>
      </c>
      <c r="D8777" s="0" t="s">
        <v>127</v>
      </c>
    </row>
    <row r="8778" customFormat="false" ht="12.8" hidden="false" customHeight="false" outlineLevel="0" collapsed="false">
      <c r="A8778" s="0" t="s">
        <v>13328</v>
      </c>
      <c r="B8778" s="0" t="n">
        <v>3842</v>
      </c>
      <c r="C8778" s="0" t="s">
        <v>868</v>
      </c>
      <c r="D8778" s="0" t="s">
        <v>127</v>
      </c>
    </row>
    <row r="8779" customFormat="false" ht="12.8" hidden="false" customHeight="false" outlineLevel="0" collapsed="false">
      <c r="A8779" s="0" t="s">
        <v>13329</v>
      </c>
      <c r="B8779" s="0" t="n">
        <v>4380</v>
      </c>
      <c r="C8779" s="0" t="s">
        <v>13330</v>
      </c>
      <c r="D8779" s="0" t="s">
        <v>123</v>
      </c>
    </row>
    <row r="8780" customFormat="false" ht="12.8" hidden="false" customHeight="false" outlineLevel="0" collapsed="false">
      <c r="A8780" s="0" t="s">
        <v>13331</v>
      </c>
      <c r="B8780" s="0" t="n">
        <v>4379</v>
      </c>
      <c r="C8780" s="0" t="s">
        <v>13332</v>
      </c>
      <c r="D8780" s="0" t="s">
        <v>199</v>
      </c>
    </row>
    <row r="8781" customFormat="false" ht="12.8" hidden="false" customHeight="false" outlineLevel="0" collapsed="false">
      <c r="A8781" s="0" t="s">
        <v>13333</v>
      </c>
      <c r="B8781" s="0" t="n">
        <v>206</v>
      </c>
      <c r="C8781" s="0" t="s">
        <v>3538</v>
      </c>
      <c r="D8781" s="0" t="s">
        <v>199</v>
      </c>
    </row>
    <row r="8782" customFormat="false" ht="12.8" hidden="false" customHeight="false" outlineLevel="0" collapsed="false">
      <c r="A8782" s="0" t="s">
        <v>13334</v>
      </c>
      <c r="B8782" s="0" t="n">
        <v>20540</v>
      </c>
      <c r="C8782" s="0" t="s">
        <v>3538</v>
      </c>
      <c r="D8782" s="0" t="s">
        <v>378</v>
      </c>
    </row>
    <row r="8783" customFormat="false" ht="12.8" hidden="false" customHeight="false" outlineLevel="0" collapsed="false">
      <c r="A8783" s="0" t="s">
        <v>13335</v>
      </c>
      <c r="B8783" s="0" t="n">
        <v>209</v>
      </c>
      <c r="C8783" s="0" t="s">
        <v>3538</v>
      </c>
      <c r="D8783" s="0" t="s">
        <v>123</v>
      </c>
    </row>
    <row r="8784" customFormat="false" ht="12.8" hidden="false" customHeight="false" outlineLevel="0" collapsed="false">
      <c r="A8784" s="0" t="s">
        <v>13336</v>
      </c>
      <c r="B8784" s="0" t="n">
        <v>2291</v>
      </c>
      <c r="C8784" s="0" t="s">
        <v>13337</v>
      </c>
      <c r="D8784" s="0" t="s">
        <v>127</v>
      </c>
    </row>
    <row r="8785" customFormat="false" ht="12.8" hidden="false" customHeight="false" outlineLevel="0" collapsed="false">
      <c r="A8785" s="0" t="s">
        <v>13338</v>
      </c>
      <c r="B8785" s="0" t="n">
        <v>2292</v>
      </c>
      <c r="C8785" s="0" t="s">
        <v>4917</v>
      </c>
      <c r="D8785" s="0" t="s">
        <v>127</v>
      </c>
    </row>
    <row r="8786" customFormat="false" ht="12.8" hidden="false" customHeight="false" outlineLevel="0" collapsed="false">
      <c r="A8786" s="0" t="s">
        <v>13339</v>
      </c>
      <c r="B8786" s="0" t="n">
        <v>2293</v>
      </c>
      <c r="C8786" s="0" t="s">
        <v>13340</v>
      </c>
      <c r="D8786" s="0" t="s">
        <v>127</v>
      </c>
    </row>
    <row r="8787" customFormat="false" ht="12.8" hidden="false" customHeight="false" outlineLevel="0" collapsed="false">
      <c r="A8787" s="0" t="s">
        <v>13341</v>
      </c>
      <c r="B8787" s="0" t="n">
        <v>2294</v>
      </c>
      <c r="C8787" s="0" t="s">
        <v>3429</v>
      </c>
      <c r="D8787" s="0" t="s">
        <v>127</v>
      </c>
    </row>
    <row r="8788" customFormat="false" ht="12.8" hidden="false" customHeight="false" outlineLevel="0" collapsed="false">
      <c r="A8788" s="0" t="s">
        <v>13342</v>
      </c>
      <c r="B8788" s="0" t="n">
        <v>2295</v>
      </c>
      <c r="C8788" s="0" t="s">
        <v>12400</v>
      </c>
      <c r="D8788" s="0" t="s">
        <v>127</v>
      </c>
    </row>
    <row r="8789" customFormat="false" ht="12.8" hidden="false" customHeight="false" outlineLevel="0" collapsed="false">
      <c r="A8789" s="0" t="s">
        <v>13343</v>
      </c>
      <c r="B8789" s="0" t="n">
        <v>43069</v>
      </c>
      <c r="C8789" s="0" t="s">
        <v>6769</v>
      </c>
      <c r="D8789" s="0" t="s">
        <v>123</v>
      </c>
    </row>
    <row r="8790" customFormat="false" ht="12.8" hidden="false" customHeight="false" outlineLevel="0" collapsed="false">
      <c r="A8790" s="0" t="s">
        <v>13344</v>
      </c>
      <c r="B8790" s="0" t="n">
        <v>43530</v>
      </c>
      <c r="C8790" s="0" t="s">
        <v>1849</v>
      </c>
      <c r="D8790" s="0" t="s">
        <v>127</v>
      </c>
    </row>
    <row r="8791" customFormat="false" ht="12.8" hidden="false" customHeight="false" outlineLevel="0" collapsed="false">
      <c r="A8791" s="0" t="s">
        <v>13345</v>
      </c>
      <c r="B8791" s="0" t="n">
        <v>30411</v>
      </c>
      <c r="C8791" s="0" t="s">
        <v>1130</v>
      </c>
      <c r="D8791" s="0" t="s">
        <v>199</v>
      </c>
    </row>
    <row r="8792" customFormat="false" ht="12.8" hidden="false" customHeight="false" outlineLevel="0" collapsed="false">
      <c r="A8792" s="0" t="s">
        <v>13346</v>
      </c>
      <c r="B8792" s="0" t="n">
        <v>22567</v>
      </c>
      <c r="C8792" s="0" t="s">
        <v>6053</v>
      </c>
      <c r="D8792" s="0" t="s">
        <v>123</v>
      </c>
    </row>
    <row r="8793" customFormat="false" ht="12.8" hidden="false" customHeight="false" outlineLevel="0" collapsed="false">
      <c r="A8793" s="0" t="s">
        <v>13347</v>
      </c>
      <c r="B8793" s="0" t="n">
        <v>22568</v>
      </c>
      <c r="C8793" s="0" t="s">
        <v>3400</v>
      </c>
      <c r="D8793" s="0" t="s">
        <v>127</v>
      </c>
    </row>
    <row r="8794" customFormat="false" ht="12.8" hidden="false" customHeight="false" outlineLevel="0" collapsed="false">
      <c r="A8794" s="0" t="s">
        <v>13348</v>
      </c>
      <c r="B8794" s="0" t="n">
        <v>22569</v>
      </c>
      <c r="C8794" s="0" t="s">
        <v>1708</v>
      </c>
      <c r="D8794" s="0" t="s">
        <v>199</v>
      </c>
    </row>
    <row r="8795" customFormat="false" ht="12.8" hidden="false" customHeight="false" outlineLevel="0" collapsed="false">
      <c r="A8795" s="0" t="s">
        <v>13349</v>
      </c>
      <c r="B8795" s="0" t="n">
        <v>22570</v>
      </c>
      <c r="C8795" s="0" t="s">
        <v>1708</v>
      </c>
      <c r="D8795" s="0" t="s">
        <v>287</v>
      </c>
    </row>
    <row r="8796" customFormat="false" ht="12.8" hidden="false" customHeight="false" outlineLevel="0" collapsed="false">
      <c r="A8796" s="0" t="s">
        <v>13350</v>
      </c>
      <c r="B8796" s="0" t="n">
        <v>22571</v>
      </c>
      <c r="C8796" s="0" t="s">
        <v>1708</v>
      </c>
      <c r="D8796" s="0" t="s">
        <v>378</v>
      </c>
    </row>
    <row r="8797" customFormat="false" ht="12.8" hidden="false" customHeight="false" outlineLevel="0" collapsed="false">
      <c r="A8797" s="0" t="s">
        <v>13351</v>
      </c>
      <c r="B8797" s="0" t="n">
        <v>27375</v>
      </c>
      <c r="C8797" s="0" t="s">
        <v>13352</v>
      </c>
      <c r="D8797" s="0" t="s">
        <v>255</v>
      </c>
    </row>
    <row r="8798" customFormat="false" ht="12.8" hidden="false" customHeight="false" outlineLevel="0" collapsed="false">
      <c r="A8798" s="0" t="s">
        <v>13353</v>
      </c>
      <c r="B8798" s="0" t="n">
        <v>22572</v>
      </c>
      <c r="C8798" s="0" t="s">
        <v>795</v>
      </c>
      <c r="D8798" s="0" t="s">
        <v>123</v>
      </c>
    </row>
    <row r="8799" customFormat="false" ht="12.8" hidden="false" customHeight="false" outlineLevel="0" collapsed="false">
      <c r="A8799" s="0" t="s">
        <v>13354</v>
      </c>
      <c r="B8799" s="0" t="n">
        <v>22573</v>
      </c>
      <c r="C8799" s="0" t="s">
        <v>1585</v>
      </c>
      <c r="D8799" s="0" t="s">
        <v>127</v>
      </c>
    </row>
    <row r="8800" customFormat="false" ht="12.8" hidden="false" customHeight="false" outlineLevel="0" collapsed="false">
      <c r="A8800" s="0" t="s">
        <v>13355</v>
      </c>
      <c r="B8800" s="0" t="n">
        <v>25212</v>
      </c>
      <c r="C8800" s="0" t="s">
        <v>13356</v>
      </c>
      <c r="D8800" s="0" t="s">
        <v>123</v>
      </c>
    </row>
    <row r="8801" customFormat="false" ht="12.8" hidden="false" customHeight="false" outlineLevel="0" collapsed="false">
      <c r="A8801" s="0" t="s">
        <v>13357</v>
      </c>
      <c r="B8801" s="0" t="n">
        <v>38771</v>
      </c>
      <c r="C8801" s="0" t="s">
        <v>6612</v>
      </c>
      <c r="D8801" s="0" t="s">
        <v>127</v>
      </c>
    </row>
    <row r="8802" customFormat="false" ht="12.8" hidden="false" customHeight="false" outlineLevel="0" collapsed="false">
      <c r="A8802" s="0" t="s">
        <v>13358</v>
      </c>
      <c r="B8802" s="0" t="n">
        <v>25361</v>
      </c>
      <c r="C8802" s="0" t="s">
        <v>5407</v>
      </c>
      <c r="D8802" s="0" t="s">
        <v>127</v>
      </c>
    </row>
    <row r="8803" customFormat="false" ht="12.8" hidden="false" customHeight="false" outlineLevel="0" collapsed="false">
      <c r="A8803" s="0" t="s">
        <v>13359</v>
      </c>
      <c r="B8803" s="0" t="n">
        <v>25364</v>
      </c>
      <c r="C8803" s="0" t="s">
        <v>13356</v>
      </c>
      <c r="D8803" s="0" t="s">
        <v>127</v>
      </c>
    </row>
    <row r="8804" customFormat="false" ht="12.8" hidden="false" customHeight="false" outlineLevel="0" collapsed="false">
      <c r="A8804" s="0" t="s">
        <v>13360</v>
      </c>
      <c r="B8804" s="0" t="n">
        <v>25363</v>
      </c>
      <c r="C8804" s="0" t="s">
        <v>3271</v>
      </c>
      <c r="D8804" s="0" t="s">
        <v>127</v>
      </c>
    </row>
    <row r="8805" customFormat="false" ht="12.8" hidden="false" customHeight="false" outlineLevel="0" collapsed="false">
      <c r="A8805" s="0" t="s">
        <v>13361</v>
      </c>
      <c r="B8805" s="0" t="n">
        <v>25674</v>
      </c>
      <c r="C8805" s="0" t="s">
        <v>1770</v>
      </c>
      <c r="D8805" s="0" t="s">
        <v>127</v>
      </c>
    </row>
    <row r="8806" customFormat="false" ht="12.8" hidden="false" customHeight="false" outlineLevel="0" collapsed="false">
      <c r="A8806" s="0" t="s">
        <v>13362</v>
      </c>
      <c r="B8806" s="0" t="n">
        <v>24928</v>
      </c>
      <c r="C8806" s="0" t="s">
        <v>13363</v>
      </c>
      <c r="D8806" s="0" t="s">
        <v>199</v>
      </c>
    </row>
    <row r="8807" customFormat="false" ht="12.8" hidden="false" customHeight="false" outlineLevel="0" collapsed="false">
      <c r="A8807" s="0" t="s">
        <v>13364</v>
      </c>
      <c r="B8807" s="0" t="n">
        <v>25713</v>
      </c>
      <c r="C8807" s="0" t="s">
        <v>13365</v>
      </c>
      <c r="D8807" s="0" t="s">
        <v>199</v>
      </c>
    </row>
    <row r="8808" customFormat="false" ht="12.8" hidden="false" customHeight="false" outlineLevel="0" collapsed="false">
      <c r="A8808" s="0" t="s">
        <v>13366</v>
      </c>
      <c r="B8808" s="0" t="n">
        <v>43955</v>
      </c>
      <c r="C8808" s="0" t="s">
        <v>13367</v>
      </c>
      <c r="D8808" s="0" t="s">
        <v>287</v>
      </c>
    </row>
    <row r="8809" customFormat="false" ht="12.8" hidden="false" customHeight="false" outlineLevel="0" collapsed="false">
      <c r="A8809" s="0" t="s">
        <v>13368</v>
      </c>
      <c r="B8809" s="0" t="n">
        <v>29668</v>
      </c>
      <c r="C8809" s="0" t="s">
        <v>13369</v>
      </c>
      <c r="D8809" s="0" t="s">
        <v>123</v>
      </c>
    </row>
    <row r="8810" customFormat="false" ht="12.8" hidden="false" customHeight="false" outlineLevel="0" collapsed="false">
      <c r="A8810" s="0" t="s">
        <v>13370</v>
      </c>
      <c r="B8810" s="0" t="n">
        <v>29785</v>
      </c>
      <c r="C8810" s="0" t="s">
        <v>6510</v>
      </c>
      <c r="D8810" s="0" t="s">
        <v>127</v>
      </c>
    </row>
    <row r="8811" customFormat="false" ht="12.8" hidden="false" customHeight="false" outlineLevel="0" collapsed="false">
      <c r="A8811" s="0" t="s">
        <v>13371</v>
      </c>
      <c r="B8811" s="0" t="n">
        <v>29767</v>
      </c>
      <c r="C8811" s="0" t="s">
        <v>535</v>
      </c>
      <c r="D8811" s="0" t="s">
        <v>127</v>
      </c>
    </row>
    <row r="8812" customFormat="false" ht="12.8" hidden="false" customHeight="false" outlineLevel="0" collapsed="false">
      <c r="A8812" s="0" t="s">
        <v>13372</v>
      </c>
      <c r="B8812" s="0" t="n">
        <v>29805</v>
      </c>
      <c r="C8812" s="0" t="s">
        <v>4037</v>
      </c>
      <c r="D8812" s="0" t="s">
        <v>127</v>
      </c>
    </row>
    <row r="8813" customFormat="false" ht="12.8" hidden="false" customHeight="false" outlineLevel="0" collapsed="false">
      <c r="A8813" s="0" t="s">
        <v>13373</v>
      </c>
      <c r="B8813" s="0" t="n">
        <v>33888</v>
      </c>
      <c r="C8813" s="0" t="s">
        <v>1267</v>
      </c>
      <c r="D8813" s="0" t="s">
        <v>123</v>
      </c>
    </row>
    <row r="8814" customFormat="false" ht="12.8" hidden="false" customHeight="false" outlineLevel="0" collapsed="false">
      <c r="A8814" s="0" t="s">
        <v>13374</v>
      </c>
      <c r="B8814" s="0" t="n">
        <v>33889</v>
      </c>
      <c r="C8814" s="0" t="s">
        <v>1279</v>
      </c>
      <c r="D8814" s="0" t="s">
        <v>127</v>
      </c>
    </row>
    <row r="8815" customFormat="false" ht="12.8" hidden="false" customHeight="false" outlineLevel="0" collapsed="false">
      <c r="A8815" s="0" t="s">
        <v>13375</v>
      </c>
      <c r="B8815" s="0" t="n">
        <v>41235</v>
      </c>
      <c r="C8815" s="0" t="s">
        <v>7094</v>
      </c>
      <c r="D8815" s="0" t="s">
        <v>127</v>
      </c>
    </row>
    <row r="8816" customFormat="false" ht="12.8" hidden="false" customHeight="false" outlineLevel="0" collapsed="false">
      <c r="A8816" s="0" t="s">
        <v>13376</v>
      </c>
      <c r="B8816" s="0" t="n">
        <v>25035</v>
      </c>
      <c r="D8816" s="0" t="s">
        <v>199</v>
      </c>
    </row>
    <row r="8817" customFormat="false" ht="12.8" hidden="false" customHeight="false" outlineLevel="0" collapsed="false">
      <c r="A8817" s="0" t="s">
        <v>13377</v>
      </c>
      <c r="B8817" s="0" t="n">
        <v>4612</v>
      </c>
      <c r="C8817" s="0" t="s">
        <v>13378</v>
      </c>
      <c r="D8817" s="0" t="s">
        <v>1319</v>
      </c>
    </row>
    <row r="8818" customFormat="false" ht="12.8" hidden="false" customHeight="false" outlineLevel="0" collapsed="false">
      <c r="A8818" s="0" t="s">
        <v>13379</v>
      </c>
      <c r="B8818" s="0" t="n">
        <v>4613</v>
      </c>
      <c r="D8818" s="0" t="s">
        <v>199</v>
      </c>
    </row>
    <row r="8819" customFormat="false" ht="12.8" hidden="false" customHeight="false" outlineLevel="0" collapsed="false">
      <c r="A8819" s="0" t="s">
        <v>13380</v>
      </c>
      <c r="B8819" s="0" t="n">
        <v>4614</v>
      </c>
      <c r="C8819" s="0" t="s">
        <v>13381</v>
      </c>
      <c r="D8819" s="0" t="s">
        <v>123</v>
      </c>
    </row>
    <row r="8820" customFormat="false" ht="12.8" hidden="false" customHeight="false" outlineLevel="0" collapsed="false">
      <c r="A8820" s="0" t="s">
        <v>13382</v>
      </c>
      <c r="B8820" s="0" t="n">
        <v>37356</v>
      </c>
      <c r="C8820" s="0" t="s">
        <v>13381</v>
      </c>
      <c r="D8820" s="0" t="s">
        <v>127</v>
      </c>
    </row>
    <row r="8821" customFormat="false" ht="12.8" hidden="false" customHeight="false" outlineLevel="0" collapsed="false">
      <c r="A8821" s="0" t="s">
        <v>13383</v>
      </c>
      <c r="B8821" s="0" t="n">
        <v>23000</v>
      </c>
      <c r="C8821" s="0" t="s">
        <v>13384</v>
      </c>
      <c r="D8821" s="0" t="s">
        <v>127</v>
      </c>
    </row>
    <row r="8822" customFormat="false" ht="12.8" hidden="false" customHeight="false" outlineLevel="0" collapsed="false">
      <c r="A8822" s="0" t="s">
        <v>13385</v>
      </c>
      <c r="B8822" s="0" t="n">
        <v>26131</v>
      </c>
      <c r="C8822" s="0" t="s">
        <v>13381</v>
      </c>
      <c r="D8822" s="0" t="s">
        <v>127</v>
      </c>
    </row>
    <row r="8823" customFormat="false" ht="12.8" hidden="false" customHeight="false" outlineLevel="0" collapsed="false">
      <c r="A8823" s="0" t="s">
        <v>13386</v>
      </c>
      <c r="B8823" s="0" t="n">
        <v>23001</v>
      </c>
      <c r="C8823" s="0" t="s">
        <v>13387</v>
      </c>
      <c r="D8823" s="0" t="s">
        <v>127</v>
      </c>
    </row>
    <row r="8824" customFormat="false" ht="12.8" hidden="false" customHeight="false" outlineLevel="0" collapsed="false">
      <c r="A8824" s="0" t="s">
        <v>13388</v>
      </c>
      <c r="B8824" s="0" t="n">
        <v>25514</v>
      </c>
      <c r="C8824" s="0" t="s">
        <v>1043</v>
      </c>
      <c r="D8824" s="0" t="s">
        <v>199</v>
      </c>
    </row>
    <row r="8825" customFormat="false" ht="12.8" hidden="false" customHeight="false" outlineLevel="0" collapsed="false">
      <c r="A8825" s="0" t="s">
        <v>13389</v>
      </c>
      <c r="B8825" s="0" t="n">
        <v>23880</v>
      </c>
      <c r="C8825" s="0" t="s">
        <v>987</v>
      </c>
      <c r="D8825" s="0" t="s">
        <v>123</v>
      </c>
    </row>
    <row r="8826" customFormat="false" ht="12.8" hidden="false" customHeight="false" outlineLevel="0" collapsed="false">
      <c r="A8826" s="0" t="s">
        <v>13390</v>
      </c>
      <c r="B8826" s="0" t="n">
        <v>30386</v>
      </c>
      <c r="C8826" s="0" t="s">
        <v>4424</v>
      </c>
      <c r="D8826" s="0" t="s">
        <v>127</v>
      </c>
    </row>
    <row r="8827" customFormat="false" ht="12.8" hidden="false" customHeight="false" outlineLevel="0" collapsed="false">
      <c r="A8827" s="0" t="s">
        <v>13391</v>
      </c>
      <c r="B8827" s="0" t="n">
        <v>24260</v>
      </c>
      <c r="C8827" s="0" t="s">
        <v>2175</v>
      </c>
      <c r="D8827" s="0" t="s">
        <v>127</v>
      </c>
    </row>
    <row r="8828" customFormat="false" ht="12.8" hidden="false" customHeight="false" outlineLevel="0" collapsed="false">
      <c r="A8828" s="0" t="s">
        <v>13392</v>
      </c>
      <c r="B8828" s="0" t="n">
        <v>30487</v>
      </c>
      <c r="C8828" s="0" t="s">
        <v>1609</v>
      </c>
      <c r="D8828" s="0" t="s">
        <v>127</v>
      </c>
    </row>
    <row r="8829" customFormat="false" ht="12.8" hidden="false" customHeight="false" outlineLevel="0" collapsed="false">
      <c r="A8829" s="0" t="s">
        <v>13393</v>
      </c>
      <c r="B8829" s="0" t="n">
        <v>42930</v>
      </c>
      <c r="C8829" s="0" t="s">
        <v>956</v>
      </c>
      <c r="D8829" s="0" t="s">
        <v>127</v>
      </c>
    </row>
    <row r="8830" customFormat="false" ht="12.8" hidden="false" customHeight="false" outlineLevel="0" collapsed="false">
      <c r="A8830" s="0" t="s">
        <v>13394</v>
      </c>
      <c r="B8830" s="0" t="n">
        <v>40462</v>
      </c>
      <c r="C8830" s="0" t="s">
        <v>1043</v>
      </c>
      <c r="D8830" s="0" t="s">
        <v>378</v>
      </c>
    </row>
    <row r="8831" customFormat="false" ht="12.8" hidden="false" customHeight="false" outlineLevel="0" collapsed="false">
      <c r="A8831" s="0" t="s">
        <v>13395</v>
      </c>
      <c r="B8831" s="0" t="n">
        <v>23881</v>
      </c>
      <c r="C8831" s="0" t="s">
        <v>2431</v>
      </c>
      <c r="D8831" s="0" t="s">
        <v>199</v>
      </c>
    </row>
    <row r="8832" customFormat="false" ht="12.8" hidden="false" customHeight="false" outlineLevel="0" collapsed="false">
      <c r="A8832" s="0" t="s">
        <v>13396</v>
      </c>
      <c r="B8832" s="0" t="n">
        <v>38741</v>
      </c>
      <c r="C8832" s="0" t="s">
        <v>13397</v>
      </c>
      <c r="D8832" s="0" t="s">
        <v>123</v>
      </c>
    </row>
    <row r="8833" customFormat="false" ht="12.8" hidden="false" customHeight="false" outlineLevel="0" collapsed="false">
      <c r="A8833" s="0" t="s">
        <v>13398</v>
      </c>
      <c r="B8833" s="0" t="n">
        <v>38819</v>
      </c>
      <c r="C8833" s="0" t="s">
        <v>13399</v>
      </c>
      <c r="D8833" s="0" t="s">
        <v>127</v>
      </c>
    </row>
    <row r="8834" customFormat="false" ht="12.8" hidden="false" customHeight="false" outlineLevel="0" collapsed="false">
      <c r="A8834" s="0" t="s">
        <v>13400</v>
      </c>
      <c r="B8834" s="0" t="n">
        <v>40461</v>
      </c>
      <c r="C8834" s="0" t="s">
        <v>2431</v>
      </c>
      <c r="D8834" s="0" t="s">
        <v>378</v>
      </c>
    </row>
    <row r="8835" customFormat="false" ht="12.8" hidden="false" customHeight="false" outlineLevel="0" collapsed="false">
      <c r="A8835" s="0" t="s">
        <v>13401</v>
      </c>
      <c r="B8835" s="0" t="n">
        <v>23303</v>
      </c>
      <c r="C8835" s="0" t="s">
        <v>2431</v>
      </c>
      <c r="D8835" s="0" t="s">
        <v>199</v>
      </c>
    </row>
    <row r="8836" customFormat="false" ht="12.8" hidden="false" customHeight="false" outlineLevel="0" collapsed="false">
      <c r="A8836" s="0" t="s">
        <v>13402</v>
      </c>
      <c r="B8836" s="0" t="n">
        <v>39576</v>
      </c>
      <c r="C8836" s="0" t="s">
        <v>13403</v>
      </c>
      <c r="D8836" s="0" t="s">
        <v>287</v>
      </c>
    </row>
    <row r="8837" customFormat="false" ht="12.8" hidden="false" customHeight="false" outlineLevel="0" collapsed="false">
      <c r="A8837" s="0" t="s">
        <v>13404</v>
      </c>
      <c r="B8837" s="0" t="n">
        <v>26130</v>
      </c>
      <c r="C8837" s="0" t="s">
        <v>6540</v>
      </c>
      <c r="D8837" s="0" t="s">
        <v>123</v>
      </c>
    </row>
    <row r="8838" customFormat="false" ht="12.8" hidden="false" customHeight="false" outlineLevel="0" collapsed="false">
      <c r="A8838" s="0" t="s">
        <v>13405</v>
      </c>
      <c r="B8838" s="0" t="n">
        <v>29362</v>
      </c>
      <c r="C8838" s="0" t="s">
        <v>3893</v>
      </c>
      <c r="D8838" s="0" t="s">
        <v>127</v>
      </c>
    </row>
    <row r="8839" customFormat="false" ht="12.8" hidden="false" customHeight="false" outlineLevel="0" collapsed="false">
      <c r="A8839" s="0" t="s">
        <v>13406</v>
      </c>
      <c r="B8839" s="0" t="n">
        <v>4394</v>
      </c>
      <c r="C8839" s="0" t="s">
        <v>1541</v>
      </c>
      <c r="D8839" s="0" t="s">
        <v>255</v>
      </c>
    </row>
    <row r="8840" customFormat="false" ht="12.8" hidden="false" customHeight="false" outlineLevel="0" collapsed="false">
      <c r="A8840" s="0" t="s">
        <v>13407</v>
      </c>
      <c r="B8840" s="0" t="n">
        <v>23882</v>
      </c>
      <c r="C8840" s="0" t="s">
        <v>13408</v>
      </c>
      <c r="D8840" s="0" t="s">
        <v>378</v>
      </c>
    </row>
    <row r="8841" customFormat="false" ht="12.8" hidden="false" customHeight="false" outlineLevel="0" collapsed="false">
      <c r="A8841" s="0" t="s">
        <v>13409</v>
      </c>
      <c r="B8841" s="0" t="n">
        <v>255</v>
      </c>
      <c r="C8841" s="0" t="s">
        <v>795</v>
      </c>
      <c r="D8841" s="0" t="s">
        <v>123</v>
      </c>
    </row>
    <row r="8842" customFormat="false" ht="12.8" hidden="false" customHeight="false" outlineLevel="0" collapsed="false">
      <c r="A8842" s="0" t="s">
        <v>13410</v>
      </c>
      <c r="B8842" s="0" t="n">
        <v>2332</v>
      </c>
      <c r="C8842" s="0" t="s">
        <v>13411</v>
      </c>
      <c r="D8842" s="0" t="s">
        <v>127</v>
      </c>
    </row>
    <row r="8843" customFormat="false" ht="12.8" hidden="false" customHeight="false" outlineLevel="0" collapsed="false">
      <c r="A8843" s="0" t="s">
        <v>13412</v>
      </c>
      <c r="B8843" s="0" t="n">
        <v>2333</v>
      </c>
      <c r="C8843" s="0" t="s">
        <v>5445</v>
      </c>
      <c r="D8843" s="0" t="s">
        <v>127</v>
      </c>
    </row>
    <row r="8844" customFormat="false" ht="12.8" hidden="false" customHeight="false" outlineLevel="0" collapsed="false">
      <c r="A8844" s="0" t="s">
        <v>13413</v>
      </c>
      <c r="B8844" s="0" t="n">
        <v>251</v>
      </c>
      <c r="C8844" s="0" t="s">
        <v>3144</v>
      </c>
      <c r="D8844" s="0" t="s">
        <v>199</v>
      </c>
    </row>
    <row r="8845" customFormat="false" ht="12.8" hidden="false" customHeight="false" outlineLevel="0" collapsed="false">
      <c r="A8845" s="0" t="s">
        <v>13414</v>
      </c>
      <c r="B8845" s="0" t="n">
        <v>20541</v>
      </c>
      <c r="C8845" s="0" t="s">
        <v>604</v>
      </c>
      <c r="D8845" s="0" t="s">
        <v>378</v>
      </c>
    </row>
    <row r="8846" customFormat="false" ht="12.8" hidden="false" customHeight="false" outlineLevel="0" collapsed="false">
      <c r="A8846" s="0" t="s">
        <v>13415</v>
      </c>
      <c r="B8846" s="0" t="n">
        <v>4070</v>
      </c>
      <c r="C8846" s="0" t="s">
        <v>13416</v>
      </c>
      <c r="D8846" s="0" t="s">
        <v>123</v>
      </c>
    </row>
    <row r="8847" customFormat="false" ht="12.8" hidden="false" customHeight="false" outlineLevel="0" collapsed="false">
      <c r="A8847" s="0" t="s">
        <v>13417</v>
      </c>
      <c r="B8847" s="0" t="n">
        <v>4071</v>
      </c>
      <c r="C8847" s="0" t="s">
        <v>13416</v>
      </c>
      <c r="D8847" s="0" t="s">
        <v>127</v>
      </c>
    </row>
    <row r="8848" customFormat="false" ht="12.8" hidden="false" customHeight="false" outlineLevel="0" collapsed="false">
      <c r="A8848" s="0" t="s">
        <v>13418</v>
      </c>
      <c r="B8848" s="0" t="n">
        <v>24368</v>
      </c>
      <c r="C8848" s="0" t="s">
        <v>13419</v>
      </c>
      <c r="D8848" s="0" t="s">
        <v>199</v>
      </c>
    </row>
    <row r="8849" customFormat="false" ht="12.8" hidden="false" customHeight="false" outlineLevel="0" collapsed="false">
      <c r="A8849" s="0" t="s">
        <v>13420</v>
      </c>
      <c r="B8849" s="0" t="n">
        <v>39563</v>
      </c>
      <c r="C8849" s="0" t="s">
        <v>13419</v>
      </c>
      <c r="D8849" s="0" t="s">
        <v>287</v>
      </c>
    </row>
    <row r="8850" customFormat="false" ht="12.8" hidden="false" customHeight="false" outlineLevel="0" collapsed="false">
      <c r="A8850" s="0" t="s">
        <v>13421</v>
      </c>
      <c r="B8850" s="0" t="n">
        <v>23883</v>
      </c>
      <c r="C8850" s="0" t="s">
        <v>13419</v>
      </c>
      <c r="D8850" s="0" t="s">
        <v>378</v>
      </c>
    </row>
    <row r="8851" customFormat="false" ht="12.8" hidden="false" customHeight="false" outlineLevel="0" collapsed="false">
      <c r="A8851" s="0" t="s">
        <v>13422</v>
      </c>
      <c r="B8851" s="0" t="n">
        <v>20719</v>
      </c>
      <c r="D8851" s="0" t="s">
        <v>907</v>
      </c>
    </row>
    <row r="8852" customFormat="false" ht="12.8" hidden="false" customHeight="false" outlineLevel="0" collapsed="false">
      <c r="A8852" s="0" t="s">
        <v>13423</v>
      </c>
      <c r="B8852" s="0" t="n">
        <v>769</v>
      </c>
      <c r="C8852" s="0" t="s">
        <v>13424</v>
      </c>
      <c r="D8852" s="0" t="s">
        <v>123</v>
      </c>
    </row>
    <row r="8853" customFormat="false" ht="12.8" hidden="false" customHeight="false" outlineLevel="0" collapsed="false">
      <c r="A8853" s="0" t="s">
        <v>13425</v>
      </c>
      <c r="B8853" s="0" t="n">
        <v>42801</v>
      </c>
      <c r="C8853" s="0" t="s">
        <v>13426</v>
      </c>
      <c r="D8853" s="0" t="s">
        <v>354</v>
      </c>
    </row>
    <row r="8854" customFormat="false" ht="12.8" hidden="false" customHeight="false" outlineLevel="0" collapsed="false">
      <c r="A8854" s="0" t="s">
        <v>13427</v>
      </c>
      <c r="B8854" s="0" t="n">
        <v>43080</v>
      </c>
      <c r="C8854" s="0" t="s">
        <v>651</v>
      </c>
      <c r="D8854" s="0" t="s">
        <v>123</v>
      </c>
    </row>
    <row r="8855" customFormat="false" ht="12.8" hidden="false" customHeight="false" outlineLevel="0" collapsed="false">
      <c r="A8855" s="0" t="s">
        <v>13428</v>
      </c>
      <c r="B8855" s="0" t="n">
        <v>43531</v>
      </c>
      <c r="C8855" s="0" t="s">
        <v>420</v>
      </c>
      <c r="D8855" s="0" t="s">
        <v>127</v>
      </c>
    </row>
    <row r="8856" customFormat="false" ht="12.8" hidden="false" customHeight="false" outlineLevel="0" collapsed="false">
      <c r="A8856" s="0" t="s">
        <v>13429</v>
      </c>
      <c r="B8856" s="0" t="n">
        <v>43620</v>
      </c>
      <c r="C8856" s="0" t="s">
        <v>11932</v>
      </c>
      <c r="D8856" s="0" t="s">
        <v>123</v>
      </c>
    </row>
    <row r="8857" customFormat="false" ht="12.8" hidden="false" customHeight="false" outlineLevel="0" collapsed="false">
      <c r="A8857" s="0" t="s">
        <v>13430</v>
      </c>
      <c r="B8857" s="0" t="n">
        <v>43956</v>
      </c>
      <c r="C8857" s="0" t="s">
        <v>13431</v>
      </c>
      <c r="D8857" s="0" t="s">
        <v>127</v>
      </c>
    </row>
    <row r="8858" customFormat="false" ht="12.8" hidden="false" customHeight="false" outlineLevel="0" collapsed="false">
      <c r="A8858" s="0" t="s">
        <v>13432</v>
      </c>
      <c r="B8858" s="0" t="n">
        <v>43626</v>
      </c>
      <c r="C8858" s="0" t="s">
        <v>13433</v>
      </c>
      <c r="D8858" s="0" t="s">
        <v>127</v>
      </c>
    </row>
    <row r="8859" customFormat="false" ht="12.8" hidden="false" customHeight="false" outlineLevel="0" collapsed="false">
      <c r="A8859" s="0" t="s">
        <v>13434</v>
      </c>
      <c r="B8859" s="0" t="n">
        <v>43957</v>
      </c>
      <c r="C8859" s="0" t="s">
        <v>13435</v>
      </c>
      <c r="D8859" s="0" t="s">
        <v>127</v>
      </c>
    </row>
    <row r="8860" customFormat="false" ht="12.8" hidden="false" customHeight="false" outlineLevel="0" collapsed="false">
      <c r="A8860" s="0" t="s">
        <v>13436</v>
      </c>
      <c r="B8860" s="0" t="n">
        <v>43958</v>
      </c>
      <c r="C8860" s="0" t="s">
        <v>668</v>
      </c>
      <c r="D8860" s="0" t="s">
        <v>127</v>
      </c>
    </row>
    <row r="8861" customFormat="false" ht="12.8" hidden="false" customHeight="false" outlineLevel="0" collapsed="false">
      <c r="A8861" s="0" t="s">
        <v>13437</v>
      </c>
      <c r="B8861" s="0" t="n">
        <v>43959</v>
      </c>
      <c r="C8861" s="0" t="s">
        <v>13438</v>
      </c>
      <c r="D8861" s="0" t="s">
        <v>123</v>
      </c>
    </row>
    <row r="8862" customFormat="false" ht="12.8" hidden="false" customHeight="false" outlineLevel="0" collapsed="false">
      <c r="A8862" s="0" t="s">
        <v>13439</v>
      </c>
      <c r="B8862" s="0" t="n">
        <v>44027</v>
      </c>
      <c r="C8862" s="0" t="s">
        <v>13440</v>
      </c>
      <c r="D8862" s="0" t="s">
        <v>127</v>
      </c>
    </row>
    <row r="8863" customFormat="false" ht="12.8" hidden="false" customHeight="false" outlineLevel="0" collapsed="false">
      <c r="A8863" s="0" t="s">
        <v>13441</v>
      </c>
      <c r="B8863" s="0" t="n">
        <v>44028</v>
      </c>
      <c r="C8863" s="0" t="s">
        <v>13442</v>
      </c>
      <c r="D8863" s="0" t="s">
        <v>127</v>
      </c>
    </row>
    <row r="8864" customFormat="false" ht="12.8" hidden="false" customHeight="false" outlineLevel="0" collapsed="false">
      <c r="A8864" s="0" t="s">
        <v>13443</v>
      </c>
      <c r="B8864" s="0" t="n">
        <v>43532</v>
      </c>
      <c r="C8864" s="0" t="s">
        <v>13444</v>
      </c>
      <c r="D8864" s="0" t="s">
        <v>199</v>
      </c>
    </row>
    <row r="8865" customFormat="false" ht="12.8" hidden="false" customHeight="false" outlineLevel="0" collapsed="false">
      <c r="A8865" s="0" t="s">
        <v>13445</v>
      </c>
      <c r="B8865" s="0" t="n">
        <v>43059</v>
      </c>
      <c r="C8865" s="0" t="s">
        <v>13444</v>
      </c>
      <c r="D8865" s="0" t="s">
        <v>378</v>
      </c>
    </row>
    <row r="8866" customFormat="false" ht="12.8" hidden="false" customHeight="false" outlineLevel="0" collapsed="false">
      <c r="A8866" s="0" t="s">
        <v>13446</v>
      </c>
      <c r="B8866" s="0" t="n">
        <v>43621</v>
      </c>
      <c r="C8866" s="0" t="s">
        <v>8825</v>
      </c>
      <c r="D8866" s="0" t="s">
        <v>123</v>
      </c>
    </row>
    <row r="8867" customFormat="false" ht="12.8" hidden="false" customHeight="false" outlineLevel="0" collapsed="false">
      <c r="A8867" s="0" t="s">
        <v>13447</v>
      </c>
      <c r="B8867" s="0" t="n">
        <v>43627</v>
      </c>
      <c r="C8867" s="0" t="s">
        <v>13440</v>
      </c>
      <c r="D8867" s="0" t="s">
        <v>127</v>
      </c>
    </row>
    <row r="8868" customFormat="false" ht="12.8" hidden="false" customHeight="false" outlineLevel="0" collapsed="false">
      <c r="A8868" s="0" t="s">
        <v>13448</v>
      </c>
      <c r="B8868" s="0" t="n">
        <v>43960</v>
      </c>
      <c r="C8868" s="0" t="s">
        <v>13449</v>
      </c>
      <c r="D8868" s="0" t="s">
        <v>127</v>
      </c>
    </row>
    <row r="8869" customFormat="false" ht="12.8" hidden="false" customHeight="false" outlineLevel="0" collapsed="false">
      <c r="A8869" s="0" t="s">
        <v>13450</v>
      </c>
      <c r="B8869" s="0" t="n">
        <v>4044</v>
      </c>
      <c r="C8869" s="0" t="s">
        <v>13451</v>
      </c>
      <c r="D8869" s="0" t="s">
        <v>251</v>
      </c>
    </row>
    <row r="8870" customFormat="false" ht="12.8" hidden="false" customHeight="false" outlineLevel="0" collapsed="false">
      <c r="A8870" s="0" t="s">
        <v>13452</v>
      </c>
      <c r="B8870" s="0" t="n">
        <v>24817</v>
      </c>
      <c r="C8870" s="0" t="s">
        <v>13453</v>
      </c>
      <c r="D8870" s="0" t="s">
        <v>123</v>
      </c>
    </row>
    <row r="8871" customFormat="false" ht="12.8" hidden="false" customHeight="false" outlineLevel="0" collapsed="false">
      <c r="A8871" s="0" t="s">
        <v>13454</v>
      </c>
      <c r="B8871" s="0" t="n">
        <v>31359</v>
      </c>
      <c r="C8871" s="0" t="s">
        <v>11777</v>
      </c>
      <c r="D8871" s="0" t="s">
        <v>127</v>
      </c>
    </row>
    <row r="8872" customFormat="false" ht="12.8" hidden="false" customHeight="false" outlineLevel="0" collapsed="false">
      <c r="A8872" s="0" t="s">
        <v>13455</v>
      </c>
      <c r="B8872" s="0" t="n">
        <v>22574</v>
      </c>
      <c r="C8872" s="0" t="s">
        <v>13456</v>
      </c>
      <c r="D8872" s="0" t="s">
        <v>123</v>
      </c>
    </row>
    <row r="8873" customFormat="false" ht="12.8" hidden="false" customHeight="false" outlineLevel="0" collapsed="false">
      <c r="A8873" s="0" t="s">
        <v>13457</v>
      </c>
      <c r="B8873" s="0" t="n">
        <v>22575</v>
      </c>
      <c r="C8873" s="0" t="s">
        <v>13456</v>
      </c>
      <c r="D8873" s="0" t="s">
        <v>127</v>
      </c>
    </row>
    <row r="8874" customFormat="false" ht="12.8" hidden="false" customHeight="false" outlineLevel="0" collapsed="false">
      <c r="A8874" s="0" t="s">
        <v>13458</v>
      </c>
      <c r="B8874" s="0" t="n">
        <v>22576</v>
      </c>
      <c r="C8874" s="0" t="s">
        <v>4753</v>
      </c>
      <c r="D8874" s="0" t="s">
        <v>127</v>
      </c>
    </row>
    <row r="8875" customFormat="false" ht="12.8" hidden="false" customHeight="false" outlineLevel="0" collapsed="false">
      <c r="A8875" s="0" t="s">
        <v>13459</v>
      </c>
      <c r="B8875" s="0" t="n">
        <v>22577</v>
      </c>
      <c r="C8875" s="0" t="s">
        <v>4753</v>
      </c>
      <c r="D8875" s="0" t="s">
        <v>127</v>
      </c>
    </row>
    <row r="8876" customFormat="false" ht="12.8" hidden="false" customHeight="false" outlineLevel="0" collapsed="false">
      <c r="A8876" s="0" t="s">
        <v>13460</v>
      </c>
      <c r="B8876" s="0" t="n">
        <v>22578</v>
      </c>
      <c r="C8876" s="0" t="s">
        <v>13461</v>
      </c>
      <c r="D8876" s="0" t="s">
        <v>127</v>
      </c>
    </row>
    <row r="8877" customFormat="false" ht="12.8" hidden="false" customHeight="false" outlineLevel="0" collapsed="false">
      <c r="A8877" s="0" t="s">
        <v>13462</v>
      </c>
      <c r="B8877" s="0" t="n">
        <v>4251</v>
      </c>
      <c r="C8877" s="0" t="s">
        <v>1066</v>
      </c>
      <c r="D8877" s="0" t="s">
        <v>123</v>
      </c>
    </row>
    <row r="8878" customFormat="false" ht="12.8" hidden="false" customHeight="false" outlineLevel="0" collapsed="false">
      <c r="A8878" s="0" t="s">
        <v>13463</v>
      </c>
      <c r="B8878" s="0" t="n">
        <v>23549</v>
      </c>
      <c r="C8878" s="0" t="s">
        <v>239</v>
      </c>
      <c r="D8878" s="0" t="s">
        <v>262</v>
      </c>
    </row>
    <row r="8879" customFormat="false" ht="12.8" hidden="false" customHeight="false" outlineLevel="0" collapsed="false">
      <c r="A8879" s="0" t="s">
        <v>13464</v>
      </c>
      <c r="B8879" s="0" t="n">
        <v>23884</v>
      </c>
      <c r="C8879" s="0" t="s">
        <v>13465</v>
      </c>
      <c r="D8879" s="0" t="s">
        <v>127</v>
      </c>
    </row>
    <row r="8880" customFormat="false" ht="12.8" hidden="false" customHeight="false" outlineLevel="0" collapsed="false">
      <c r="A8880" s="0" t="s">
        <v>13466</v>
      </c>
      <c r="B8880" s="0" t="n">
        <v>23885</v>
      </c>
      <c r="C8880" s="0" t="s">
        <v>4991</v>
      </c>
      <c r="D8880" s="0" t="s">
        <v>127</v>
      </c>
    </row>
    <row r="8881" customFormat="false" ht="12.8" hidden="false" customHeight="false" outlineLevel="0" collapsed="false">
      <c r="A8881" s="0" t="s">
        <v>13467</v>
      </c>
      <c r="B8881" s="0" t="n">
        <v>23886</v>
      </c>
      <c r="C8881" s="0" t="s">
        <v>223</v>
      </c>
      <c r="D8881" s="0" t="s">
        <v>127</v>
      </c>
    </row>
    <row r="8882" customFormat="false" ht="12.8" hidden="false" customHeight="false" outlineLevel="0" collapsed="false">
      <c r="A8882" s="0" t="s">
        <v>13468</v>
      </c>
      <c r="B8882" s="0" t="n">
        <v>23887</v>
      </c>
      <c r="C8882" s="0" t="s">
        <v>5407</v>
      </c>
      <c r="D8882" s="0" t="s">
        <v>127</v>
      </c>
    </row>
    <row r="8883" customFormat="false" ht="12.8" hidden="false" customHeight="false" outlineLevel="0" collapsed="false">
      <c r="A8883" s="0" t="s">
        <v>13469</v>
      </c>
      <c r="B8883" s="0" t="n">
        <v>25001</v>
      </c>
      <c r="C8883" s="0" t="s">
        <v>13470</v>
      </c>
      <c r="D8883" s="0" t="s">
        <v>127</v>
      </c>
    </row>
    <row r="8884" customFormat="false" ht="12.8" hidden="false" customHeight="false" outlineLevel="0" collapsed="false">
      <c r="A8884" s="0" t="s">
        <v>13471</v>
      </c>
      <c r="B8884" s="0" t="n">
        <v>29176</v>
      </c>
      <c r="C8884" s="0" t="s">
        <v>11585</v>
      </c>
      <c r="D8884" s="0" t="s">
        <v>127</v>
      </c>
    </row>
    <row r="8885" customFormat="false" ht="12.8" hidden="false" customHeight="false" outlineLevel="0" collapsed="false">
      <c r="A8885" s="0" t="s">
        <v>13472</v>
      </c>
      <c r="B8885" s="0" t="n">
        <v>26129</v>
      </c>
      <c r="C8885" s="0" t="s">
        <v>1000</v>
      </c>
      <c r="D8885" s="0" t="s">
        <v>127</v>
      </c>
    </row>
    <row r="8886" customFormat="false" ht="12.8" hidden="false" customHeight="false" outlineLevel="0" collapsed="false">
      <c r="A8886" s="0" t="s">
        <v>13473</v>
      </c>
      <c r="B8886" s="0" t="n">
        <v>29246</v>
      </c>
      <c r="C8886" s="0" t="s">
        <v>13474</v>
      </c>
      <c r="D8886" s="0" t="s">
        <v>127</v>
      </c>
    </row>
    <row r="8887" customFormat="false" ht="12.8" hidden="false" customHeight="false" outlineLevel="0" collapsed="false">
      <c r="A8887" s="0" t="s">
        <v>13475</v>
      </c>
      <c r="B8887" s="0" t="n">
        <v>35420</v>
      </c>
      <c r="C8887" s="0" t="s">
        <v>13465</v>
      </c>
      <c r="D8887" s="0" t="s">
        <v>127</v>
      </c>
    </row>
    <row r="8888" customFormat="false" ht="12.8" hidden="false" customHeight="false" outlineLevel="0" collapsed="false">
      <c r="A8888" s="0" t="s">
        <v>13476</v>
      </c>
      <c r="B8888" s="0" t="n">
        <v>23002</v>
      </c>
      <c r="C8888" s="0" t="s">
        <v>13477</v>
      </c>
      <c r="D8888" s="0" t="s">
        <v>127</v>
      </c>
    </row>
    <row r="8889" customFormat="false" ht="12.8" hidden="false" customHeight="false" outlineLevel="0" collapsed="false">
      <c r="A8889" s="0" t="s">
        <v>13478</v>
      </c>
      <c r="B8889" s="0" t="n">
        <v>23003</v>
      </c>
      <c r="C8889" s="0" t="s">
        <v>1064</v>
      </c>
      <c r="D8889" s="0" t="s">
        <v>127</v>
      </c>
    </row>
    <row r="8890" customFormat="false" ht="12.8" hidden="false" customHeight="false" outlineLevel="0" collapsed="false">
      <c r="A8890" s="0" t="s">
        <v>13479</v>
      </c>
      <c r="B8890" s="0" t="n">
        <v>31384</v>
      </c>
      <c r="C8890" s="0" t="s">
        <v>10558</v>
      </c>
      <c r="D8890" s="0" t="s">
        <v>127</v>
      </c>
    </row>
    <row r="8891" customFormat="false" ht="12.8" hidden="false" customHeight="false" outlineLevel="0" collapsed="false">
      <c r="A8891" s="0" t="s">
        <v>13480</v>
      </c>
      <c r="B8891" s="0" t="n">
        <v>23004</v>
      </c>
      <c r="C8891" s="0" t="s">
        <v>7253</v>
      </c>
      <c r="D8891" s="0" t="s">
        <v>127</v>
      </c>
    </row>
    <row r="8892" customFormat="false" ht="12.8" hidden="false" customHeight="false" outlineLevel="0" collapsed="false">
      <c r="A8892" s="0" t="s">
        <v>13481</v>
      </c>
      <c r="B8892" s="0" t="n">
        <v>31386</v>
      </c>
      <c r="C8892" s="0" t="s">
        <v>13482</v>
      </c>
      <c r="D8892" s="0" t="s">
        <v>127</v>
      </c>
    </row>
    <row r="8893" customFormat="false" ht="12.8" hidden="false" customHeight="false" outlineLevel="0" collapsed="false">
      <c r="A8893" s="0" t="s">
        <v>13483</v>
      </c>
      <c r="B8893" s="0" t="n">
        <v>31449</v>
      </c>
      <c r="C8893" s="0" t="s">
        <v>7342</v>
      </c>
      <c r="D8893" s="0" t="s">
        <v>127</v>
      </c>
    </row>
    <row r="8894" customFormat="false" ht="12.8" hidden="false" customHeight="false" outlineLevel="0" collapsed="false">
      <c r="A8894" s="0" t="s">
        <v>13484</v>
      </c>
      <c r="B8894" s="0" t="n">
        <v>23005</v>
      </c>
      <c r="C8894" s="0" t="s">
        <v>8796</v>
      </c>
      <c r="D8894" s="0" t="s">
        <v>127</v>
      </c>
    </row>
    <row r="8895" customFormat="false" ht="12.8" hidden="false" customHeight="false" outlineLevel="0" collapsed="false">
      <c r="A8895" s="0" t="s">
        <v>13485</v>
      </c>
      <c r="B8895" s="0" t="n">
        <v>24818</v>
      </c>
      <c r="C8895" s="0" t="s">
        <v>10339</v>
      </c>
      <c r="D8895" s="0" t="s">
        <v>127</v>
      </c>
    </row>
    <row r="8896" customFormat="false" ht="12.8" hidden="false" customHeight="false" outlineLevel="0" collapsed="false">
      <c r="A8896" s="0" t="s">
        <v>13486</v>
      </c>
      <c r="B8896" s="0" t="n">
        <v>31379</v>
      </c>
      <c r="C8896" s="0" t="s">
        <v>5404</v>
      </c>
      <c r="D8896" s="0" t="s">
        <v>127</v>
      </c>
    </row>
    <row r="8897" customFormat="false" ht="12.8" hidden="false" customHeight="false" outlineLevel="0" collapsed="false">
      <c r="A8897" s="0" t="s">
        <v>13487</v>
      </c>
      <c r="B8897" s="0" t="n">
        <v>31355</v>
      </c>
      <c r="C8897" s="0" t="s">
        <v>13488</v>
      </c>
      <c r="D8897" s="0" t="s">
        <v>127</v>
      </c>
    </row>
    <row r="8898" customFormat="false" ht="12.8" hidden="false" customHeight="false" outlineLevel="0" collapsed="false">
      <c r="A8898" s="0" t="s">
        <v>13489</v>
      </c>
      <c r="B8898" s="0" t="n">
        <v>45413</v>
      </c>
      <c r="C8898" s="0" t="s">
        <v>1087</v>
      </c>
      <c r="D8898" s="0" t="s">
        <v>127</v>
      </c>
    </row>
    <row r="8899" customFormat="false" ht="12.8" hidden="false" customHeight="false" outlineLevel="0" collapsed="false">
      <c r="A8899" s="0" t="s">
        <v>13490</v>
      </c>
      <c r="B8899" s="0" t="n">
        <v>40459</v>
      </c>
      <c r="C8899" s="0" t="s">
        <v>1087</v>
      </c>
      <c r="D8899" s="0" t="s">
        <v>127</v>
      </c>
    </row>
    <row r="8900" customFormat="false" ht="12.8" hidden="false" customHeight="false" outlineLevel="0" collapsed="false">
      <c r="A8900" s="0" t="s">
        <v>13491</v>
      </c>
      <c r="B8900" s="0" t="n">
        <v>23242</v>
      </c>
      <c r="D8900" s="0" t="s">
        <v>255</v>
      </c>
    </row>
    <row r="8901" customFormat="false" ht="12.8" hidden="false" customHeight="false" outlineLevel="0" collapsed="false">
      <c r="A8901" s="0" t="s">
        <v>13492</v>
      </c>
      <c r="B8901" s="0" t="n">
        <v>23888</v>
      </c>
      <c r="D8901" s="0" t="s">
        <v>228</v>
      </c>
    </row>
    <row r="8902" customFormat="false" ht="12.8" hidden="false" customHeight="false" outlineLevel="0" collapsed="false">
      <c r="A8902" s="0" t="s">
        <v>13493</v>
      </c>
      <c r="B8902" s="0" t="n">
        <v>4250</v>
      </c>
      <c r="C8902" s="0" t="s">
        <v>5407</v>
      </c>
      <c r="D8902" s="0" t="s">
        <v>199</v>
      </c>
    </row>
    <row r="8903" customFormat="false" ht="12.8" hidden="false" customHeight="false" outlineLevel="0" collapsed="false">
      <c r="A8903" s="0" t="s">
        <v>13494</v>
      </c>
      <c r="B8903" s="0" t="n">
        <v>23889</v>
      </c>
      <c r="D8903" s="0" t="s">
        <v>228</v>
      </c>
    </row>
    <row r="8904" customFormat="false" ht="12.8" hidden="false" customHeight="false" outlineLevel="0" collapsed="false">
      <c r="A8904" s="0" t="s">
        <v>13495</v>
      </c>
      <c r="B8904" s="0" t="n">
        <v>34073</v>
      </c>
      <c r="C8904" s="0" t="s">
        <v>5404</v>
      </c>
      <c r="D8904" s="0" t="s">
        <v>287</v>
      </c>
    </row>
    <row r="8905" customFormat="false" ht="12.8" hidden="false" customHeight="false" outlineLevel="0" collapsed="false">
      <c r="A8905" s="0" t="s">
        <v>13496</v>
      </c>
      <c r="B8905" s="0" t="n">
        <v>2883</v>
      </c>
      <c r="C8905" s="0" t="s">
        <v>4236</v>
      </c>
      <c r="D8905" s="0" t="s">
        <v>123</v>
      </c>
    </row>
    <row r="8906" customFormat="false" ht="12.8" hidden="false" customHeight="false" outlineLevel="0" collapsed="false">
      <c r="A8906" s="0" t="s">
        <v>13497</v>
      </c>
      <c r="B8906" s="0" t="n">
        <v>22579</v>
      </c>
      <c r="C8906" s="0" t="s">
        <v>4753</v>
      </c>
      <c r="D8906" s="0" t="s">
        <v>123</v>
      </c>
    </row>
    <row r="8907" customFormat="false" ht="12.8" hidden="false" customHeight="false" outlineLevel="0" collapsed="false">
      <c r="A8907" s="0" t="s">
        <v>13498</v>
      </c>
      <c r="B8907" s="0" t="n">
        <v>22580</v>
      </c>
      <c r="C8907" s="0" t="s">
        <v>13461</v>
      </c>
      <c r="D8907" s="0" t="s">
        <v>127</v>
      </c>
    </row>
    <row r="8908" customFormat="false" ht="12.8" hidden="false" customHeight="false" outlineLevel="0" collapsed="false">
      <c r="A8908" s="0" t="s">
        <v>13499</v>
      </c>
      <c r="B8908" s="0" t="n">
        <v>22581</v>
      </c>
      <c r="C8908" s="0" t="s">
        <v>4753</v>
      </c>
      <c r="D8908" s="0" t="s">
        <v>127</v>
      </c>
    </row>
    <row r="8909" customFormat="false" ht="12.8" hidden="false" customHeight="false" outlineLevel="0" collapsed="false">
      <c r="A8909" s="0" t="s">
        <v>13500</v>
      </c>
      <c r="B8909" s="0" t="n">
        <v>22582</v>
      </c>
      <c r="C8909" s="0" t="s">
        <v>1690</v>
      </c>
      <c r="D8909" s="0" t="s">
        <v>127</v>
      </c>
    </row>
    <row r="8910" customFormat="false" ht="12.8" hidden="false" customHeight="false" outlineLevel="0" collapsed="false">
      <c r="A8910" s="0" t="s">
        <v>13501</v>
      </c>
      <c r="B8910" s="0" t="n">
        <v>22583</v>
      </c>
      <c r="C8910" s="0" t="s">
        <v>13502</v>
      </c>
      <c r="D8910" s="0" t="s">
        <v>127</v>
      </c>
    </row>
    <row r="8911" customFormat="false" ht="12.8" hidden="false" customHeight="false" outlineLevel="0" collapsed="false">
      <c r="A8911" s="0" t="s">
        <v>13503</v>
      </c>
      <c r="B8911" s="0" t="n">
        <v>22584</v>
      </c>
      <c r="C8911" s="0" t="s">
        <v>1690</v>
      </c>
      <c r="D8911" s="0" t="s">
        <v>127</v>
      </c>
    </row>
    <row r="8912" customFormat="false" ht="12.8" hidden="false" customHeight="false" outlineLevel="0" collapsed="false">
      <c r="A8912" s="0" t="s">
        <v>13504</v>
      </c>
      <c r="B8912" s="0" t="n">
        <v>42103</v>
      </c>
      <c r="C8912" s="0" t="s">
        <v>13505</v>
      </c>
      <c r="D8912" s="0" t="s">
        <v>123</v>
      </c>
    </row>
    <row r="8913" customFormat="false" ht="12.8" hidden="false" customHeight="false" outlineLevel="0" collapsed="false">
      <c r="A8913" s="0" t="s">
        <v>13506</v>
      </c>
      <c r="B8913" s="0" t="n">
        <v>42214</v>
      </c>
      <c r="C8913" s="0" t="s">
        <v>13505</v>
      </c>
      <c r="D8913" s="0" t="s">
        <v>127</v>
      </c>
    </row>
    <row r="8914" customFormat="false" ht="12.8" hidden="false" customHeight="false" outlineLevel="0" collapsed="false">
      <c r="A8914" s="0" t="s">
        <v>13507</v>
      </c>
      <c r="B8914" s="0" t="n">
        <v>20413</v>
      </c>
      <c r="C8914" s="0" t="s">
        <v>9001</v>
      </c>
      <c r="D8914" s="0" t="s">
        <v>123</v>
      </c>
    </row>
    <row r="8915" customFormat="false" ht="12.8" hidden="false" customHeight="false" outlineLevel="0" collapsed="false">
      <c r="A8915" s="0" t="s">
        <v>13508</v>
      </c>
      <c r="B8915" s="0" t="n">
        <v>4124</v>
      </c>
      <c r="C8915" s="0" t="s">
        <v>13509</v>
      </c>
      <c r="D8915" s="0" t="s">
        <v>123</v>
      </c>
    </row>
    <row r="8916" customFormat="false" ht="12.8" hidden="false" customHeight="false" outlineLevel="0" collapsed="false">
      <c r="A8916" s="0" t="s">
        <v>13510</v>
      </c>
      <c r="B8916" s="0" t="n">
        <v>22585</v>
      </c>
      <c r="C8916" s="0" t="s">
        <v>819</v>
      </c>
      <c r="D8916" s="0" t="s">
        <v>127</v>
      </c>
    </row>
    <row r="8917" customFormat="false" ht="12.8" hidden="false" customHeight="false" outlineLevel="0" collapsed="false">
      <c r="A8917" s="0" t="s">
        <v>13511</v>
      </c>
      <c r="B8917" s="0" t="n">
        <v>4125</v>
      </c>
      <c r="C8917" s="0" t="s">
        <v>136</v>
      </c>
      <c r="D8917" s="0" t="s">
        <v>127</v>
      </c>
    </row>
    <row r="8918" customFormat="false" ht="12.8" hidden="false" customHeight="false" outlineLevel="0" collapsed="false">
      <c r="A8918" s="0" t="s">
        <v>13512</v>
      </c>
      <c r="B8918" s="0" t="n">
        <v>24820</v>
      </c>
      <c r="C8918" s="0" t="s">
        <v>13513</v>
      </c>
      <c r="D8918" s="0" t="s">
        <v>199</v>
      </c>
    </row>
    <row r="8919" customFormat="false" ht="12.8" hidden="false" customHeight="false" outlineLevel="0" collapsed="false">
      <c r="A8919" s="0" t="s">
        <v>13514</v>
      </c>
      <c r="B8919" s="0" t="n">
        <v>30429</v>
      </c>
      <c r="C8919" s="0" t="s">
        <v>13515</v>
      </c>
      <c r="D8919" s="0" t="s">
        <v>123</v>
      </c>
    </row>
    <row r="8920" customFormat="false" ht="12.8" hidden="false" customHeight="false" outlineLevel="0" collapsed="false">
      <c r="A8920" s="0" t="s">
        <v>13514</v>
      </c>
      <c r="B8920" s="0" t="n">
        <v>30704</v>
      </c>
      <c r="C8920" s="0" t="s">
        <v>13516</v>
      </c>
      <c r="D8920" s="0" t="s">
        <v>262</v>
      </c>
    </row>
    <row r="8921" customFormat="false" ht="12.8" hidden="false" customHeight="false" outlineLevel="0" collapsed="false">
      <c r="A8921" s="0" t="s">
        <v>13517</v>
      </c>
      <c r="B8921" s="0" t="n">
        <v>30751</v>
      </c>
      <c r="C8921" s="0" t="s">
        <v>13518</v>
      </c>
      <c r="D8921" s="0" t="s">
        <v>127</v>
      </c>
    </row>
    <row r="8922" customFormat="false" ht="12.8" hidden="false" customHeight="false" outlineLevel="0" collapsed="false">
      <c r="A8922" s="0" t="s">
        <v>13519</v>
      </c>
      <c r="B8922" s="0" t="n">
        <v>3084</v>
      </c>
      <c r="C8922" s="0" t="s">
        <v>13520</v>
      </c>
      <c r="D8922" s="0" t="s">
        <v>253</v>
      </c>
    </row>
    <row r="8923" customFormat="false" ht="12.8" hidden="false" customHeight="false" outlineLevel="0" collapsed="false">
      <c r="A8923" s="0" t="s">
        <v>13521</v>
      </c>
      <c r="B8923" s="0" t="n">
        <v>43961</v>
      </c>
      <c r="C8923" s="0" t="s">
        <v>13522</v>
      </c>
      <c r="D8923" s="0" t="s">
        <v>123</v>
      </c>
    </row>
    <row r="8924" customFormat="false" ht="12.8" hidden="false" customHeight="false" outlineLevel="0" collapsed="false">
      <c r="A8924" s="0" t="s">
        <v>13523</v>
      </c>
      <c r="B8924" s="0" t="n">
        <v>44029</v>
      </c>
      <c r="C8924" s="0" t="s">
        <v>1041</v>
      </c>
      <c r="D8924" s="0" t="s">
        <v>127</v>
      </c>
    </row>
    <row r="8925" customFormat="false" ht="12.8" hidden="false" customHeight="false" outlineLevel="0" collapsed="false">
      <c r="A8925" s="0" t="s">
        <v>13524</v>
      </c>
      <c r="B8925" s="0" t="n">
        <v>43533</v>
      </c>
      <c r="C8925" s="0" t="s">
        <v>13525</v>
      </c>
      <c r="D8925" s="0" t="s">
        <v>287</v>
      </c>
    </row>
    <row r="8926" customFormat="false" ht="12.8" hidden="false" customHeight="false" outlineLevel="0" collapsed="false">
      <c r="A8926" s="0" t="s">
        <v>13526</v>
      </c>
      <c r="B8926" s="0" t="n">
        <v>23381</v>
      </c>
      <c r="C8926" s="0" t="s">
        <v>3565</v>
      </c>
      <c r="D8926" s="0" t="s">
        <v>123</v>
      </c>
    </row>
    <row r="8927" customFormat="false" ht="12.8" hidden="false" customHeight="false" outlineLevel="0" collapsed="false">
      <c r="A8927" s="0" t="s">
        <v>13527</v>
      </c>
      <c r="B8927" s="0" t="n">
        <v>23890</v>
      </c>
      <c r="C8927" s="0" t="s">
        <v>2298</v>
      </c>
      <c r="D8927" s="0" t="s">
        <v>127</v>
      </c>
    </row>
    <row r="8928" customFormat="false" ht="12.8" hidden="false" customHeight="false" outlineLevel="0" collapsed="false">
      <c r="A8928" s="0" t="s">
        <v>13528</v>
      </c>
      <c r="B8928" s="0" t="n">
        <v>31295</v>
      </c>
      <c r="C8928" s="0" t="s">
        <v>13529</v>
      </c>
      <c r="D8928" s="0" t="s">
        <v>601</v>
      </c>
    </row>
    <row r="8929" customFormat="false" ht="12.8" hidden="false" customHeight="false" outlineLevel="0" collapsed="false">
      <c r="A8929" s="0" t="s">
        <v>13530</v>
      </c>
      <c r="B8929" s="0" t="n">
        <v>23891</v>
      </c>
      <c r="C8929" s="0" t="s">
        <v>12291</v>
      </c>
      <c r="D8929" s="0" t="s">
        <v>127</v>
      </c>
    </row>
    <row r="8930" customFormat="false" ht="12.8" hidden="false" customHeight="false" outlineLevel="0" collapsed="false">
      <c r="A8930" s="0" t="s">
        <v>13531</v>
      </c>
      <c r="B8930" s="0" t="n">
        <v>31054</v>
      </c>
      <c r="C8930" s="0" t="s">
        <v>13532</v>
      </c>
      <c r="D8930" s="0" t="s">
        <v>127</v>
      </c>
    </row>
    <row r="8931" customFormat="false" ht="12.8" hidden="false" customHeight="false" outlineLevel="0" collapsed="false">
      <c r="A8931" s="0" t="s">
        <v>13533</v>
      </c>
      <c r="B8931" s="0" t="n">
        <v>3032</v>
      </c>
      <c r="C8931" s="0" t="s">
        <v>13534</v>
      </c>
      <c r="D8931" s="0" t="s">
        <v>127</v>
      </c>
    </row>
    <row r="8932" customFormat="false" ht="12.8" hidden="false" customHeight="false" outlineLevel="0" collapsed="false">
      <c r="A8932" s="0" t="s">
        <v>13535</v>
      </c>
      <c r="B8932" s="0" t="n">
        <v>3033</v>
      </c>
      <c r="C8932" s="0" t="s">
        <v>560</v>
      </c>
      <c r="D8932" s="0" t="s">
        <v>127</v>
      </c>
    </row>
    <row r="8933" customFormat="false" ht="12.8" hidden="false" customHeight="false" outlineLevel="0" collapsed="false">
      <c r="A8933" s="0" t="s">
        <v>13536</v>
      </c>
      <c r="B8933" s="0" t="n">
        <v>3150</v>
      </c>
      <c r="C8933" s="0" t="s">
        <v>13537</v>
      </c>
      <c r="D8933" s="0" t="s">
        <v>127</v>
      </c>
    </row>
    <row r="8934" customFormat="false" ht="12.8" hidden="false" customHeight="false" outlineLevel="0" collapsed="false">
      <c r="A8934" s="0" t="s">
        <v>13538</v>
      </c>
      <c r="B8934" s="0" t="n">
        <v>997</v>
      </c>
      <c r="C8934" s="0" t="s">
        <v>13539</v>
      </c>
      <c r="D8934" s="0" t="s">
        <v>354</v>
      </c>
    </row>
    <row r="8935" customFormat="false" ht="12.8" hidden="false" customHeight="false" outlineLevel="0" collapsed="false">
      <c r="A8935" s="0" t="s">
        <v>13540</v>
      </c>
      <c r="B8935" s="0" t="n">
        <v>30103</v>
      </c>
      <c r="C8935" s="0" t="s">
        <v>13539</v>
      </c>
      <c r="D8935" s="0" t="s">
        <v>123</v>
      </c>
    </row>
    <row r="8936" customFormat="false" ht="12.8" hidden="false" customHeight="false" outlineLevel="0" collapsed="false">
      <c r="A8936" s="0" t="s">
        <v>13541</v>
      </c>
      <c r="B8936" s="0" t="n">
        <v>4515</v>
      </c>
      <c r="C8936" s="0" t="s">
        <v>668</v>
      </c>
      <c r="D8936" s="0" t="s">
        <v>123</v>
      </c>
    </row>
    <row r="8937" customFormat="false" ht="12.8" hidden="false" customHeight="false" outlineLevel="0" collapsed="false">
      <c r="A8937" s="0" t="s">
        <v>13542</v>
      </c>
      <c r="B8937" s="0" t="n">
        <v>4516</v>
      </c>
      <c r="C8937" s="0" t="s">
        <v>136</v>
      </c>
      <c r="D8937" s="0" t="s">
        <v>127</v>
      </c>
    </row>
    <row r="8938" customFormat="false" ht="12.8" hidden="false" customHeight="false" outlineLevel="0" collapsed="false">
      <c r="A8938" s="0" t="s">
        <v>13543</v>
      </c>
      <c r="B8938" s="0" t="n">
        <v>30816</v>
      </c>
      <c r="C8938" s="0" t="s">
        <v>136</v>
      </c>
      <c r="D8938" s="0" t="s">
        <v>127</v>
      </c>
    </row>
    <row r="8939" customFormat="false" ht="12.8" hidden="false" customHeight="false" outlineLevel="0" collapsed="false">
      <c r="A8939" s="0" t="s">
        <v>13544</v>
      </c>
      <c r="B8939" s="0" t="n">
        <v>4514</v>
      </c>
      <c r="C8939" s="0" t="s">
        <v>651</v>
      </c>
      <c r="D8939" s="0" t="s">
        <v>199</v>
      </c>
    </row>
    <row r="8940" customFormat="false" ht="12.8" hidden="false" customHeight="false" outlineLevel="0" collapsed="false">
      <c r="A8940" s="0" t="s">
        <v>72</v>
      </c>
      <c r="B8940" s="0" t="n">
        <v>19280</v>
      </c>
      <c r="C8940" s="0" t="s">
        <v>13545</v>
      </c>
      <c r="D8940" s="0" t="s">
        <v>123</v>
      </c>
    </row>
    <row r="8941" customFormat="false" ht="12.8" hidden="false" customHeight="false" outlineLevel="0" collapsed="false">
      <c r="A8941" s="0" t="s">
        <v>13546</v>
      </c>
      <c r="B8941" s="0" t="n">
        <v>19291</v>
      </c>
      <c r="C8941" s="0" t="s">
        <v>2265</v>
      </c>
      <c r="D8941" s="0" t="s">
        <v>127</v>
      </c>
    </row>
    <row r="8942" customFormat="false" ht="12.8" hidden="false" customHeight="false" outlineLevel="0" collapsed="false">
      <c r="A8942" s="0" t="s">
        <v>13547</v>
      </c>
      <c r="B8942" s="0" t="n">
        <v>30149</v>
      </c>
      <c r="C8942" s="0" t="s">
        <v>9962</v>
      </c>
      <c r="D8942" s="0" t="s">
        <v>127</v>
      </c>
    </row>
    <row r="8943" customFormat="false" ht="12.8" hidden="false" customHeight="false" outlineLevel="0" collapsed="false">
      <c r="A8943" s="0" t="s">
        <v>13548</v>
      </c>
      <c r="B8943" s="0" t="n">
        <v>995</v>
      </c>
      <c r="C8943" s="0" t="s">
        <v>13549</v>
      </c>
      <c r="D8943" s="0" t="s">
        <v>199</v>
      </c>
    </row>
    <row r="8944" customFormat="false" ht="12.8" hidden="false" customHeight="false" outlineLevel="0" collapsed="false">
      <c r="A8944" s="0" t="s">
        <v>13550</v>
      </c>
      <c r="B8944" s="0" t="n">
        <v>23550</v>
      </c>
      <c r="C8944" s="0" t="s">
        <v>13551</v>
      </c>
      <c r="D8944" s="0" t="s">
        <v>327</v>
      </c>
    </row>
    <row r="8945" customFormat="false" ht="12.8" hidden="false" customHeight="false" outlineLevel="0" collapsed="false">
      <c r="A8945" s="0" t="s">
        <v>13552</v>
      </c>
      <c r="B8945" s="0" t="n">
        <v>41236</v>
      </c>
      <c r="C8945" s="0" t="s">
        <v>13553</v>
      </c>
      <c r="D8945" s="0" t="s">
        <v>123</v>
      </c>
    </row>
    <row r="8946" customFormat="false" ht="12.8" hidden="false" customHeight="false" outlineLevel="0" collapsed="false">
      <c r="A8946" s="0" t="s">
        <v>13554</v>
      </c>
      <c r="B8946" s="0" t="n">
        <v>41604</v>
      </c>
      <c r="C8946" s="0" t="s">
        <v>13555</v>
      </c>
      <c r="D8946" s="0" t="s">
        <v>127</v>
      </c>
    </row>
    <row r="8947" customFormat="false" ht="12.8" hidden="false" customHeight="false" outlineLevel="0" collapsed="false">
      <c r="A8947" s="0" t="s">
        <v>13556</v>
      </c>
      <c r="B8947" s="0" t="n">
        <v>24821</v>
      </c>
      <c r="C8947" s="0" t="s">
        <v>13557</v>
      </c>
      <c r="D8947" s="0" t="s">
        <v>228</v>
      </c>
    </row>
    <row r="8948" customFormat="false" ht="12.8" hidden="false" customHeight="false" outlineLevel="0" collapsed="false">
      <c r="A8948" s="0" t="s">
        <v>13558</v>
      </c>
      <c r="B8948" s="0" t="n">
        <v>4502</v>
      </c>
      <c r="D8948" s="0" t="s">
        <v>199</v>
      </c>
    </row>
    <row r="8949" customFormat="false" ht="12.8" hidden="false" customHeight="false" outlineLevel="0" collapsed="false">
      <c r="A8949" s="0" t="s">
        <v>13559</v>
      </c>
      <c r="B8949" s="0" t="n">
        <v>30813</v>
      </c>
      <c r="C8949" s="0" t="s">
        <v>573</v>
      </c>
      <c r="D8949" s="0" t="s">
        <v>199</v>
      </c>
    </row>
    <row r="8950" customFormat="false" ht="12.8" hidden="false" customHeight="false" outlineLevel="0" collapsed="false">
      <c r="A8950" s="0" t="s">
        <v>13560</v>
      </c>
      <c r="B8950" s="0" t="n">
        <v>42409</v>
      </c>
      <c r="C8950" s="0" t="s">
        <v>13561</v>
      </c>
      <c r="D8950" s="0" t="s">
        <v>123</v>
      </c>
    </row>
    <row r="8951" customFormat="false" ht="12.8" hidden="false" customHeight="false" outlineLevel="0" collapsed="false">
      <c r="A8951" s="0" t="s">
        <v>13562</v>
      </c>
      <c r="B8951" s="0" t="n">
        <v>3010</v>
      </c>
      <c r="C8951" s="0" t="s">
        <v>13563</v>
      </c>
      <c r="D8951" s="0" t="s">
        <v>123</v>
      </c>
    </row>
    <row r="8952" customFormat="false" ht="12.8" hidden="false" customHeight="false" outlineLevel="0" collapsed="false">
      <c r="A8952" s="0" t="s">
        <v>13564</v>
      </c>
      <c r="B8952" s="0" t="n">
        <v>3011</v>
      </c>
      <c r="C8952" s="0" t="s">
        <v>2204</v>
      </c>
      <c r="D8952" s="0" t="s">
        <v>127</v>
      </c>
    </row>
    <row r="8953" customFormat="false" ht="12.8" hidden="false" customHeight="false" outlineLevel="0" collapsed="false">
      <c r="A8953" s="0" t="s">
        <v>13565</v>
      </c>
      <c r="B8953" s="0" t="n">
        <v>35570</v>
      </c>
      <c r="C8953" s="0" t="s">
        <v>13566</v>
      </c>
      <c r="D8953" s="0" t="s">
        <v>199</v>
      </c>
    </row>
    <row r="8954" customFormat="false" ht="12.8" hidden="false" customHeight="false" outlineLevel="0" collapsed="false">
      <c r="A8954" s="0" t="s">
        <v>13567</v>
      </c>
      <c r="B8954" s="0" t="n">
        <v>30424</v>
      </c>
      <c r="C8954" s="0" t="s">
        <v>13566</v>
      </c>
      <c r="D8954" s="0" t="s">
        <v>287</v>
      </c>
    </row>
    <row r="8955" customFormat="false" ht="12.8" hidden="false" customHeight="false" outlineLevel="0" collapsed="false">
      <c r="A8955" s="0" t="s">
        <v>13568</v>
      </c>
      <c r="B8955" s="0" t="n">
        <v>24822</v>
      </c>
      <c r="C8955" s="0" t="s">
        <v>13569</v>
      </c>
      <c r="D8955" s="0" t="s">
        <v>123</v>
      </c>
    </row>
    <row r="8956" customFormat="false" ht="12.8" hidden="false" customHeight="false" outlineLevel="0" collapsed="false">
      <c r="A8956" s="0" t="s">
        <v>13570</v>
      </c>
      <c r="B8956" s="0" t="n">
        <v>25216</v>
      </c>
      <c r="C8956" s="0" t="s">
        <v>13569</v>
      </c>
      <c r="D8956" s="0" t="s">
        <v>127</v>
      </c>
    </row>
    <row r="8957" customFormat="false" ht="12.8" hidden="false" customHeight="false" outlineLevel="0" collapsed="false">
      <c r="A8957" s="0" t="s">
        <v>13571</v>
      </c>
      <c r="B8957" s="0" t="n">
        <v>771</v>
      </c>
      <c r="C8957" s="0" t="s">
        <v>13572</v>
      </c>
      <c r="D8957" s="0" t="s">
        <v>123</v>
      </c>
    </row>
    <row r="8958" customFormat="false" ht="12.8" hidden="false" customHeight="false" outlineLevel="0" collapsed="false">
      <c r="A8958" s="0" t="s">
        <v>13573</v>
      </c>
      <c r="B8958" s="0" t="n">
        <v>24264</v>
      </c>
      <c r="C8958" s="0" t="s">
        <v>1770</v>
      </c>
      <c r="D8958" s="0" t="s">
        <v>123</v>
      </c>
    </row>
    <row r="8959" customFormat="false" ht="12.8" hidden="false" customHeight="false" outlineLevel="0" collapsed="false">
      <c r="A8959" s="0" t="s">
        <v>13574</v>
      </c>
      <c r="B8959" s="0" t="n">
        <v>38334</v>
      </c>
      <c r="D8959" s="0" t="s">
        <v>354</v>
      </c>
    </row>
    <row r="8960" customFormat="false" ht="12.8" hidden="false" customHeight="false" outlineLevel="0" collapsed="false">
      <c r="A8960" s="0" t="s">
        <v>13575</v>
      </c>
      <c r="B8960" s="0" t="n">
        <v>24823</v>
      </c>
      <c r="C8960" s="0" t="s">
        <v>13576</v>
      </c>
      <c r="D8960" s="0" t="s">
        <v>123</v>
      </c>
    </row>
    <row r="8961" customFormat="false" ht="12.8" hidden="false" customHeight="false" outlineLevel="0" collapsed="false">
      <c r="A8961" s="0" t="s">
        <v>13577</v>
      </c>
      <c r="B8961" s="0" t="n">
        <v>29225</v>
      </c>
      <c r="C8961" s="0" t="s">
        <v>10028</v>
      </c>
      <c r="D8961" s="0" t="s">
        <v>127</v>
      </c>
    </row>
    <row r="8962" customFormat="false" ht="12.8" hidden="false" customHeight="false" outlineLevel="0" collapsed="false">
      <c r="A8962" s="0" t="s">
        <v>13578</v>
      </c>
      <c r="B8962" s="0" t="n">
        <v>25217</v>
      </c>
      <c r="C8962" s="0" t="s">
        <v>13579</v>
      </c>
      <c r="D8962" s="0" t="s">
        <v>127</v>
      </c>
    </row>
    <row r="8963" customFormat="false" ht="12.8" hidden="false" customHeight="false" outlineLevel="0" collapsed="false">
      <c r="A8963" s="0" t="s">
        <v>13580</v>
      </c>
      <c r="B8963" s="0" t="n">
        <v>25218</v>
      </c>
      <c r="C8963" s="0" t="s">
        <v>4475</v>
      </c>
      <c r="D8963" s="0" t="s">
        <v>199</v>
      </c>
    </row>
    <row r="8964" customFormat="false" ht="12.8" hidden="false" customHeight="false" outlineLevel="0" collapsed="false">
      <c r="A8964" s="0" t="s">
        <v>13581</v>
      </c>
      <c r="B8964" s="0" t="n">
        <v>39605</v>
      </c>
      <c r="C8964" s="0" t="s">
        <v>4475</v>
      </c>
      <c r="D8964" s="0" t="s">
        <v>287</v>
      </c>
    </row>
    <row r="8965" customFormat="false" ht="12.8" hidden="false" customHeight="false" outlineLevel="0" collapsed="false">
      <c r="A8965" s="0" t="s">
        <v>13582</v>
      </c>
      <c r="B8965" s="0" t="n">
        <v>39593</v>
      </c>
      <c r="C8965" s="0" t="s">
        <v>4475</v>
      </c>
      <c r="D8965" s="0" t="s">
        <v>378</v>
      </c>
    </row>
    <row r="8966" customFormat="false" ht="12.8" hidden="false" customHeight="false" outlineLevel="0" collapsed="false">
      <c r="A8966" s="0" t="s">
        <v>13583</v>
      </c>
      <c r="B8966" s="0" t="n">
        <v>4031</v>
      </c>
      <c r="C8966" s="0" t="s">
        <v>2154</v>
      </c>
      <c r="D8966" s="0" t="s">
        <v>123</v>
      </c>
    </row>
    <row r="8967" customFormat="false" ht="12.8" hidden="false" customHeight="false" outlineLevel="0" collapsed="false">
      <c r="A8967" s="0" t="s">
        <v>13584</v>
      </c>
      <c r="B8967" s="0" t="n">
        <v>4032</v>
      </c>
      <c r="C8967" s="0" t="s">
        <v>773</v>
      </c>
      <c r="D8967" s="0" t="s">
        <v>127</v>
      </c>
    </row>
    <row r="8968" customFormat="false" ht="12.8" hidden="false" customHeight="false" outlineLevel="0" collapsed="false">
      <c r="A8968" s="0" t="s">
        <v>13585</v>
      </c>
      <c r="B8968" s="0" t="n">
        <v>38272</v>
      </c>
      <c r="C8968" s="0" t="s">
        <v>1702</v>
      </c>
      <c r="D8968" s="0" t="s">
        <v>123</v>
      </c>
    </row>
    <row r="8969" customFormat="false" ht="12.8" hidden="false" customHeight="false" outlineLevel="0" collapsed="false">
      <c r="A8969" s="0" t="s">
        <v>13586</v>
      </c>
      <c r="B8969" s="0" t="n">
        <v>38278</v>
      </c>
      <c r="C8969" s="0" t="s">
        <v>13587</v>
      </c>
      <c r="D8969" s="0" t="s">
        <v>601</v>
      </c>
    </row>
    <row r="8970" customFormat="false" ht="12.8" hidden="false" customHeight="false" outlineLevel="0" collapsed="false">
      <c r="A8970" s="0" t="s">
        <v>13588</v>
      </c>
      <c r="B8970" s="0" t="n">
        <v>29397</v>
      </c>
      <c r="C8970" s="0" t="s">
        <v>795</v>
      </c>
      <c r="D8970" s="0" t="s">
        <v>123</v>
      </c>
    </row>
    <row r="8971" customFormat="false" ht="12.8" hidden="false" customHeight="false" outlineLevel="0" collapsed="false">
      <c r="A8971" s="0" t="s">
        <v>13589</v>
      </c>
      <c r="B8971" s="0" t="n">
        <v>43962</v>
      </c>
      <c r="C8971" s="0" t="s">
        <v>1585</v>
      </c>
      <c r="D8971" s="0" t="s">
        <v>127</v>
      </c>
    </row>
    <row r="8972" customFormat="false" ht="12.8" hidden="false" customHeight="false" outlineLevel="0" collapsed="false">
      <c r="A8972" s="0" t="s">
        <v>13590</v>
      </c>
      <c r="B8972" s="0" t="n">
        <v>29499</v>
      </c>
      <c r="C8972" s="0" t="s">
        <v>795</v>
      </c>
      <c r="D8972" s="0" t="s">
        <v>127</v>
      </c>
    </row>
    <row r="8973" customFormat="false" ht="12.8" hidden="false" customHeight="false" outlineLevel="0" collapsed="false">
      <c r="A8973" s="0" t="s">
        <v>13591</v>
      </c>
      <c r="B8973" s="0" t="n">
        <v>38259</v>
      </c>
      <c r="C8973" s="0" t="s">
        <v>795</v>
      </c>
      <c r="D8973" s="0" t="s">
        <v>127</v>
      </c>
    </row>
    <row r="8974" customFormat="false" ht="12.8" hidden="false" customHeight="false" outlineLevel="0" collapsed="false">
      <c r="A8974" s="0" t="s">
        <v>13592</v>
      </c>
      <c r="B8974" s="0" t="n">
        <v>22586</v>
      </c>
      <c r="C8974" s="0" t="s">
        <v>1802</v>
      </c>
      <c r="D8974" s="0" t="s">
        <v>199</v>
      </c>
    </row>
    <row r="8975" customFormat="false" ht="12.8" hidden="false" customHeight="false" outlineLevel="0" collapsed="false">
      <c r="A8975" s="0" t="s">
        <v>13593</v>
      </c>
      <c r="B8975" s="0" t="n">
        <v>22587</v>
      </c>
      <c r="D8975" s="0" t="s">
        <v>378</v>
      </c>
    </row>
    <row r="8976" customFormat="false" ht="12.8" hidden="false" customHeight="false" outlineLevel="0" collapsed="false">
      <c r="A8976" s="0" t="s">
        <v>13594</v>
      </c>
      <c r="B8976" s="0" t="n">
        <v>4008</v>
      </c>
      <c r="C8976" s="0" t="s">
        <v>4472</v>
      </c>
      <c r="D8976" s="0" t="s">
        <v>123</v>
      </c>
    </row>
    <row r="8977" customFormat="false" ht="12.8" hidden="false" customHeight="false" outlineLevel="0" collapsed="false">
      <c r="A8977" s="0" t="s">
        <v>13595</v>
      </c>
      <c r="B8977" s="0" t="n">
        <v>4009</v>
      </c>
      <c r="C8977" s="0" t="s">
        <v>13596</v>
      </c>
      <c r="D8977" s="0" t="s">
        <v>127</v>
      </c>
    </row>
    <row r="8978" customFormat="false" ht="12.8" hidden="false" customHeight="false" outlineLevel="0" collapsed="false">
      <c r="A8978" s="0" t="s">
        <v>13597</v>
      </c>
      <c r="B8978" s="0" t="n">
        <v>4010</v>
      </c>
      <c r="C8978" s="0" t="s">
        <v>212</v>
      </c>
      <c r="D8978" s="0" t="s">
        <v>127</v>
      </c>
    </row>
    <row r="8979" customFormat="false" ht="12.8" hidden="false" customHeight="false" outlineLevel="0" collapsed="false">
      <c r="A8979" s="0" t="s">
        <v>13598</v>
      </c>
      <c r="B8979" s="0" t="n">
        <v>4007</v>
      </c>
      <c r="C8979" s="0" t="s">
        <v>5506</v>
      </c>
      <c r="D8979" s="0" t="s">
        <v>199</v>
      </c>
    </row>
    <row r="8980" customFormat="false" ht="12.8" hidden="false" customHeight="false" outlineLevel="0" collapsed="false">
      <c r="A8980" s="0" t="s">
        <v>13599</v>
      </c>
      <c r="B8980" s="0" t="n">
        <v>34075</v>
      </c>
      <c r="C8980" s="0" t="s">
        <v>2785</v>
      </c>
      <c r="D8980" s="0" t="s">
        <v>287</v>
      </c>
    </row>
    <row r="8981" customFormat="false" ht="12.8" hidden="false" customHeight="false" outlineLevel="0" collapsed="false">
      <c r="A8981" s="0" t="s">
        <v>13600</v>
      </c>
      <c r="B8981" s="0" t="n">
        <v>24824</v>
      </c>
      <c r="C8981" s="0" t="s">
        <v>5506</v>
      </c>
      <c r="D8981" s="0" t="s">
        <v>378</v>
      </c>
    </row>
    <row r="8982" customFormat="false" ht="12.8" hidden="false" customHeight="false" outlineLevel="0" collapsed="false">
      <c r="A8982" s="0" t="s">
        <v>13601</v>
      </c>
      <c r="B8982" s="0" t="n">
        <v>26126</v>
      </c>
      <c r="C8982" s="0" t="s">
        <v>3563</v>
      </c>
      <c r="D8982" s="0" t="s">
        <v>123</v>
      </c>
    </row>
    <row r="8983" customFormat="false" ht="12.8" hidden="false" customHeight="false" outlineLevel="0" collapsed="false">
      <c r="A8983" s="0" t="s">
        <v>13602</v>
      </c>
      <c r="B8983" s="0" t="n">
        <v>35733</v>
      </c>
      <c r="C8983" s="0" t="s">
        <v>13603</v>
      </c>
      <c r="D8983" s="0" t="s">
        <v>127</v>
      </c>
    </row>
    <row r="8984" customFormat="false" ht="12.8" hidden="false" customHeight="false" outlineLevel="0" collapsed="false">
      <c r="A8984" s="0" t="s">
        <v>13604</v>
      </c>
      <c r="B8984" s="0" t="n">
        <v>35634</v>
      </c>
      <c r="C8984" s="0" t="s">
        <v>1514</v>
      </c>
      <c r="D8984" s="0" t="s">
        <v>127</v>
      </c>
    </row>
    <row r="8985" customFormat="false" ht="12.8" hidden="false" customHeight="false" outlineLevel="0" collapsed="false">
      <c r="A8985" s="0" t="s">
        <v>13605</v>
      </c>
      <c r="B8985" s="0" t="n">
        <v>29396</v>
      </c>
      <c r="C8985" s="0" t="s">
        <v>13606</v>
      </c>
      <c r="D8985" s="0" t="s">
        <v>127</v>
      </c>
    </row>
    <row r="8986" customFormat="false" ht="12.8" hidden="false" customHeight="false" outlineLevel="0" collapsed="false">
      <c r="A8986" s="0" t="s">
        <v>13607</v>
      </c>
      <c r="B8986" s="0" t="n">
        <v>29247</v>
      </c>
      <c r="C8986" s="0" t="s">
        <v>13608</v>
      </c>
      <c r="D8986" s="0" t="s">
        <v>127</v>
      </c>
    </row>
    <row r="8987" customFormat="false" ht="12.8" hidden="false" customHeight="false" outlineLevel="0" collapsed="false">
      <c r="A8987" s="0" t="s">
        <v>13609</v>
      </c>
      <c r="B8987" s="0" t="n">
        <v>31439</v>
      </c>
      <c r="C8987" s="0" t="s">
        <v>13610</v>
      </c>
      <c r="D8987" s="0" t="s">
        <v>127</v>
      </c>
    </row>
    <row r="8988" customFormat="false" ht="12.8" hidden="false" customHeight="false" outlineLevel="0" collapsed="false">
      <c r="A8988" s="0" t="s">
        <v>13611</v>
      </c>
      <c r="B8988" s="0" t="n">
        <v>30415</v>
      </c>
      <c r="C8988" s="0" t="s">
        <v>11853</v>
      </c>
      <c r="D8988" s="0" t="s">
        <v>127</v>
      </c>
    </row>
    <row r="8989" customFormat="false" ht="12.8" hidden="false" customHeight="false" outlineLevel="0" collapsed="false">
      <c r="A8989" s="0" t="s">
        <v>13612</v>
      </c>
      <c r="B8989" s="0" t="n">
        <v>35659</v>
      </c>
      <c r="C8989" s="0" t="s">
        <v>13613</v>
      </c>
      <c r="D8989" s="0" t="s">
        <v>127</v>
      </c>
    </row>
    <row r="8990" customFormat="false" ht="12.8" hidden="false" customHeight="false" outlineLevel="0" collapsed="false">
      <c r="A8990" s="0" t="s">
        <v>13614</v>
      </c>
      <c r="B8990" s="0" t="n">
        <v>35633</v>
      </c>
      <c r="C8990" s="0" t="s">
        <v>2237</v>
      </c>
      <c r="D8990" s="0" t="s">
        <v>127</v>
      </c>
    </row>
    <row r="8991" customFormat="false" ht="12.8" hidden="false" customHeight="false" outlineLevel="0" collapsed="false">
      <c r="A8991" s="0" t="s">
        <v>13615</v>
      </c>
      <c r="B8991" s="0" t="n">
        <v>30528</v>
      </c>
      <c r="C8991" s="0" t="s">
        <v>6218</v>
      </c>
      <c r="D8991" s="0" t="s">
        <v>123</v>
      </c>
    </row>
    <row r="8992" customFormat="false" ht="12.8" hidden="false" customHeight="false" outlineLevel="0" collapsed="false">
      <c r="A8992" s="0" t="s">
        <v>13616</v>
      </c>
      <c r="B8992" s="0" t="n">
        <v>30693</v>
      </c>
      <c r="C8992" s="0" t="s">
        <v>1093</v>
      </c>
      <c r="D8992" s="0" t="s">
        <v>127</v>
      </c>
    </row>
    <row r="8993" customFormat="false" ht="12.8" hidden="false" customHeight="false" outlineLevel="0" collapsed="false">
      <c r="A8993" s="0" t="s">
        <v>13617</v>
      </c>
      <c r="B8993" s="0" t="n">
        <v>4013</v>
      </c>
      <c r="C8993" s="0" t="s">
        <v>2154</v>
      </c>
      <c r="D8993" s="0" t="s">
        <v>123</v>
      </c>
    </row>
    <row r="8994" customFormat="false" ht="12.8" hidden="false" customHeight="false" outlineLevel="0" collapsed="false">
      <c r="A8994" s="0" t="s">
        <v>13618</v>
      </c>
      <c r="B8994" s="0" t="n">
        <v>4012</v>
      </c>
      <c r="C8994" s="0" t="s">
        <v>163</v>
      </c>
      <c r="D8994" s="0" t="s">
        <v>127</v>
      </c>
    </row>
    <row r="8995" customFormat="false" ht="12.8" hidden="false" customHeight="false" outlineLevel="0" collapsed="false">
      <c r="A8995" s="0" t="s">
        <v>13619</v>
      </c>
      <c r="B8995" s="0" t="n">
        <v>4011</v>
      </c>
      <c r="C8995" s="0" t="s">
        <v>13620</v>
      </c>
      <c r="D8995" s="0" t="s">
        <v>199</v>
      </c>
    </row>
    <row r="8996" customFormat="false" ht="12.8" hidden="false" customHeight="false" outlineLevel="0" collapsed="false">
      <c r="A8996" s="0" t="s">
        <v>13621</v>
      </c>
      <c r="B8996" s="0" t="n">
        <v>24265</v>
      </c>
      <c r="C8996" s="0" t="s">
        <v>4987</v>
      </c>
      <c r="D8996" s="0" t="s">
        <v>123</v>
      </c>
    </row>
    <row r="8997" customFormat="false" ht="12.8" hidden="false" customHeight="false" outlineLevel="0" collapsed="false">
      <c r="A8997" s="0" t="s">
        <v>13622</v>
      </c>
      <c r="B8997" s="0" t="n">
        <v>45762</v>
      </c>
      <c r="C8997" s="0" t="s">
        <v>7253</v>
      </c>
      <c r="D8997" s="0" t="s">
        <v>127</v>
      </c>
    </row>
    <row r="8998" customFormat="false" ht="12.8" hidden="false" customHeight="false" outlineLevel="0" collapsed="false">
      <c r="A8998" s="0" t="s">
        <v>13623</v>
      </c>
      <c r="B8998" s="0" t="n">
        <v>24825</v>
      </c>
      <c r="C8998" s="0" t="s">
        <v>2298</v>
      </c>
      <c r="D8998" s="0" t="s">
        <v>127</v>
      </c>
    </row>
    <row r="8999" customFormat="false" ht="12.8" hidden="false" customHeight="false" outlineLevel="0" collapsed="false">
      <c r="A8999" s="0" t="s">
        <v>13624</v>
      </c>
      <c r="B8999" s="0" t="n">
        <v>4006</v>
      </c>
      <c r="C8999" s="0" t="s">
        <v>935</v>
      </c>
      <c r="D8999" s="0" t="s">
        <v>123</v>
      </c>
    </row>
    <row r="9000" customFormat="false" ht="12.8" hidden="false" customHeight="false" outlineLevel="0" collapsed="false">
      <c r="A9000" s="0" t="s">
        <v>13625</v>
      </c>
      <c r="B9000" s="0" t="n">
        <v>30483</v>
      </c>
      <c r="C9000" s="0" t="s">
        <v>13626</v>
      </c>
      <c r="D9000" s="0" t="s">
        <v>127</v>
      </c>
    </row>
    <row r="9001" customFormat="false" ht="12.8" hidden="false" customHeight="false" outlineLevel="0" collapsed="false">
      <c r="A9001" s="0" t="s">
        <v>13627</v>
      </c>
      <c r="B9001" s="0" t="n">
        <v>30489</v>
      </c>
      <c r="C9001" s="0" t="s">
        <v>1398</v>
      </c>
      <c r="D9001" s="0" t="s">
        <v>127</v>
      </c>
    </row>
    <row r="9002" customFormat="false" ht="12.8" hidden="false" customHeight="false" outlineLevel="0" collapsed="false">
      <c r="A9002" s="0" t="s">
        <v>13628</v>
      </c>
      <c r="B9002" s="0" t="n">
        <v>22588</v>
      </c>
      <c r="C9002" s="0" t="s">
        <v>13629</v>
      </c>
      <c r="D9002" s="0" t="s">
        <v>123</v>
      </c>
    </row>
    <row r="9003" customFormat="false" ht="12.8" hidden="false" customHeight="false" outlineLevel="0" collapsed="false">
      <c r="A9003" s="0" t="s">
        <v>13630</v>
      </c>
      <c r="B9003" s="0" t="n">
        <v>22589</v>
      </c>
      <c r="C9003" s="0" t="s">
        <v>795</v>
      </c>
      <c r="D9003" s="0" t="s">
        <v>127</v>
      </c>
    </row>
    <row r="9004" customFormat="false" ht="12.8" hidden="false" customHeight="false" outlineLevel="0" collapsed="false">
      <c r="A9004" s="0" t="s">
        <v>13631</v>
      </c>
      <c r="B9004" s="0" t="n">
        <v>22590</v>
      </c>
      <c r="C9004" s="0" t="s">
        <v>13632</v>
      </c>
      <c r="D9004" s="0" t="s">
        <v>287</v>
      </c>
    </row>
    <row r="9005" customFormat="false" ht="12.8" hidden="false" customHeight="false" outlineLevel="0" collapsed="false">
      <c r="A9005" s="0" t="s">
        <v>13633</v>
      </c>
      <c r="B9005" s="0" t="n">
        <v>919</v>
      </c>
      <c r="C9005" s="0" t="s">
        <v>13634</v>
      </c>
      <c r="D9005" s="0" t="s">
        <v>123</v>
      </c>
    </row>
    <row r="9006" customFormat="false" ht="12.8" hidden="false" customHeight="false" outlineLevel="0" collapsed="false">
      <c r="A9006" s="0" t="s">
        <v>13635</v>
      </c>
      <c r="B9006" s="0" t="n">
        <v>920</v>
      </c>
      <c r="C9006" s="0" t="s">
        <v>136</v>
      </c>
      <c r="D9006" s="0" t="s">
        <v>127</v>
      </c>
    </row>
    <row r="9007" customFormat="false" ht="12.8" hidden="false" customHeight="false" outlineLevel="0" collapsed="false">
      <c r="A9007" s="0" t="s">
        <v>13636</v>
      </c>
      <c r="B9007" s="0" t="n">
        <v>918</v>
      </c>
      <c r="D9007" s="0" t="s">
        <v>199</v>
      </c>
    </row>
    <row r="9008" customFormat="false" ht="12.8" hidden="false" customHeight="false" outlineLevel="0" collapsed="false">
      <c r="A9008" s="0" t="s">
        <v>13637</v>
      </c>
      <c r="B9008" s="0" t="n">
        <v>41606</v>
      </c>
      <c r="C9008" s="0" t="s">
        <v>11577</v>
      </c>
      <c r="D9008" s="0" t="s">
        <v>287</v>
      </c>
    </row>
    <row r="9009" customFormat="false" ht="12.8" hidden="false" customHeight="false" outlineLevel="0" collapsed="false">
      <c r="A9009" s="0" t="s">
        <v>13638</v>
      </c>
      <c r="B9009" s="0" t="n">
        <v>22591</v>
      </c>
      <c r="D9009" s="0" t="s">
        <v>228</v>
      </c>
    </row>
    <row r="9010" customFormat="false" ht="12.8" hidden="false" customHeight="false" outlineLevel="0" collapsed="false">
      <c r="A9010" s="0" t="s">
        <v>13639</v>
      </c>
      <c r="B9010" s="0" t="n">
        <v>3945</v>
      </c>
      <c r="C9010" s="0" t="s">
        <v>11003</v>
      </c>
      <c r="D9010" s="0" t="s">
        <v>123</v>
      </c>
    </row>
    <row r="9011" customFormat="false" ht="12.8" hidden="false" customHeight="false" outlineLevel="0" collapsed="false">
      <c r="A9011" s="0" t="s">
        <v>13640</v>
      </c>
      <c r="B9011" s="0" t="n">
        <v>3946</v>
      </c>
      <c r="C9011" s="0" t="s">
        <v>223</v>
      </c>
      <c r="D9011" s="0" t="s">
        <v>127</v>
      </c>
    </row>
    <row r="9012" customFormat="false" ht="12.8" hidden="false" customHeight="false" outlineLevel="0" collapsed="false">
      <c r="A9012" s="0" t="s">
        <v>71</v>
      </c>
      <c r="B9012" s="0" t="n">
        <v>1043</v>
      </c>
      <c r="C9012" s="0" t="s">
        <v>13641</v>
      </c>
      <c r="D9012" s="0" t="s">
        <v>123</v>
      </c>
    </row>
    <row r="9013" customFormat="false" ht="12.8" hidden="false" customHeight="false" outlineLevel="0" collapsed="false">
      <c r="A9013" s="0" t="s">
        <v>13642</v>
      </c>
      <c r="B9013" s="0" t="n">
        <v>3054</v>
      </c>
      <c r="C9013" s="0" t="s">
        <v>7434</v>
      </c>
      <c r="D9013" s="0" t="s">
        <v>127</v>
      </c>
    </row>
    <row r="9014" customFormat="false" ht="12.8" hidden="false" customHeight="false" outlineLevel="0" collapsed="false">
      <c r="A9014" s="0" t="s">
        <v>13643</v>
      </c>
      <c r="B9014" s="0" t="n">
        <v>3055</v>
      </c>
      <c r="C9014" s="0" t="s">
        <v>284</v>
      </c>
      <c r="D9014" s="0" t="s">
        <v>127</v>
      </c>
    </row>
    <row r="9015" customFormat="false" ht="12.8" hidden="false" customHeight="false" outlineLevel="0" collapsed="false">
      <c r="A9015" s="0" t="s">
        <v>13644</v>
      </c>
      <c r="B9015" s="0" t="n">
        <v>29846</v>
      </c>
      <c r="D9015" s="0" t="s">
        <v>7594</v>
      </c>
    </row>
    <row r="9016" customFormat="false" ht="12.8" hidden="false" customHeight="false" outlineLevel="0" collapsed="false">
      <c r="A9016" s="0" t="s">
        <v>13645</v>
      </c>
      <c r="B9016" s="0" t="n">
        <v>3066</v>
      </c>
      <c r="C9016" s="0" t="s">
        <v>13646</v>
      </c>
      <c r="D9016" s="0" t="s">
        <v>127</v>
      </c>
    </row>
    <row r="9017" customFormat="false" ht="12.8" hidden="false" customHeight="false" outlineLevel="0" collapsed="false">
      <c r="A9017" s="0" t="s">
        <v>13647</v>
      </c>
      <c r="B9017" s="0" t="n">
        <v>3056</v>
      </c>
      <c r="C9017" s="0" t="s">
        <v>2616</v>
      </c>
      <c r="D9017" s="0" t="s">
        <v>127</v>
      </c>
    </row>
    <row r="9018" customFormat="false" ht="12.8" hidden="false" customHeight="false" outlineLevel="0" collapsed="false">
      <c r="A9018" s="0" t="s">
        <v>13648</v>
      </c>
      <c r="B9018" s="0" t="n">
        <v>3057</v>
      </c>
      <c r="C9018" s="0" t="s">
        <v>13649</v>
      </c>
      <c r="D9018" s="0" t="s">
        <v>127</v>
      </c>
    </row>
    <row r="9019" customFormat="false" ht="12.8" hidden="false" customHeight="false" outlineLevel="0" collapsed="false">
      <c r="A9019" s="0" t="s">
        <v>13650</v>
      </c>
      <c r="B9019" s="0" t="n">
        <v>3058</v>
      </c>
      <c r="D9019" s="0" t="s">
        <v>127</v>
      </c>
    </row>
    <row r="9020" customFormat="false" ht="12.8" hidden="false" customHeight="false" outlineLevel="0" collapsed="false">
      <c r="A9020" s="0" t="s">
        <v>13651</v>
      </c>
      <c r="B9020" s="0" t="n">
        <v>3059</v>
      </c>
      <c r="C9020" s="0" t="s">
        <v>13652</v>
      </c>
      <c r="D9020" s="0" t="s">
        <v>127</v>
      </c>
    </row>
    <row r="9021" customFormat="false" ht="12.8" hidden="false" customHeight="false" outlineLevel="0" collapsed="false">
      <c r="A9021" s="0" t="s">
        <v>13653</v>
      </c>
      <c r="B9021" s="0" t="n">
        <v>3067</v>
      </c>
      <c r="C9021" s="0" t="s">
        <v>13654</v>
      </c>
      <c r="D9021" s="0" t="s">
        <v>127</v>
      </c>
    </row>
    <row r="9022" customFormat="false" ht="12.8" hidden="false" customHeight="false" outlineLevel="0" collapsed="false">
      <c r="A9022" s="0" t="s">
        <v>13655</v>
      </c>
      <c r="B9022" s="0" t="n">
        <v>3060</v>
      </c>
      <c r="C9022" s="0" t="s">
        <v>13656</v>
      </c>
      <c r="D9022" s="0" t="s">
        <v>127</v>
      </c>
    </row>
    <row r="9023" customFormat="false" ht="12.8" hidden="false" customHeight="false" outlineLevel="0" collapsed="false">
      <c r="A9023" s="0" t="s">
        <v>13657</v>
      </c>
      <c r="B9023" s="0" t="n">
        <v>3061</v>
      </c>
      <c r="C9023" s="0" t="s">
        <v>1410</v>
      </c>
      <c r="D9023" s="0" t="s">
        <v>127</v>
      </c>
    </row>
    <row r="9024" customFormat="false" ht="12.8" hidden="false" customHeight="false" outlineLevel="0" collapsed="false">
      <c r="A9024" s="0" t="s">
        <v>13658</v>
      </c>
      <c r="B9024" s="0" t="n">
        <v>3062</v>
      </c>
      <c r="C9024" s="0" t="s">
        <v>13659</v>
      </c>
      <c r="D9024" s="0" t="s">
        <v>127</v>
      </c>
    </row>
    <row r="9025" customFormat="false" ht="12.8" hidden="false" customHeight="false" outlineLevel="0" collapsed="false">
      <c r="A9025" s="0" t="s">
        <v>13660</v>
      </c>
      <c r="B9025" s="0" t="n">
        <v>19288</v>
      </c>
      <c r="C9025" s="0" t="s">
        <v>13661</v>
      </c>
      <c r="D9025" s="0" t="s">
        <v>127</v>
      </c>
    </row>
    <row r="9026" customFormat="false" ht="12.8" hidden="false" customHeight="false" outlineLevel="0" collapsed="false">
      <c r="A9026" s="0" t="s">
        <v>13662</v>
      </c>
      <c r="B9026" s="0" t="n">
        <v>3063</v>
      </c>
      <c r="C9026" s="0" t="s">
        <v>13656</v>
      </c>
      <c r="D9026" s="0" t="s">
        <v>127</v>
      </c>
    </row>
    <row r="9027" customFormat="false" ht="12.8" hidden="false" customHeight="false" outlineLevel="0" collapsed="false">
      <c r="A9027" s="0" t="s">
        <v>13663</v>
      </c>
      <c r="B9027" s="0" t="n">
        <v>3064</v>
      </c>
      <c r="C9027" s="0" t="s">
        <v>13659</v>
      </c>
      <c r="D9027" s="0" t="s">
        <v>127</v>
      </c>
    </row>
    <row r="9028" customFormat="false" ht="12.8" hidden="false" customHeight="false" outlineLevel="0" collapsed="false">
      <c r="A9028" s="0" t="s">
        <v>13664</v>
      </c>
      <c r="B9028" s="0" t="n">
        <v>3065</v>
      </c>
      <c r="D9028" s="0" t="s">
        <v>127</v>
      </c>
    </row>
    <row r="9029" customFormat="false" ht="12.8" hidden="false" customHeight="false" outlineLevel="0" collapsed="false">
      <c r="A9029" s="0" t="s">
        <v>13665</v>
      </c>
      <c r="B9029" s="0" t="n">
        <v>3068</v>
      </c>
      <c r="C9029" s="0" t="s">
        <v>13666</v>
      </c>
      <c r="D9029" s="0" t="s">
        <v>127</v>
      </c>
    </row>
    <row r="9030" customFormat="false" ht="12.8" hidden="false" customHeight="false" outlineLevel="0" collapsed="false">
      <c r="A9030" s="0" t="s">
        <v>13667</v>
      </c>
      <c r="B9030" s="0" t="n">
        <v>31485</v>
      </c>
      <c r="C9030" s="0" t="s">
        <v>3056</v>
      </c>
      <c r="D9030" s="0" t="s">
        <v>287</v>
      </c>
    </row>
    <row r="9031" customFormat="false" ht="12.8" hidden="false" customHeight="false" outlineLevel="0" collapsed="false">
      <c r="A9031" s="0" t="s">
        <v>13668</v>
      </c>
      <c r="B9031" s="0" t="n">
        <v>24826</v>
      </c>
      <c r="D9031" s="0" t="s">
        <v>378</v>
      </c>
    </row>
    <row r="9032" customFormat="false" ht="12.8" hidden="false" customHeight="false" outlineLevel="0" collapsed="false">
      <c r="A9032" s="0" t="s">
        <v>13669</v>
      </c>
      <c r="B9032" s="0" t="n">
        <v>25367</v>
      </c>
      <c r="C9032" s="0" t="s">
        <v>904</v>
      </c>
      <c r="D9032" s="0" t="s">
        <v>123</v>
      </c>
    </row>
    <row r="9033" customFormat="false" ht="12.8" hidden="false" customHeight="false" outlineLevel="0" collapsed="false">
      <c r="A9033" s="0" t="s">
        <v>13670</v>
      </c>
      <c r="B9033" s="0" t="n">
        <v>25424</v>
      </c>
      <c r="C9033" s="0" t="s">
        <v>1087</v>
      </c>
      <c r="D9033" s="0" t="s">
        <v>127</v>
      </c>
    </row>
    <row r="9034" customFormat="false" ht="12.8" hidden="false" customHeight="false" outlineLevel="0" collapsed="false">
      <c r="A9034" s="0" t="s">
        <v>13671</v>
      </c>
      <c r="B9034" s="0" t="n">
        <v>25425</v>
      </c>
      <c r="C9034" s="0" t="s">
        <v>3444</v>
      </c>
      <c r="D9034" s="0" t="s">
        <v>127</v>
      </c>
    </row>
    <row r="9035" customFormat="false" ht="12.8" hidden="false" customHeight="false" outlineLevel="0" collapsed="false">
      <c r="A9035" s="0" t="s">
        <v>13672</v>
      </c>
      <c r="B9035" s="0" t="n">
        <v>25219</v>
      </c>
      <c r="C9035" s="0" t="s">
        <v>1490</v>
      </c>
      <c r="D9035" s="0" t="s">
        <v>199</v>
      </c>
    </row>
    <row r="9036" customFormat="false" ht="12.8" hidden="false" customHeight="false" outlineLevel="0" collapsed="false">
      <c r="A9036" s="0" t="s">
        <v>13673</v>
      </c>
      <c r="B9036" s="0" t="n">
        <v>23418</v>
      </c>
      <c r="C9036" s="0" t="s">
        <v>807</v>
      </c>
      <c r="D9036" s="0" t="s">
        <v>123</v>
      </c>
    </row>
    <row r="9037" customFormat="false" ht="12.8" hidden="false" customHeight="false" outlineLevel="0" collapsed="false">
      <c r="A9037" s="0" t="s">
        <v>13674</v>
      </c>
      <c r="B9037" s="0" t="n">
        <v>43020</v>
      </c>
      <c r="C9037" s="0" t="s">
        <v>13675</v>
      </c>
      <c r="D9037" s="0" t="s">
        <v>127</v>
      </c>
    </row>
    <row r="9038" customFormat="false" ht="12.8" hidden="false" customHeight="false" outlineLevel="0" collapsed="false">
      <c r="A9038" s="0" t="s">
        <v>13676</v>
      </c>
      <c r="B9038" s="0" t="n">
        <v>24827</v>
      </c>
      <c r="C9038" s="0" t="s">
        <v>13677</v>
      </c>
      <c r="D9038" s="0" t="s">
        <v>127</v>
      </c>
    </row>
    <row r="9039" customFormat="false" ht="12.8" hidden="false" customHeight="false" outlineLevel="0" collapsed="false">
      <c r="A9039" s="0" t="s">
        <v>13678</v>
      </c>
      <c r="B9039" s="0" t="n">
        <v>37799</v>
      </c>
      <c r="C9039" s="0" t="s">
        <v>1093</v>
      </c>
      <c r="D9039" s="0" t="s">
        <v>127</v>
      </c>
    </row>
    <row r="9040" customFormat="false" ht="12.8" hidden="false" customHeight="false" outlineLevel="0" collapsed="false">
      <c r="A9040" s="0" t="s">
        <v>13679</v>
      </c>
      <c r="B9040" s="0" t="n">
        <v>23894</v>
      </c>
      <c r="C9040" s="0" t="s">
        <v>508</v>
      </c>
      <c r="D9040" s="0" t="s">
        <v>127</v>
      </c>
    </row>
    <row r="9041" customFormat="false" ht="12.8" hidden="false" customHeight="false" outlineLevel="0" collapsed="false">
      <c r="A9041" s="0" t="s">
        <v>13680</v>
      </c>
      <c r="B9041" s="0" t="n">
        <v>30523</v>
      </c>
      <c r="C9041" s="0" t="s">
        <v>13681</v>
      </c>
      <c r="D9041" s="0" t="s">
        <v>127</v>
      </c>
    </row>
    <row r="9042" customFormat="false" ht="12.8" hidden="false" customHeight="false" outlineLevel="0" collapsed="false">
      <c r="A9042" s="0" t="s">
        <v>13682</v>
      </c>
      <c r="B9042" s="0" t="n">
        <v>30524</v>
      </c>
      <c r="C9042" s="0" t="s">
        <v>2828</v>
      </c>
      <c r="D9042" s="0" t="s">
        <v>127</v>
      </c>
    </row>
    <row r="9043" customFormat="false" ht="12.8" hidden="false" customHeight="false" outlineLevel="0" collapsed="false">
      <c r="A9043" s="0" t="s">
        <v>13683</v>
      </c>
      <c r="B9043" s="0" t="n">
        <v>35269</v>
      </c>
      <c r="C9043" s="0" t="s">
        <v>13684</v>
      </c>
      <c r="D9043" s="0" t="s">
        <v>127</v>
      </c>
    </row>
    <row r="9044" customFormat="false" ht="12.8" hidden="false" customHeight="false" outlineLevel="0" collapsed="false">
      <c r="A9044" s="0" t="s">
        <v>13685</v>
      </c>
      <c r="B9044" s="0" t="n">
        <v>35270</v>
      </c>
      <c r="C9044" s="0" t="s">
        <v>13686</v>
      </c>
      <c r="D9044" s="0" t="s">
        <v>127</v>
      </c>
    </row>
    <row r="9045" customFormat="false" ht="12.8" hidden="false" customHeight="false" outlineLevel="0" collapsed="false">
      <c r="A9045" s="0" t="s">
        <v>13687</v>
      </c>
      <c r="B9045" s="0" t="n">
        <v>43021</v>
      </c>
      <c r="C9045" s="0" t="s">
        <v>3870</v>
      </c>
      <c r="D9045" s="0" t="s">
        <v>127</v>
      </c>
    </row>
    <row r="9046" customFormat="false" ht="12.8" hidden="false" customHeight="false" outlineLevel="0" collapsed="false">
      <c r="A9046" s="0" t="s">
        <v>13688</v>
      </c>
      <c r="B9046" s="0" t="n">
        <v>40458</v>
      </c>
      <c r="C9046" s="0" t="s">
        <v>13689</v>
      </c>
      <c r="D9046" s="0" t="s">
        <v>127</v>
      </c>
    </row>
    <row r="9047" customFormat="false" ht="12.8" hidden="false" customHeight="false" outlineLevel="0" collapsed="false">
      <c r="A9047" s="0" t="s">
        <v>13690</v>
      </c>
      <c r="B9047" s="0" t="n">
        <v>30473</v>
      </c>
      <c r="C9047" s="0" t="s">
        <v>1087</v>
      </c>
      <c r="D9047" s="0" t="s">
        <v>127</v>
      </c>
    </row>
    <row r="9048" customFormat="false" ht="12.8" hidden="false" customHeight="false" outlineLevel="0" collapsed="false">
      <c r="A9048" s="0" t="s">
        <v>13691</v>
      </c>
      <c r="B9048" s="0" t="n">
        <v>35003</v>
      </c>
      <c r="C9048" s="0" t="s">
        <v>13692</v>
      </c>
      <c r="D9048" s="0" t="s">
        <v>123</v>
      </c>
    </row>
    <row r="9049" customFormat="false" ht="12.8" hidden="false" customHeight="false" outlineLevel="0" collapsed="false">
      <c r="A9049" s="0" t="s">
        <v>13693</v>
      </c>
      <c r="B9049" s="0" t="n">
        <v>35632</v>
      </c>
      <c r="C9049" s="0" t="s">
        <v>13694</v>
      </c>
      <c r="D9049" s="0" t="s">
        <v>127</v>
      </c>
    </row>
    <row r="9050" customFormat="false" ht="12.8" hidden="false" customHeight="false" outlineLevel="0" collapsed="false">
      <c r="A9050" s="0" t="s">
        <v>13695</v>
      </c>
      <c r="B9050" s="0" t="n">
        <v>43329</v>
      </c>
      <c r="C9050" s="0" t="s">
        <v>13696</v>
      </c>
      <c r="D9050" s="0" t="s">
        <v>123</v>
      </c>
    </row>
    <row r="9051" customFormat="false" ht="12.8" hidden="false" customHeight="false" outlineLevel="0" collapsed="false">
      <c r="A9051" s="0" t="s">
        <v>13697</v>
      </c>
      <c r="B9051" s="0" t="n">
        <v>43362</v>
      </c>
      <c r="C9051" s="0" t="s">
        <v>13698</v>
      </c>
      <c r="D9051" s="0" t="s">
        <v>127</v>
      </c>
    </row>
    <row r="9052" customFormat="false" ht="12.8" hidden="false" customHeight="false" outlineLevel="0" collapsed="false">
      <c r="A9052" s="0" t="s">
        <v>13699</v>
      </c>
      <c r="B9052" s="0" t="n">
        <v>43328</v>
      </c>
      <c r="C9052" s="0" t="s">
        <v>13700</v>
      </c>
      <c r="D9052" s="0" t="s">
        <v>199</v>
      </c>
    </row>
    <row r="9053" customFormat="false" ht="12.8" hidden="false" customHeight="false" outlineLevel="0" collapsed="false">
      <c r="A9053" s="0" t="s">
        <v>13701</v>
      </c>
      <c r="B9053" s="0" t="n">
        <v>22592</v>
      </c>
      <c r="C9053" s="0" t="s">
        <v>9483</v>
      </c>
      <c r="D9053" s="0" t="s">
        <v>123</v>
      </c>
    </row>
    <row r="9054" customFormat="false" ht="12.8" hidden="false" customHeight="false" outlineLevel="0" collapsed="false">
      <c r="A9054" s="0" t="s">
        <v>13702</v>
      </c>
      <c r="B9054" s="0" t="n">
        <v>22593</v>
      </c>
      <c r="C9054" s="0" t="s">
        <v>13703</v>
      </c>
      <c r="D9054" s="0" t="s">
        <v>127</v>
      </c>
    </row>
    <row r="9055" customFormat="false" ht="12.8" hidden="false" customHeight="false" outlineLevel="0" collapsed="false">
      <c r="A9055" s="0" t="s">
        <v>13704</v>
      </c>
      <c r="B9055" s="0" t="n">
        <v>22594</v>
      </c>
      <c r="C9055" s="0" t="s">
        <v>13705</v>
      </c>
      <c r="D9055" s="0" t="s">
        <v>127</v>
      </c>
    </row>
    <row r="9056" customFormat="false" ht="12.8" hidden="false" customHeight="false" outlineLevel="0" collapsed="false">
      <c r="A9056" s="0" t="s">
        <v>13706</v>
      </c>
      <c r="B9056" s="0" t="n">
        <v>40457</v>
      </c>
      <c r="C9056" s="0" t="s">
        <v>1410</v>
      </c>
      <c r="D9056" s="0" t="s">
        <v>127</v>
      </c>
    </row>
    <row r="9057" customFormat="false" ht="12.8" hidden="false" customHeight="false" outlineLevel="0" collapsed="false">
      <c r="A9057" s="0" t="s">
        <v>13707</v>
      </c>
      <c r="B9057" s="0" t="n">
        <v>45414</v>
      </c>
      <c r="C9057" s="0" t="s">
        <v>13708</v>
      </c>
      <c r="D9057" s="0" t="s">
        <v>127</v>
      </c>
    </row>
    <row r="9058" customFormat="false" ht="12.8" hidden="false" customHeight="false" outlineLevel="0" collapsed="false">
      <c r="A9058" s="0" t="s">
        <v>13709</v>
      </c>
      <c r="B9058" s="0" t="n">
        <v>30459</v>
      </c>
      <c r="C9058" s="0" t="s">
        <v>2012</v>
      </c>
      <c r="D9058" s="0" t="s">
        <v>127</v>
      </c>
    </row>
    <row r="9059" customFormat="false" ht="12.8" hidden="false" customHeight="false" outlineLevel="0" collapsed="false">
      <c r="A9059" s="0" t="s">
        <v>13710</v>
      </c>
      <c r="B9059" s="0" t="n">
        <v>22595</v>
      </c>
      <c r="C9059" s="0" t="s">
        <v>4982</v>
      </c>
      <c r="D9059" s="0" t="s">
        <v>287</v>
      </c>
    </row>
    <row r="9060" customFormat="false" ht="12.8" hidden="false" customHeight="false" outlineLevel="0" collapsed="false">
      <c r="A9060" s="0" t="s">
        <v>13711</v>
      </c>
      <c r="B9060" s="0" t="n">
        <v>38265</v>
      </c>
      <c r="C9060" s="0" t="s">
        <v>13712</v>
      </c>
      <c r="D9060" s="0" t="s">
        <v>123</v>
      </c>
    </row>
    <row r="9061" customFormat="false" ht="12.8" hidden="false" customHeight="false" outlineLevel="0" collapsed="false">
      <c r="A9061" s="0" t="s">
        <v>13713</v>
      </c>
      <c r="B9061" s="0" t="n">
        <v>38277</v>
      </c>
      <c r="C9061" s="0" t="s">
        <v>819</v>
      </c>
      <c r="D9061" s="0" t="s">
        <v>127</v>
      </c>
    </row>
    <row r="9062" customFormat="false" ht="12.8" hidden="false" customHeight="false" outlineLevel="0" collapsed="false">
      <c r="A9062" s="0" t="s">
        <v>13714</v>
      </c>
      <c r="B9062" s="0" t="n">
        <v>23272</v>
      </c>
      <c r="C9062" s="0" t="s">
        <v>13715</v>
      </c>
      <c r="D9062" s="0" t="s">
        <v>2031</v>
      </c>
    </row>
    <row r="9063" customFormat="false" ht="12.8" hidden="false" customHeight="false" outlineLevel="0" collapsed="false">
      <c r="A9063" s="0" t="s">
        <v>13716</v>
      </c>
      <c r="B9063" s="0" t="n">
        <v>29360</v>
      </c>
      <c r="C9063" s="0" t="s">
        <v>1611</v>
      </c>
      <c r="D9063" s="0" t="s">
        <v>123</v>
      </c>
    </row>
    <row r="9064" customFormat="false" ht="12.8" hidden="false" customHeight="false" outlineLevel="0" collapsed="false">
      <c r="A9064" s="0" t="s">
        <v>13717</v>
      </c>
      <c r="B9064" s="0" t="n">
        <v>23452</v>
      </c>
      <c r="C9064" s="0" t="s">
        <v>13718</v>
      </c>
      <c r="D9064" s="0" t="s">
        <v>123</v>
      </c>
    </row>
    <row r="9065" customFormat="false" ht="12.8" hidden="false" customHeight="false" outlineLevel="0" collapsed="false">
      <c r="A9065" s="0" t="s">
        <v>13719</v>
      </c>
      <c r="B9065" s="0" t="n">
        <v>23895</v>
      </c>
      <c r="C9065" s="0" t="s">
        <v>2012</v>
      </c>
      <c r="D9065" s="0" t="s">
        <v>127</v>
      </c>
    </row>
    <row r="9066" customFormat="false" ht="12.8" hidden="false" customHeight="false" outlineLevel="0" collapsed="false">
      <c r="A9066" s="0" t="s">
        <v>13720</v>
      </c>
      <c r="B9066" s="0" t="n">
        <v>39456</v>
      </c>
      <c r="D9066" s="0" t="s">
        <v>228</v>
      </c>
    </row>
    <row r="9067" customFormat="false" ht="12.8" hidden="false" customHeight="false" outlineLevel="0" collapsed="false">
      <c r="A9067" s="0" t="s">
        <v>13721</v>
      </c>
      <c r="B9067" s="0" t="n">
        <v>44030</v>
      </c>
      <c r="C9067" s="0" t="s">
        <v>2025</v>
      </c>
      <c r="D9067" s="0" t="s">
        <v>199</v>
      </c>
    </row>
    <row r="9068" customFormat="false" ht="12.8" hidden="false" customHeight="false" outlineLevel="0" collapsed="false">
      <c r="A9068" s="0" t="s">
        <v>13722</v>
      </c>
      <c r="B9068" s="0" t="n">
        <v>43963</v>
      </c>
      <c r="C9068" s="0" t="s">
        <v>2025</v>
      </c>
      <c r="D9068" s="0" t="s">
        <v>378</v>
      </c>
    </row>
    <row r="9069" customFormat="false" ht="12.8" hidden="false" customHeight="false" outlineLevel="0" collapsed="false">
      <c r="A9069" s="0" t="s">
        <v>13723</v>
      </c>
      <c r="B9069" s="0" t="n">
        <v>35368</v>
      </c>
      <c r="C9069" s="0" t="s">
        <v>13724</v>
      </c>
      <c r="D9069" s="0" t="s">
        <v>123</v>
      </c>
    </row>
    <row r="9070" customFormat="false" ht="12.8" hidden="false" customHeight="false" outlineLevel="0" collapsed="false">
      <c r="A9070" s="0" t="s">
        <v>13725</v>
      </c>
      <c r="B9070" s="0" t="n">
        <v>36171</v>
      </c>
      <c r="C9070" s="0" t="s">
        <v>13724</v>
      </c>
      <c r="D9070" s="0" t="s">
        <v>127</v>
      </c>
    </row>
    <row r="9071" customFormat="false" ht="12.8" hidden="false" customHeight="false" outlineLevel="0" collapsed="false">
      <c r="A9071" s="0" t="s">
        <v>13726</v>
      </c>
      <c r="B9071" s="0" t="n">
        <v>30052</v>
      </c>
      <c r="D9071" s="0" t="s">
        <v>123</v>
      </c>
    </row>
    <row r="9072" customFormat="false" ht="12.8" hidden="false" customHeight="false" outlineLevel="0" collapsed="false">
      <c r="A9072" s="0" t="s">
        <v>13726</v>
      </c>
      <c r="B9072" s="0" t="n">
        <v>25358</v>
      </c>
      <c r="C9072" s="0" t="s">
        <v>13727</v>
      </c>
      <c r="D9072" s="0" t="s">
        <v>123</v>
      </c>
    </row>
    <row r="9073" customFormat="false" ht="12.8" hidden="false" customHeight="false" outlineLevel="0" collapsed="false">
      <c r="A9073" s="0" t="s">
        <v>13726</v>
      </c>
      <c r="B9073" s="0" t="n">
        <v>1062</v>
      </c>
      <c r="D9073" s="0" t="s">
        <v>123</v>
      </c>
    </row>
    <row r="9074" customFormat="false" ht="12.8" hidden="false" customHeight="false" outlineLevel="0" collapsed="false">
      <c r="A9074" s="0" t="s">
        <v>13728</v>
      </c>
      <c r="B9074" s="0" t="n">
        <v>1063</v>
      </c>
      <c r="C9074" s="0" t="s">
        <v>5007</v>
      </c>
      <c r="D9074" s="0" t="s">
        <v>127</v>
      </c>
    </row>
    <row r="9075" customFormat="false" ht="12.8" hidden="false" customHeight="false" outlineLevel="0" collapsed="false">
      <c r="A9075" s="0" t="s">
        <v>13729</v>
      </c>
      <c r="B9075" s="0" t="n">
        <v>1061</v>
      </c>
      <c r="C9075" s="0" t="s">
        <v>9279</v>
      </c>
      <c r="D9075" s="0" t="s">
        <v>199</v>
      </c>
    </row>
    <row r="9076" customFormat="false" ht="12.8" hidden="false" customHeight="false" outlineLevel="0" collapsed="false">
      <c r="A9076" s="0" t="s">
        <v>13730</v>
      </c>
      <c r="B9076" s="0" t="n">
        <v>42945</v>
      </c>
      <c r="C9076" s="0" t="s">
        <v>13731</v>
      </c>
      <c r="D9076" s="0" t="s">
        <v>123</v>
      </c>
    </row>
    <row r="9077" customFormat="false" ht="12.8" hidden="false" customHeight="false" outlineLevel="0" collapsed="false">
      <c r="A9077" s="0" t="s">
        <v>13732</v>
      </c>
      <c r="B9077" s="0" t="n">
        <v>43534</v>
      </c>
      <c r="C9077" s="0" t="s">
        <v>136</v>
      </c>
      <c r="D9077" s="0" t="s">
        <v>127</v>
      </c>
    </row>
    <row r="9078" customFormat="false" ht="12.8" hidden="false" customHeight="false" outlineLevel="0" collapsed="false">
      <c r="A9078" s="0" t="s">
        <v>13733</v>
      </c>
      <c r="B9078" s="0" t="n">
        <v>852</v>
      </c>
      <c r="D9078" s="0" t="s">
        <v>255</v>
      </c>
    </row>
    <row r="9079" customFormat="false" ht="12.8" hidden="false" customHeight="false" outlineLevel="0" collapsed="false">
      <c r="A9079" s="0" t="s">
        <v>13734</v>
      </c>
      <c r="B9079" s="0" t="n">
        <v>22596</v>
      </c>
      <c r="C9079" s="0" t="s">
        <v>13735</v>
      </c>
      <c r="D9079" s="0" t="s">
        <v>123</v>
      </c>
    </row>
    <row r="9080" customFormat="false" ht="12.8" hidden="false" customHeight="false" outlineLevel="0" collapsed="false">
      <c r="A9080" s="0" t="s">
        <v>13736</v>
      </c>
      <c r="B9080" s="0" t="n">
        <v>22597</v>
      </c>
      <c r="C9080" s="0" t="s">
        <v>13737</v>
      </c>
      <c r="D9080" s="0" t="s">
        <v>127</v>
      </c>
    </row>
    <row r="9081" customFormat="false" ht="12.8" hidden="false" customHeight="false" outlineLevel="0" collapsed="false">
      <c r="A9081" s="0" t="s">
        <v>13738</v>
      </c>
      <c r="B9081" s="0" t="n">
        <v>1022</v>
      </c>
      <c r="C9081" s="0" t="s">
        <v>13739</v>
      </c>
      <c r="D9081" s="0" t="s">
        <v>123</v>
      </c>
    </row>
    <row r="9082" customFormat="false" ht="12.8" hidden="false" customHeight="false" outlineLevel="0" collapsed="false">
      <c r="A9082" s="0" t="s">
        <v>13740</v>
      </c>
      <c r="B9082" s="0" t="n">
        <v>1023</v>
      </c>
      <c r="C9082" s="0" t="s">
        <v>136</v>
      </c>
      <c r="D9082" s="0" t="s">
        <v>127</v>
      </c>
    </row>
    <row r="9083" customFormat="false" ht="12.8" hidden="false" customHeight="false" outlineLevel="0" collapsed="false">
      <c r="A9083" s="0" t="s">
        <v>13741</v>
      </c>
      <c r="B9083" s="0" t="n">
        <v>31788</v>
      </c>
      <c r="C9083" s="0" t="s">
        <v>7838</v>
      </c>
      <c r="D9083" s="0" t="s">
        <v>127</v>
      </c>
    </row>
    <row r="9084" customFormat="false" ht="12.8" hidden="false" customHeight="false" outlineLevel="0" collapsed="false">
      <c r="A9084" s="0" t="s">
        <v>13742</v>
      </c>
      <c r="B9084" s="0" t="n">
        <v>1009</v>
      </c>
      <c r="C9084" s="0" t="s">
        <v>492</v>
      </c>
      <c r="D9084" s="0" t="s">
        <v>199</v>
      </c>
    </row>
    <row r="9085" customFormat="false" ht="12.8" hidden="false" customHeight="false" outlineLevel="0" collapsed="false">
      <c r="A9085" s="0" t="s">
        <v>13743</v>
      </c>
      <c r="B9085" s="0" t="n">
        <v>1024</v>
      </c>
      <c r="C9085" s="0" t="s">
        <v>1258</v>
      </c>
      <c r="D9085" s="0" t="s">
        <v>123</v>
      </c>
    </row>
    <row r="9086" customFormat="false" ht="12.8" hidden="false" customHeight="false" outlineLevel="0" collapsed="false">
      <c r="A9086" s="0" t="s">
        <v>13744</v>
      </c>
      <c r="B9086" s="0" t="n">
        <v>3041</v>
      </c>
      <c r="C9086" s="0" t="s">
        <v>2945</v>
      </c>
      <c r="D9086" s="0" t="s">
        <v>127</v>
      </c>
    </row>
    <row r="9087" customFormat="false" ht="12.8" hidden="false" customHeight="false" outlineLevel="0" collapsed="false">
      <c r="A9087" s="0" t="s">
        <v>13745</v>
      </c>
      <c r="B9087" s="0" t="n">
        <v>37513</v>
      </c>
      <c r="C9087" s="0" t="s">
        <v>795</v>
      </c>
      <c r="D9087" s="0" t="s">
        <v>127</v>
      </c>
    </row>
    <row r="9088" customFormat="false" ht="12.8" hidden="false" customHeight="false" outlineLevel="0" collapsed="false">
      <c r="A9088" s="0" t="s">
        <v>13746</v>
      </c>
      <c r="B9088" s="0" t="n">
        <v>3043</v>
      </c>
      <c r="C9088" s="0" t="s">
        <v>13747</v>
      </c>
      <c r="D9088" s="0" t="s">
        <v>127</v>
      </c>
    </row>
    <row r="9089" customFormat="false" ht="12.8" hidden="false" customHeight="false" outlineLevel="0" collapsed="false">
      <c r="A9089" s="0" t="s">
        <v>13748</v>
      </c>
      <c r="B9089" s="0" t="n">
        <v>3042</v>
      </c>
      <c r="C9089" s="0" t="s">
        <v>136</v>
      </c>
      <c r="D9089" s="0" t="s">
        <v>127</v>
      </c>
    </row>
    <row r="9090" customFormat="false" ht="12.8" hidden="false" customHeight="false" outlineLevel="0" collapsed="false">
      <c r="A9090" s="0" t="s">
        <v>13749</v>
      </c>
      <c r="B9090" s="0" t="n">
        <v>22598</v>
      </c>
      <c r="C9090" s="0" t="s">
        <v>492</v>
      </c>
      <c r="D9090" s="0" t="s">
        <v>378</v>
      </c>
    </row>
    <row r="9091" customFormat="false" ht="12.8" hidden="false" customHeight="false" outlineLevel="0" collapsed="false">
      <c r="A9091" s="0" t="s">
        <v>13750</v>
      </c>
      <c r="B9091" s="0" t="n">
        <v>556</v>
      </c>
      <c r="C9091" s="0" t="s">
        <v>1152</v>
      </c>
      <c r="D9091" s="0" t="s">
        <v>123</v>
      </c>
    </row>
    <row r="9092" customFormat="false" ht="12.8" hidden="false" customHeight="false" outlineLevel="0" collapsed="false">
      <c r="A9092" s="0" t="s">
        <v>13751</v>
      </c>
      <c r="B9092" s="0" t="n">
        <v>557</v>
      </c>
      <c r="C9092" s="0" t="s">
        <v>136</v>
      </c>
      <c r="D9092" s="0" t="s">
        <v>127</v>
      </c>
    </row>
    <row r="9093" customFormat="false" ht="12.8" hidden="false" customHeight="false" outlineLevel="0" collapsed="false">
      <c r="A9093" s="0" t="s">
        <v>13752</v>
      </c>
      <c r="B9093" s="0" t="n">
        <v>646</v>
      </c>
      <c r="C9093" s="0" t="s">
        <v>1152</v>
      </c>
      <c r="D9093" s="0" t="s">
        <v>123</v>
      </c>
    </row>
    <row r="9094" customFormat="false" ht="12.8" hidden="false" customHeight="false" outlineLevel="0" collapsed="false">
      <c r="A9094" s="0" t="s">
        <v>13753</v>
      </c>
      <c r="B9094" s="0" t="n">
        <v>26259</v>
      </c>
      <c r="D9094" s="0" t="s">
        <v>1319</v>
      </c>
    </row>
    <row r="9095" customFormat="false" ht="12.8" hidden="false" customHeight="false" outlineLevel="0" collapsed="false">
      <c r="A9095" s="0" t="s">
        <v>13754</v>
      </c>
      <c r="B9095" s="0" t="n">
        <v>43964</v>
      </c>
      <c r="C9095" s="0" t="s">
        <v>13755</v>
      </c>
      <c r="D9095" s="0" t="s">
        <v>287</v>
      </c>
    </row>
    <row r="9096" customFormat="false" ht="12.8" hidden="false" customHeight="false" outlineLevel="0" collapsed="false">
      <c r="A9096" s="0" t="s">
        <v>13756</v>
      </c>
      <c r="B9096" s="0" t="n">
        <v>656</v>
      </c>
      <c r="C9096" s="0" t="s">
        <v>2772</v>
      </c>
      <c r="D9096" s="0" t="s">
        <v>199</v>
      </c>
    </row>
    <row r="9097" customFormat="false" ht="12.8" hidden="false" customHeight="false" outlineLevel="0" collapsed="false">
      <c r="A9097" s="0" t="s">
        <v>13757</v>
      </c>
      <c r="B9097" s="0" t="n">
        <v>657</v>
      </c>
      <c r="C9097" s="0" t="s">
        <v>551</v>
      </c>
      <c r="D9097" s="0" t="s">
        <v>123</v>
      </c>
    </row>
    <row r="9098" customFormat="false" ht="12.8" hidden="false" customHeight="false" outlineLevel="0" collapsed="false">
      <c r="A9098" s="0" t="s">
        <v>13758</v>
      </c>
      <c r="B9098" s="0" t="n">
        <v>2613</v>
      </c>
      <c r="C9098" s="0" t="s">
        <v>12718</v>
      </c>
      <c r="D9098" s="0" t="s">
        <v>127</v>
      </c>
    </row>
    <row r="9099" customFormat="false" ht="12.8" hidden="false" customHeight="false" outlineLevel="0" collapsed="false">
      <c r="A9099" s="0" t="s">
        <v>13759</v>
      </c>
      <c r="B9099" s="0" t="n">
        <v>2614</v>
      </c>
      <c r="C9099" s="0" t="s">
        <v>606</v>
      </c>
      <c r="D9099" s="0" t="s">
        <v>127</v>
      </c>
    </row>
    <row r="9100" customFormat="false" ht="12.8" hidden="false" customHeight="false" outlineLevel="0" collapsed="false">
      <c r="A9100" s="0" t="s">
        <v>13760</v>
      </c>
      <c r="B9100" s="0" t="n">
        <v>2615</v>
      </c>
      <c r="C9100" s="0" t="s">
        <v>4381</v>
      </c>
      <c r="D9100" s="0" t="s">
        <v>127</v>
      </c>
    </row>
    <row r="9101" customFormat="false" ht="12.8" hidden="false" customHeight="false" outlineLevel="0" collapsed="false">
      <c r="A9101" s="0" t="s">
        <v>13761</v>
      </c>
      <c r="B9101" s="0" t="n">
        <v>35568</v>
      </c>
      <c r="D9101" s="0" t="s">
        <v>123</v>
      </c>
    </row>
    <row r="9102" customFormat="false" ht="12.8" hidden="false" customHeight="false" outlineLevel="0" collapsed="false">
      <c r="A9102" s="0" t="s">
        <v>13762</v>
      </c>
      <c r="B9102" s="0" t="n">
        <v>43535</v>
      </c>
      <c r="C9102" s="0" t="s">
        <v>13763</v>
      </c>
      <c r="D9102" s="0" t="s">
        <v>127</v>
      </c>
    </row>
    <row r="9103" customFormat="false" ht="12.8" hidden="false" customHeight="false" outlineLevel="0" collapsed="false">
      <c r="A9103" s="0" t="s">
        <v>13764</v>
      </c>
      <c r="B9103" s="0" t="n">
        <v>36170</v>
      </c>
      <c r="C9103" s="0" t="s">
        <v>900</v>
      </c>
      <c r="D9103" s="0" t="s">
        <v>127</v>
      </c>
    </row>
    <row r="9104" customFormat="false" ht="12.8" hidden="false" customHeight="false" outlineLevel="0" collapsed="false">
      <c r="A9104" s="0" t="s">
        <v>13765</v>
      </c>
      <c r="B9104" s="0" t="n">
        <v>41238</v>
      </c>
      <c r="C9104" s="0" t="s">
        <v>207</v>
      </c>
      <c r="D9104" s="0" t="s">
        <v>127</v>
      </c>
    </row>
    <row r="9105" customFormat="false" ht="12.8" hidden="false" customHeight="false" outlineLevel="0" collapsed="false">
      <c r="A9105" s="0" t="s">
        <v>13766</v>
      </c>
      <c r="B9105" s="0" t="n">
        <v>36169</v>
      </c>
      <c r="C9105" s="0" t="s">
        <v>7257</v>
      </c>
      <c r="D9105" s="0" t="s">
        <v>127</v>
      </c>
    </row>
    <row r="9106" customFormat="false" ht="12.8" hidden="false" customHeight="false" outlineLevel="0" collapsed="false">
      <c r="A9106" s="0" t="s">
        <v>13767</v>
      </c>
      <c r="B9106" s="0" t="n">
        <v>41239</v>
      </c>
      <c r="C9106" s="0" t="s">
        <v>10959</v>
      </c>
      <c r="D9106" s="0" t="s">
        <v>127</v>
      </c>
    </row>
    <row r="9107" customFormat="false" ht="12.8" hidden="false" customHeight="false" outlineLevel="0" collapsed="false">
      <c r="A9107" s="0" t="s">
        <v>13768</v>
      </c>
      <c r="B9107" s="0" t="n">
        <v>3325</v>
      </c>
      <c r="C9107" s="0" t="s">
        <v>13769</v>
      </c>
      <c r="D9107" s="0" t="s">
        <v>1319</v>
      </c>
    </row>
    <row r="9108" customFormat="false" ht="12.8" hidden="false" customHeight="false" outlineLevel="0" collapsed="false">
      <c r="A9108" s="0" t="s">
        <v>13770</v>
      </c>
      <c r="B9108" s="0" t="n">
        <v>43313</v>
      </c>
      <c r="C9108" s="0" t="s">
        <v>13771</v>
      </c>
      <c r="D9108" s="0" t="s">
        <v>123</v>
      </c>
    </row>
    <row r="9109" customFormat="false" ht="12.8" hidden="false" customHeight="false" outlineLevel="0" collapsed="false">
      <c r="A9109" s="0" t="s">
        <v>13772</v>
      </c>
      <c r="B9109" s="0" t="n">
        <v>43343</v>
      </c>
      <c r="C9109" s="0" t="s">
        <v>2134</v>
      </c>
      <c r="D9109" s="0" t="s">
        <v>127</v>
      </c>
    </row>
    <row r="9110" customFormat="false" ht="12.8" hidden="false" customHeight="false" outlineLevel="0" collapsed="false">
      <c r="A9110" s="0" t="s">
        <v>13773</v>
      </c>
      <c r="B9110" s="0" t="n">
        <v>22599</v>
      </c>
      <c r="C9110" s="0" t="s">
        <v>8471</v>
      </c>
      <c r="D9110" s="0" t="s">
        <v>123</v>
      </c>
    </row>
    <row r="9111" customFormat="false" ht="12.8" hidden="false" customHeight="false" outlineLevel="0" collapsed="false">
      <c r="A9111" s="0" t="s">
        <v>13774</v>
      </c>
      <c r="B9111" s="0" t="n">
        <v>22600</v>
      </c>
      <c r="C9111" s="0" t="s">
        <v>13775</v>
      </c>
      <c r="D9111" s="0" t="s">
        <v>127</v>
      </c>
    </row>
    <row r="9112" customFormat="false" ht="12.8" hidden="false" customHeight="false" outlineLevel="0" collapsed="false">
      <c r="A9112" s="0" t="s">
        <v>13776</v>
      </c>
      <c r="B9112" s="0" t="n">
        <v>23896</v>
      </c>
      <c r="C9112" s="0" t="s">
        <v>3565</v>
      </c>
      <c r="D9112" s="0" t="s">
        <v>123</v>
      </c>
    </row>
    <row r="9113" customFormat="false" ht="12.8" hidden="false" customHeight="false" outlineLevel="0" collapsed="false">
      <c r="A9113" s="0" t="s">
        <v>13777</v>
      </c>
      <c r="B9113" s="0" t="n">
        <v>41240</v>
      </c>
      <c r="C9113" s="0" t="s">
        <v>697</v>
      </c>
      <c r="D9113" s="0" t="s">
        <v>127</v>
      </c>
    </row>
    <row r="9114" customFormat="false" ht="12.8" hidden="false" customHeight="false" outlineLevel="0" collapsed="false">
      <c r="A9114" s="0" t="s">
        <v>13778</v>
      </c>
      <c r="B9114" s="0" t="n">
        <v>31293</v>
      </c>
      <c r="C9114" s="0" t="s">
        <v>5262</v>
      </c>
      <c r="D9114" s="0" t="s">
        <v>127</v>
      </c>
    </row>
    <row r="9115" customFormat="false" ht="12.8" hidden="false" customHeight="false" outlineLevel="0" collapsed="false">
      <c r="A9115" s="0" t="s">
        <v>13779</v>
      </c>
      <c r="B9115" s="0" t="n">
        <v>24266</v>
      </c>
      <c r="C9115" s="0" t="s">
        <v>10341</v>
      </c>
      <c r="D9115" s="0" t="s">
        <v>127</v>
      </c>
    </row>
    <row r="9116" customFormat="false" ht="12.8" hidden="false" customHeight="false" outlineLevel="0" collapsed="false">
      <c r="A9116" s="0" t="s">
        <v>13780</v>
      </c>
      <c r="B9116" s="0" t="n">
        <v>19158</v>
      </c>
      <c r="D9116" s="0" t="s">
        <v>123</v>
      </c>
    </row>
    <row r="9117" customFormat="false" ht="12.8" hidden="false" customHeight="false" outlineLevel="0" collapsed="false">
      <c r="A9117" s="0" t="s">
        <v>13781</v>
      </c>
      <c r="B9117" s="0" t="n">
        <v>22601</v>
      </c>
      <c r="C9117" s="0" t="s">
        <v>12527</v>
      </c>
      <c r="D9117" s="0" t="s">
        <v>199</v>
      </c>
    </row>
    <row r="9118" customFormat="false" ht="12.8" hidden="false" customHeight="false" outlineLevel="0" collapsed="false">
      <c r="A9118" s="0" t="s">
        <v>13782</v>
      </c>
      <c r="B9118" s="0" t="n">
        <v>733</v>
      </c>
      <c r="C9118" s="0" t="s">
        <v>13783</v>
      </c>
      <c r="D9118" s="0" t="s">
        <v>123</v>
      </c>
    </row>
    <row r="9119" customFormat="false" ht="12.8" hidden="false" customHeight="false" outlineLevel="0" collapsed="false">
      <c r="A9119" s="0" t="s">
        <v>13784</v>
      </c>
      <c r="B9119" s="0" t="n">
        <v>2726</v>
      </c>
      <c r="C9119" s="0" t="s">
        <v>13785</v>
      </c>
      <c r="D9119" s="0" t="s">
        <v>127</v>
      </c>
    </row>
    <row r="9120" customFormat="false" ht="12.8" hidden="false" customHeight="false" outlineLevel="0" collapsed="false">
      <c r="A9120" s="0" t="s">
        <v>13786</v>
      </c>
      <c r="B9120" s="0" t="n">
        <v>1</v>
      </c>
      <c r="C9120" s="0" t="s">
        <v>551</v>
      </c>
      <c r="D9120" s="0" t="s">
        <v>255</v>
      </c>
    </row>
    <row r="9121" customFormat="false" ht="12.8" hidden="false" customHeight="false" outlineLevel="0" collapsed="false">
      <c r="A9121" s="0" t="s">
        <v>13787</v>
      </c>
      <c r="B9121" s="0" t="n">
        <v>22602</v>
      </c>
      <c r="D9121" s="0" t="s">
        <v>253</v>
      </c>
    </row>
    <row r="9122" customFormat="false" ht="12.8" hidden="false" customHeight="false" outlineLevel="0" collapsed="false">
      <c r="A9122" s="0" t="s">
        <v>13788</v>
      </c>
      <c r="B9122" s="0" t="n">
        <v>228</v>
      </c>
      <c r="C9122" s="0" t="s">
        <v>4910</v>
      </c>
      <c r="D9122" s="0" t="s">
        <v>123</v>
      </c>
    </row>
    <row r="9123" customFormat="false" ht="12.8" hidden="false" customHeight="false" outlineLevel="0" collapsed="false">
      <c r="A9123" s="0" t="s">
        <v>13789</v>
      </c>
      <c r="B9123" s="0" t="n">
        <v>2312</v>
      </c>
      <c r="C9123" s="0" t="s">
        <v>13790</v>
      </c>
      <c r="D9123" s="0" t="s">
        <v>127</v>
      </c>
    </row>
    <row r="9124" customFormat="false" ht="12.8" hidden="false" customHeight="false" outlineLevel="0" collapsed="false">
      <c r="A9124" s="0" t="s">
        <v>13791</v>
      </c>
      <c r="B9124" s="0" t="n">
        <v>229</v>
      </c>
      <c r="C9124" s="0" t="s">
        <v>1147</v>
      </c>
      <c r="D9124" s="0" t="s">
        <v>127</v>
      </c>
    </row>
    <row r="9125" customFormat="false" ht="12.8" hidden="false" customHeight="false" outlineLevel="0" collapsed="false">
      <c r="A9125" s="0" t="s">
        <v>13792</v>
      </c>
      <c r="B9125" s="0" t="n">
        <v>230</v>
      </c>
      <c r="C9125" s="0" t="s">
        <v>13790</v>
      </c>
      <c r="D9125" s="0" t="s">
        <v>127</v>
      </c>
    </row>
    <row r="9126" customFormat="false" ht="12.8" hidden="false" customHeight="false" outlineLevel="0" collapsed="false">
      <c r="A9126" s="0" t="s">
        <v>13793</v>
      </c>
      <c r="B9126" s="0" t="n">
        <v>2313</v>
      </c>
      <c r="C9126" s="0" t="s">
        <v>9981</v>
      </c>
      <c r="D9126" s="0" t="s">
        <v>601</v>
      </c>
    </row>
    <row r="9127" customFormat="false" ht="12.8" hidden="false" customHeight="false" outlineLevel="0" collapsed="false">
      <c r="A9127" s="0" t="s">
        <v>13794</v>
      </c>
      <c r="B9127" s="0" t="n">
        <v>732</v>
      </c>
      <c r="C9127" s="0" t="s">
        <v>1521</v>
      </c>
      <c r="D9127" s="0" t="s">
        <v>199</v>
      </c>
    </row>
    <row r="9128" customFormat="false" ht="12.8" hidden="false" customHeight="false" outlineLevel="0" collapsed="false">
      <c r="A9128" s="0" t="s">
        <v>13795</v>
      </c>
      <c r="B9128" s="0" t="n">
        <v>44047</v>
      </c>
      <c r="D9128" s="0" t="s">
        <v>127</v>
      </c>
    </row>
    <row r="9129" customFormat="false" ht="12.8" hidden="false" customHeight="false" outlineLevel="0" collapsed="false">
      <c r="A9129" s="0" t="s">
        <v>13796</v>
      </c>
      <c r="B9129" s="0" t="n">
        <v>43327</v>
      </c>
      <c r="D9129" s="0" t="s">
        <v>327</v>
      </c>
    </row>
    <row r="9130" customFormat="false" ht="12.8" hidden="false" customHeight="false" outlineLevel="0" collapsed="false">
      <c r="A9130" s="0" t="s">
        <v>13797</v>
      </c>
      <c r="B9130" s="0" t="n">
        <v>3827</v>
      </c>
      <c r="C9130" s="0" t="s">
        <v>13798</v>
      </c>
      <c r="D9130" s="0" t="s">
        <v>228</v>
      </c>
    </row>
    <row r="9131" customFormat="false" ht="12.8" hidden="false" customHeight="false" outlineLevel="0" collapsed="false">
      <c r="A9131" s="0" t="s">
        <v>13799</v>
      </c>
      <c r="B9131" s="0" t="n">
        <v>23191</v>
      </c>
      <c r="C9131" s="0" t="s">
        <v>1521</v>
      </c>
      <c r="D9131" s="0" t="s">
        <v>378</v>
      </c>
    </row>
    <row r="9132" customFormat="false" ht="12.8" hidden="false" customHeight="false" outlineLevel="0" collapsed="false">
      <c r="A9132" s="0" t="s">
        <v>13800</v>
      </c>
      <c r="B9132" s="0" t="n">
        <v>41609</v>
      </c>
      <c r="C9132" s="0" t="s">
        <v>4244</v>
      </c>
      <c r="D9132" s="0" t="s">
        <v>123</v>
      </c>
    </row>
    <row r="9133" customFormat="false" ht="12.8" hidden="false" customHeight="false" outlineLevel="0" collapsed="false">
      <c r="A9133" s="0" t="s">
        <v>13801</v>
      </c>
      <c r="B9133" s="0" t="n">
        <v>41702</v>
      </c>
      <c r="C9133" s="0" t="s">
        <v>13802</v>
      </c>
      <c r="D9133" s="0" t="s">
        <v>127</v>
      </c>
    </row>
    <row r="9134" customFormat="false" ht="12.8" hidden="false" customHeight="false" outlineLevel="0" collapsed="false">
      <c r="A9134" s="0" t="s">
        <v>13803</v>
      </c>
      <c r="B9134" s="0" t="n">
        <v>41703</v>
      </c>
      <c r="C9134" s="0" t="s">
        <v>9747</v>
      </c>
      <c r="D9134" s="0" t="s">
        <v>127</v>
      </c>
    </row>
    <row r="9135" customFormat="false" ht="12.8" hidden="false" customHeight="false" outlineLevel="0" collapsed="false">
      <c r="A9135" s="0" t="s">
        <v>13804</v>
      </c>
      <c r="B9135" s="0" t="n">
        <v>41704</v>
      </c>
      <c r="C9135" s="0" t="s">
        <v>205</v>
      </c>
      <c r="D9135" s="0" t="s">
        <v>127</v>
      </c>
    </row>
    <row r="9136" customFormat="false" ht="12.8" hidden="false" customHeight="false" outlineLevel="0" collapsed="false">
      <c r="A9136" s="0" t="s">
        <v>13805</v>
      </c>
      <c r="B9136" s="0" t="n">
        <v>42106</v>
      </c>
      <c r="C9136" s="0" t="s">
        <v>4244</v>
      </c>
      <c r="D9136" s="0" t="s">
        <v>123</v>
      </c>
    </row>
    <row r="9137" customFormat="false" ht="12.8" hidden="false" customHeight="false" outlineLevel="0" collapsed="false">
      <c r="A9137" s="0" t="s">
        <v>13806</v>
      </c>
      <c r="B9137" s="0" t="n">
        <v>42215</v>
      </c>
      <c r="C9137" s="0" t="s">
        <v>420</v>
      </c>
      <c r="D9137" s="0" t="s">
        <v>127</v>
      </c>
    </row>
    <row r="9138" customFormat="false" ht="12.8" hidden="false" customHeight="false" outlineLevel="0" collapsed="false">
      <c r="A9138" s="0" t="s">
        <v>13807</v>
      </c>
      <c r="B9138" s="0" t="n">
        <v>42107</v>
      </c>
      <c r="C9138" s="0" t="s">
        <v>2194</v>
      </c>
      <c r="D9138" s="0" t="s">
        <v>123</v>
      </c>
    </row>
    <row r="9139" customFormat="false" ht="12.8" hidden="false" customHeight="false" outlineLevel="0" collapsed="false">
      <c r="A9139" s="0" t="s">
        <v>13808</v>
      </c>
      <c r="B9139" s="0" t="n">
        <v>42216</v>
      </c>
      <c r="C9139" s="0" t="s">
        <v>13809</v>
      </c>
      <c r="D9139" s="0" t="s">
        <v>127</v>
      </c>
    </row>
    <row r="9140" customFormat="false" ht="12.8" hidden="false" customHeight="false" outlineLevel="0" collapsed="false">
      <c r="A9140" s="0" t="s">
        <v>13810</v>
      </c>
      <c r="B9140" s="0" t="n">
        <v>4174</v>
      </c>
      <c r="C9140" s="0" t="s">
        <v>3610</v>
      </c>
      <c r="D9140" s="0" t="s">
        <v>123</v>
      </c>
    </row>
    <row r="9141" customFormat="false" ht="12.8" hidden="false" customHeight="false" outlineLevel="0" collapsed="false">
      <c r="A9141" s="0" t="s">
        <v>13811</v>
      </c>
      <c r="B9141" s="0" t="n">
        <v>4175</v>
      </c>
      <c r="C9141" s="0" t="s">
        <v>508</v>
      </c>
      <c r="D9141" s="0" t="s">
        <v>127</v>
      </c>
    </row>
    <row r="9142" customFormat="false" ht="12.8" hidden="false" customHeight="false" outlineLevel="0" collapsed="false">
      <c r="A9142" s="0" t="s">
        <v>13812</v>
      </c>
      <c r="B9142" s="0" t="n">
        <v>4538</v>
      </c>
      <c r="C9142" s="0" t="s">
        <v>13813</v>
      </c>
      <c r="D9142" s="0" t="s">
        <v>199</v>
      </c>
    </row>
    <row r="9143" customFormat="false" ht="12.8" hidden="false" customHeight="false" outlineLevel="0" collapsed="false">
      <c r="A9143" s="0" t="s">
        <v>13814</v>
      </c>
      <c r="B9143" s="0" t="n">
        <v>25516</v>
      </c>
      <c r="C9143" s="0" t="s">
        <v>554</v>
      </c>
      <c r="D9143" s="0" t="s">
        <v>199</v>
      </c>
    </row>
    <row r="9144" customFormat="false" ht="12.8" hidden="false" customHeight="false" outlineLevel="0" collapsed="false">
      <c r="A9144" s="0" t="s">
        <v>13815</v>
      </c>
      <c r="B9144" s="0" t="n">
        <v>39784</v>
      </c>
      <c r="C9144" s="0" t="s">
        <v>554</v>
      </c>
      <c r="D9144" s="0" t="s">
        <v>378</v>
      </c>
    </row>
    <row r="9145" customFormat="false" ht="12.8" hidden="false" customHeight="false" outlineLevel="0" collapsed="false">
      <c r="A9145" s="0" t="s">
        <v>13816</v>
      </c>
      <c r="B9145" s="0" t="n">
        <v>31813</v>
      </c>
      <c r="D9145" s="0" t="s">
        <v>255</v>
      </c>
    </row>
    <row r="9146" customFormat="false" ht="12.8" hidden="false" customHeight="false" outlineLevel="0" collapsed="false">
      <c r="A9146" s="0" t="s">
        <v>13817</v>
      </c>
      <c r="B9146" s="0" t="n">
        <v>26125</v>
      </c>
      <c r="C9146" s="0" t="s">
        <v>13435</v>
      </c>
      <c r="D9146" s="0" t="s">
        <v>123</v>
      </c>
    </row>
    <row r="9147" customFormat="false" ht="12.8" hidden="false" customHeight="false" outlineLevel="0" collapsed="false">
      <c r="A9147" s="0" t="s">
        <v>13818</v>
      </c>
      <c r="B9147" s="0" t="n">
        <v>29185</v>
      </c>
      <c r="C9147" s="0" t="s">
        <v>6774</v>
      </c>
      <c r="D9147" s="0" t="s">
        <v>127</v>
      </c>
    </row>
    <row r="9148" customFormat="false" ht="12.8" hidden="false" customHeight="false" outlineLevel="0" collapsed="false">
      <c r="A9148" s="0" t="s">
        <v>13819</v>
      </c>
      <c r="B9148" s="0" t="n">
        <v>43536</v>
      </c>
      <c r="C9148" s="0" t="s">
        <v>13820</v>
      </c>
      <c r="D9148" s="0" t="s">
        <v>123</v>
      </c>
    </row>
    <row r="9149" customFormat="false" ht="12.8" hidden="false" customHeight="false" outlineLevel="0" collapsed="false">
      <c r="A9149" s="0" t="s">
        <v>13821</v>
      </c>
      <c r="B9149" s="0" t="n">
        <v>3736</v>
      </c>
      <c r="C9149" s="0" t="s">
        <v>13822</v>
      </c>
      <c r="D9149" s="0" t="s">
        <v>123</v>
      </c>
    </row>
    <row r="9150" customFormat="false" ht="12.8" hidden="false" customHeight="false" outlineLevel="0" collapsed="false">
      <c r="A9150" s="0" t="s">
        <v>13823</v>
      </c>
      <c r="B9150" s="0" t="n">
        <v>3737</v>
      </c>
      <c r="C9150" s="0" t="s">
        <v>13824</v>
      </c>
      <c r="D9150" s="0" t="s">
        <v>127</v>
      </c>
    </row>
    <row r="9151" customFormat="false" ht="12.8" hidden="false" customHeight="false" outlineLevel="0" collapsed="false">
      <c r="A9151" s="0" t="s">
        <v>13825</v>
      </c>
      <c r="B9151" s="0" t="n">
        <v>3738</v>
      </c>
      <c r="C9151" s="0" t="s">
        <v>13826</v>
      </c>
      <c r="D9151" s="0" t="s">
        <v>127</v>
      </c>
    </row>
    <row r="9152" customFormat="false" ht="12.8" hidden="false" customHeight="false" outlineLevel="0" collapsed="false">
      <c r="A9152" s="0" t="s">
        <v>13827</v>
      </c>
      <c r="B9152" s="0" t="n">
        <v>22603</v>
      </c>
      <c r="C9152" s="0" t="s">
        <v>13828</v>
      </c>
      <c r="D9152" s="0" t="s">
        <v>123</v>
      </c>
    </row>
    <row r="9153" customFormat="false" ht="12.8" hidden="false" customHeight="false" outlineLevel="0" collapsed="false">
      <c r="A9153" s="0" t="s">
        <v>13829</v>
      </c>
      <c r="B9153" s="0" t="n">
        <v>22604</v>
      </c>
      <c r="C9153" s="0" t="s">
        <v>2212</v>
      </c>
      <c r="D9153" s="0" t="s">
        <v>127</v>
      </c>
    </row>
    <row r="9154" customFormat="false" ht="12.8" hidden="false" customHeight="false" outlineLevel="0" collapsed="false">
      <c r="A9154" s="0" t="s">
        <v>13830</v>
      </c>
      <c r="B9154" s="0" t="n">
        <v>22605</v>
      </c>
      <c r="C9154" s="0" t="s">
        <v>2742</v>
      </c>
      <c r="D9154" s="0" t="s">
        <v>199</v>
      </c>
    </row>
    <row r="9155" customFormat="false" ht="12.8" hidden="false" customHeight="false" outlineLevel="0" collapsed="false">
      <c r="A9155" s="0" t="s">
        <v>13831</v>
      </c>
      <c r="B9155" s="0" t="n">
        <v>22606</v>
      </c>
      <c r="C9155" s="0" t="s">
        <v>2742</v>
      </c>
      <c r="D9155" s="0" t="s">
        <v>378</v>
      </c>
    </row>
    <row r="9156" customFormat="false" ht="12.8" hidden="false" customHeight="false" outlineLevel="0" collapsed="false">
      <c r="A9156" s="0" t="s">
        <v>13832</v>
      </c>
      <c r="B9156" s="0" t="n">
        <v>44269</v>
      </c>
      <c r="C9156" s="0" t="s">
        <v>6192</v>
      </c>
      <c r="D9156" s="0" t="s">
        <v>123</v>
      </c>
    </row>
    <row r="9157" customFormat="false" ht="12.8" hidden="false" customHeight="false" outlineLevel="0" collapsed="false">
      <c r="A9157" s="0" t="s">
        <v>13833</v>
      </c>
      <c r="B9157" s="0" t="n">
        <v>44293</v>
      </c>
      <c r="C9157" s="0" t="s">
        <v>13834</v>
      </c>
      <c r="D9157" s="0" t="s">
        <v>127</v>
      </c>
    </row>
    <row r="9158" customFormat="false" ht="12.8" hidden="false" customHeight="false" outlineLevel="0" collapsed="false">
      <c r="A9158" s="0" t="s">
        <v>13835</v>
      </c>
      <c r="B9158" s="0" t="n">
        <v>44294</v>
      </c>
      <c r="C9158" s="0" t="s">
        <v>13836</v>
      </c>
      <c r="D9158" s="0" t="s">
        <v>127</v>
      </c>
    </row>
    <row r="9159" customFormat="false" ht="12.8" hidden="false" customHeight="false" outlineLevel="0" collapsed="false">
      <c r="A9159" s="0" t="s">
        <v>13837</v>
      </c>
      <c r="B9159" s="0" t="n">
        <v>44295</v>
      </c>
      <c r="C9159" s="0" t="s">
        <v>6194</v>
      </c>
      <c r="D9159" s="0" t="s">
        <v>127</v>
      </c>
    </row>
    <row r="9160" customFormat="false" ht="12.8" hidden="false" customHeight="false" outlineLevel="0" collapsed="false">
      <c r="A9160" s="0" t="s">
        <v>13838</v>
      </c>
      <c r="B9160" s="0" t="n">
        <v>44263</v>
      </c>
      <c r="C9160" s="0" t="s">
        <v>13839</v>
      </c>
      <c r="D9160" s="0" t="s">
        <v>199</v>
      </c>
    </row>
    <row r="9161" customFormat="false" ht="12.8" hidden="false" customHeight="false" outlineLevel="0" collapsed="false">
      <c r="A9161" s="0" t="s">
        <v>13840</v>
      </c>
      <c r="B9161" s="0" t="n">
        <v>19157</v>
      </c>
      <c r="D9161" s="0" t="s">
        <v>123</v>
      </c>
    </row>
    <row r="9162" customFormat="false" ht="12.8" hidden="false" customHeight="false" outlineLevel="0" collapsed="false">
      <c r="A9162" s="0" t="s">
        <v>13841</v>
      </c>
      <c r="B9162" s="0" t="n">
        <v>22607</v>
      </c>
      <c r="C9162" s="0" t="s">
        <v>668</v>
      </c>
      <c r="D9162" s="0" t="s">
        <v>123</v>
      </c>
    </row>
    <row r="9163" customFormat="false" ht="12.8" hidden="false" customHeight="false" outlineLevel="0" collapsed="false">
      <c r="A9163" s="0" t="s">
        <v>13842</v>
      </c>
      <c r="B9163" s="0" t="n">
        <v>22608</v>
      </c>
      <c r="C9163" s="0" t="s">
        <v>668</v>
      </c>
      <c r="D9163" s="0" t="s">
        <v>127</v>
      </c>
    </row>
    <row r="9164" customFormat="false" ht="12.8" hidden="false" customHeight="false" outlineLevel="0" collapsed="false">
      <c r="A9164" s="0" t="s">
        <v>13843</v>
      </c>
      <c r="B9164" s="0" t="n">
        <v>22609</v>
      </c>
      <c r="C9164" s="0" t="s">
        <v>13844</v>
      </c>
      <c r="D9164" s="0" t="s">
        <v>199</v>
      </c>
    </row>
    <row r="9165" customFormat="false" ht="12.8" hidden="false" customHeight="false" outlineLevel="0" collapsed="false">
      <c r="A9165" s="0" t="s">
        <v>13845</v>
      </c>
      <c r="B9165" s="0" t="n">
        <v>22610</v>
      </c>
      <c r="C9165" s="0" t="s">
        <v>12106</v>
      </c>
      <c r="D9165" s="0" t="s">
        <v>378</v>
      </c>
    </row>
    <row r="9166" customFormat="false" ht="12.8" hidden="false" customHeight="false" outlineLevel="0" collapsed="false">
      <c r="A9166" s="0" t="s">
        <v>13846</v>
      </c>
      <c r="B9166" s="0" t="n">
        <v>29667</v>
      </c>
      <c r="D9166" s="0" t="s">
        <v>287</v>
      </c>
    </row>
    <row r="9167" customFormat="false" ht="12.8" hidden="false" customHeight="false" outlineLevel="0" collapsed="false">
      <c r="A9167" s="0" t="s">
        <v>13847</v>
      </c>
      <c r="B9167" s="0" t="n">
        <v>4629</v>
      </c>
      <c r="C9167" s="0" t="s">
        <v>13848</v>
      </c>
      <c r="D9167" s="0" t="s">
        <v>255</v>
      </c>
    </row>
    <row r="9168" customFormat="false" ht="12.8" hidden="false" customHeight="false" outlineLevel="0" collapsed="false">
      <c r="A9168" s="0" t="s">
        <v>13849</v>
      </c>
      <c r="B9168" s="0" t="n">
        <v>10227</v>
      </c>
      <c r="C9168" s="0" t="s">
        <v>1702</v>
      </c>
      <c r="D9168" s="0" t="s">
        <v>123</v>
      </c>
    </row>
    <row r="9169" customFormat="false" ht="12.8" hidden="false" customHeight="false" outlineLevel="0" collapsed="false">
      <c r="A9169" s="0" t="s">
        <v>13850</v>
      </c>
      <c r="B9169" s="0" t="n">
        <v>10253</v>
      </c>
      <c r="C9169" s="0" t="s">
        <v>13851</v>
      </c>
      <c r="D9169" s="0" t="s">
        <v>127</v>
      </c>
    </row>
    <row r="9170" customFormat="false" ht="12.8" hidden="false" customHeight="false" outlineLevel="0" collapsed="false">
      <c r="A9170" s="0" t="s">
        <v>13852</v>
      </c>
      <c r="B9170" s="0" t="n">
        <v>3098</v>
      </c>
      <c r="C9170" s="0" t="s">
        <v>2212</v>
      </c>
      <c r="D9170" s="0" t="s">
        <v>123</v>
      </c>
    </row>
    <row r="9171" customFormat="false" ht="12.8" hidden="false" customHeight="false" outlineLevel="0" collapsed="false">
      <c r="A9171" s="0" t="s">
        <v>13853</v>
      </c>
      <c r="B9171" s="0" t="n">
        <v>3099</v>
      </c>
      <c r="C9171" s="0" t="s">
        <v>13854</v>
      </c>
      <c r="D9171" s="0" t="s">
        <v>127</v>
      </c>
    </row>
    <row r="9172" customFormat="false" ht="12.8" hidden="false" customHeight="false" outlineLevel="0" collapsed="false">
      <c r="A9172" s="0" t="s">
        <v>13855</v>
      </c>
      <c r="B9172" s="0" t="n">
        <v>3097</v>
      </c>
      <c r="D9172" s="0" t="s">
        <v>199</v>
      </c>
    </row>
    <row r="9173" customFormat="false" ht="12.8" hidden="false" customHeight="false" outlineLevel="0" collapsed="false">
      <c r="A9173" s="0" t="s">
        <v>13856</v>
      </c>
      <c r="B9173" s="0" t="n">
        <v>29305</v>
      </c>
      <c r="C9173" s="0" t="s">
        <v>2212</v>
      </c>
      <c r="D9173" s="0" t="s">
        <v>123</v>
      </c>
    </row>
    <row r="9174" customFormat="false" ht="12.8" hidden="false" customHeight="false" outlineLevel="0" collapsed="false">
      <c r="A9174" s="0" t="s">
        <v>13857</v>
      </c>
      <c r="B9174" s="0" t="n">
        <v>29489</v>
      </c>
      <c r="C9174" s="0" t="s">
        <v>136</v>
      </c>
      <c r="D9174" s="0" t="s">
        <v>127</v>
      </c>
    </row>
    <row r="9175" customFormat="false" ht="12.8" hidden="false" customHeight="false" outlineLevel="0" collapsed="false">
      <c r="A9175" s="0" t="s">
        <v>13858</v>
      </c>
      <c r="B9175" s="0" t="n">
        <v>24268</v>
      </c>
      <c r="C9175" s="0" t="s">
        <v>13859</v>
      </c>
      <c r="D9175" s="0" t="s">
        <v>199</v>
      </c>
    </row>
    <row r="9176" customFormat="false" ht="12.8" hidden="false" customHeight="false" outlineLevel="0" collapsed="false">
      <c r="A9176" s="0" t="s">
        <v>13860</v>
      </c>
      <c r="B9176" s="0" t="n">
        <v>39845</v>
      </c>
      <c r="C9176" s="0" t="s">
        <v>5356</v>
      </c>
      <c r="D9176" s="0" t="s">
        <v>378</v>
      </c>
    </row>
    <row r="9177" customFormat="false" ht="12.8" hidden="false" customHeight="false" outlineLevel="0" collapsed="false">
      <c r="A9177" s="0" t="s">
        <v>13861</v>
      </c>
      <c r="B9177" s="0" t="n">
        <v>35626</v>
      </c>
      <c r="C9177" s="0" t="s">
        <v>2212</v>
      </c>
      <c r="D9177" s="0" t="s">
        <v>123</v>
      </c>
    </row>
    <row r="9178" customFormat="false" ht="12.8" hidden="false" customHeight="false" outlineLevel="0" collapsed="false">
      <c r="A9178" s="0" t="s">
        <v>13862</v>
      </c>
      <c r="B9178" s="0" t="n">
        <v>36166</v>
      </c>
      <c r="C9178" s="0" t="s">
        <v>136</v>
      </c>
      <c r="D9178" s="0" t="s">
        <v>127</v>
      </c>
    </row>
    <row r="9179" customFormat="false" ht="12.8" hidden="false" customHeight="false" outlineLevel="0" collapsed="false">
      <c r="A9179" s="0" t="s">
        <v>13863</v>
      </c>
      <c r="B9179" s="0" t="n">
        <v>36165</v>
      </c>
      <c r="C9179" s="0" t="s">
        <v>13864</v>
      </c>
      <c r="D9179" s="0" t="s">
        <v>127</v>
      </c>
    </row>
    <row r="9180" customFormat="false" ht="12.8" hidden="false" customHeight="false" outlineLevel="0" collapsed="false">
      <c r="A9180" s="0" t="s">
        <v>13865</v>
      </c>
      <c r="B9180" s="0" t="n">
        <v>39809</v>
      </c>
      <c r="C9180" s="0" t="s">
        <v>259</v>
      </c>
      <c r="D9180" s="0" t="s">
        <v>127</v>
      </c>
    </row>
    <row r="9181" customFormat="false" ht="12.8" hidden="false" customHeight="false" outlineLevel="0" collapsed="false">
      <c r="A9181" s="0" t="s">
        <v>13866</v>
      </c>
      <c r="B9181" s="0" t="n">
        <v>36164</v>
      </c>
      <c r="C9181" s="0" t="s">
        <v>259</v>
      </c>
      <c r="D9181" s="0" t="s">
        <v>127</v>
      </c>
    </row>
    <row r="9182" customFormat="false" ht="12.8" hidden="false" customHeight="false" outlineLevel="0" collapsed="false">
      <c r="A9182" s="0" t="s">
        <v>13867</v>
      </c>
      <c r="B9182" s="0" t="n">
        <v>36163</v>
      </c>
      <c r="C9182" s="0" t="s">
        <v>900</v>
      </c>
      <c r="D9182" s="0" t="s">
        <v>127</v>
      </c>
    </row>
    <row r="9183" customFormat="false" ht="12.8" hidden="false" customHeight="false" outlineLevel="0" collapsed="false">
      <c r="A9183" s="0" t="s">
        <v>13868</v>
      </c>
      <c r="B9183" s="0" t="n">
        <v>36162</v>
      </c>
      <c r="C9183" s="0" t="s">
        <v>4193</v>
      </c>
      <c r="D9183" s="0" t="s">
        <v>127</v>
      </c>
    </row>
    <row r="9184" customFormat="false" ht="12.8" hidden="false" customHeight="false" outlineLevel="0" collapsed="false">
      <c r="A9184" s="0" t="s">
        <v>13869</v>
      </c>
      <c r="B9184" s="0" t="n">
        <v>35020</v>
      </c>
      <c r="C9184" s="0" t="s">
        <v>2145</v>
      </c>
      <c r="D9184" s="0" t="s">
        <v>199</v>
      </c>
    </row>
    <row r="9185" customFormat="false" ht="12.8" hidden="false" customHeight="false" outlineLevel="0" collapsed="false">
      <c r="A9185" s="0" t="s">
        <v>13870</v>
      </c>
      <c r="B9185" s="0" t="n">
        <v>42108</v>
      </c>
      <c r="C9185" s="0" t="s">
        <v>203</v>
      </c>
      <c r="D9185" s="0" t="s">
        <v>123</v>
      </c>
    </row>
    <row r="9186" customFormat="false" ht="12.8" hidden="false" customHeight="false" outlineLevel="0" collapsed="false">
      <c r="A9186" s="0" t="s">
        <v>13871</v>
      </c>
      <c r="B9186" s="0" t="n">
        <v>43055</v>
      </c>
      <c r="C9186" s="0" t="s">
        <v>797</v>
      </c>
      <c r="D9186" s="0" t="s">
        <v>127</v>
      </c>
    </row>
    <row r="9187" customFormat="false" ht="12.8" hidden="false" customHeight="false" outlineLevel="0" collapsed="false">
      <c r="A9187" s="0" t="s">
        <v>13872</v>
      </c>
      <c r="B9187" s="0" t="n">
        <v>30431</v>
      </c>
      <c r="C9187" s="0" t="s">
        <v>3933</v>
      </c>
      <c r="D9187" s="0" t="s">
        <v>123</v>
      </c>
    </row>
    <row r="9188" customFormat="false" ht="12.8" hidden="false" customHeight="false" outlineLevel="0" collapsed="false">
      <c r="A9188" s="0" t="s">
        <v>13873</v>
      </c>
      <c r="B9188" s="0" t="n">
        <v>30430</v>
      </c>
      <c r="C9188" s="0" t="s">
        <v>10963</v>
      </c>
      <c r="D9188" s="0" t="s">
        <v>123</v>
      </c>
    </row>
    <row r="9189" customFormat="false" ht="12.8" hidden="false" customHeight="false" outlineLevel="0" collapsed="false">
      <c r="A9189" s="0" t="s">
        <v>13874</v>
      </c>
      <c r="B9189" s="0" t="n">
        <v>35214</v>
      </c>
      <c r="C9189" s="0" t="s">
        <v>13875</v>
      </c>
      <c r="D9189" s="0" t="s">
        <v>127</v>
      </c>
    </row>
    <row r="9190" customFormat="false" ht="12.8" hidden="false" customHeight="false" outlineLevel="0" collapsed="false">
      <c r="A9190" s="0" t="s">
        <v>13876</v>
      </c>
      <c r="B9190" s="0" t="n">
        <v>30688</v>
      </c>
      <c r="C9190" s="0" t="s">
        <v>11327</v>
      </c>
      <c r="D9190" s="0" t="s">
        <v>127</v>
      </c>
    </row>
    <row r="9191" customFormat="false" ht="12.8" hidden="false" customHeight="false" outlineLevel="0" collapsed="false">
      <c r="A9191" s="0" t="s">
        <v>13877</v>
      </c>
      <c r="B9191" s="0" t="n">
        <v>25222</v>
      </c>
      <c r="C9191" s="0" t="s">
        <v>935</v>
      </c>
      <c r="D9191" s="0" t="s">
        <v>199</v>
      </c>
    </row>
    <row r="9192" customFormat="false" ht="12.8" hidden="false" customHeight="false" outlineLevel="0" collapsed="false">
      <c r="A9192" s="0" t="s">
        <v>13878</v>
      </c>
      <c r="B9192" s="0" t="n">
        <v>26124</v>
      </c>
      <c r="C9192" s="0" t="s">
        <v>935</v>
      </c>
      <c r="D9192" s="0" t="s">
        <v>123</v>
      </c>
    </row>
    <row r="9193" customFormat="false" ht="12.8" hidden="false" customHeight="false" outlineLevel="0" collapsed="false">
      <c r="A9193" s="0" t="s">
        <v>13879</v>
      </c>
      <c r="B9193" s="0" t="n">
        <v>29183</v>
      </c>
      <c r="C9193" s="0" t="s">
        <v>935</v>
      </c>
      <c r="D9193" s="0" t="s">
        <v>127</v>
      </c>
    </row>
    <row r="9194" customFormat="false" ht="12.8" hidden="false" customHeight="false" outlineLevel="0" collapsed="false">
      <c r="A9194" s="0" t="s">
        <v>13880</v>
      </c>
      <c r="B9194" s="0" t="n">
        <v>35006</v>
      </c>
      <c r="C9194" s="0" t="s">
        <v>13881</v>
      </c>
      <c r="D9194" s="0" t="s">
        <v>251</v>
      </c>
    </row>
    <row r="9195" customFormat="false" ht="12.8" hidden="false" customHeight="false" outlineLevel="0" collapsed="false">
      <c r="A9195" s="0" t="s">
        <v>13882</v>
      </c>
      <c r="B9195" s="0" t="n">
        <v>35607</v>
      </c>
      <c r="C9195" s="0" t="s">
        <v>11100</v>
      </c>
      <c r="D9195" s="0" t="s">
        <v>255</v>
      </c>
    </row>
    <row r="9196" customFormat="false" ht="12.8" hidden="false" customHeight="false" outlineLevel="0" collapsed="false">
      <c r="A9196" s="0" t="s">
        <v>13883</v>
      </c>
      <c r="B9196" s="0" t="n">
        <v>27336</v>
      </c>
      <c r="C9196" s="0" t="s">
        <v>13884</v>
      </c>
      <c r="D9196" s="0" t="s">
        <v>123</v>
      </c>
    </row>
    <row r="9197" customFormat="false" ht="12.8" hidden="false" customHeight="false" outlineLevel="0" collapsed="false">
      <c r="A9197" s="0" t="s">
        <v>13885</v>
      </c>
      <c r="B9197" s="0" t="n">
        <v>27374</v>
      </c>
      <c r="C9197" s="0" t="s">
        <v>13886</v>
      </c>
      <c r="D9197" s="0" t="s">
        <v>127</v>
      </c>
    </row>
    <row r="9198" customFormat="false" ht="12.8" hidden="false" customHeight="false" outlineLevel="0" collapsed="false">
      <c r="A9198" s="0" t="s">
        <v>13887</v>
      </c>
      <c r="B9198" s="0" t="n">
        <v>4432</v>
      </c>
      <c r="C9198" s="0" t="s">
        <v>13888</v>
      </c>
      <c r="D9198" s="0" t="s">
        <v>123</v>
      </c>
    </row>
    <row r="9199" customFormat="false" ht="12.8" hidden="false" customHeight="false" outlineLevel="0" collapsed="false">
      <c r="A9199" s="0" t="s">
        <v>13889</v>
      </c>
      <c r="B9199" s="0" t="n">
        <v>4433</v>
      </c>
      <c r="C9199" s="0" t="s">
        <v>13884</v>
      </c>
      <c r="D9199" s="0" t="s">
        <v>127</v>
      </c>
    </row>
    <row r="9200" customFormat="false" ht="12.8" hidden="false" customHeight="false" outlineLevel="0" collapsed="false">
      <c r="A9200" s="0" t="s">
        <v>13890</v>
      </c>
      <c r="B9200" s="0" t="n">
        <v>26123</v>
      </c>
      <c r="C9200" s="0" t="s">
        <v>13891</v>
      </c>
      <c r="D9200" s="0" t="s">
        <v>123</v>
      </c>
    </row>
    <row r="9201" customFormat="false" ht="12.8" hidden="false" customHeight="false" outlineLevel="0" collapsed="false">
      <c r="A9201" s="0" t="s">
        <v>13892</v>
      </c>
      <c r="B9201" s="0" t="n">
        <v>29395</v>
      </c>
      <c r="C9201" s="0" t="s">
        <v>773</v>
      </c>
      <c r="D9201" s="0" t="s">
        <v>127</v>
      </c>
    </row>
    <row r="9202" customFormat="false" ht="12.8" hidden="false" customHeight="false" outlineLevel="0" collapsed="false">
      <c r="A9202" s="0" t="s">
        <v>13893</v>
      </c>
      <c r="B9202" s="0" t="n">
        <v>29301</v>
      </c>
      <c r="C9202" s="0" t="s">
        <v>819</v>
      </c>
      <c r="D9202" s="0" t="s">
        <v>127</v>
      </c>
    </row>
    <row r="9203" customFormat="false" ht="12.8" hidden="false" customHeight="false" outlineLevel="0" collapsed="false">
      <c r="A9203" s="0" t="s">
        <v>13894</v>
      </c>
      <c r="B9203" s="0" t="n">
        <v>3647</v>
      </c>
      <c r="C9203" s="0" t="s">
        <v>13895</v>
      </c>
      <c r="D9203" s="0" t="s">
        <v>123</v>
      </c>
    </row>
    <row r="9204" customFormat="false" ht="12.8" hidden="false" customHeight="false" outlineLevel="0" collapsed="false">
      <c r="A9204" s="0" t="s">
        <v>13896</v>
      </c>
      <c r="B9204" s="0" t="n">
        <v>3648</v>
      </c>
      <c r="C9204" s="0" t="s">
        <v>13895</v>
      </c>
      <c r="D9204" s="0" t="s">
        <v>127</v>
      </c>
    </row>
    <row r="9205" customFormat="false" ht="12.8" hidden="false" customHeight="false" outlineLevel="0" collapsed="false">
      <c r="A9205" s="0" t="s">
        <v>13897</v>
      </c>
      <c r="B9205" s="0" t="n">
        <v>3649</v>
      </c>
      <c r="C9205" s="0" t="s">
        <v>13898</v>
      </c>
      <c r="D9205" s="0" t="s">
        <v>127</v>
      </c>
    </row>
    <row r="9206" customFormat="false" ht="12.8" hidden="false" customHeight="false" outlineLevel="0" collapsed="false">
      <c r="A9206" s="0" t="s">
        <v>13899</v>
      </c>
      <c r="B9206" s="0" t="n">
        <v>23007</v>
      </c>
      <c r="C9206" s="0" t="s">
        <v>13898</v>
      </c>
      <c r="D9206" s="0" t="s">
        <v>127</v>
      </c>
    </row>
    <row r="9207" customFormat="false" ht="12.8" hidden="false" customHeight="false" outlineLevel="0" collapsed="false">
      <c r="A9207" s="0" t="s">
        <v>13900</v>
      </c>
      <c r="B9207" s="0" t="n">
        <v>23898</v>
      </c>
      <c r="C9207" s="0" t="s">
        <v>13901</v>
      </c>
      <c r="D9207" s="0" t="s">
        <v>199</v>
      </c>
    </row>
    <row r="9208" customFormat="false" ht="12.8" hidden="false" customHeight="false" outlineLevel="0" collapsed="false">
      <c r="A9208" s="0" t="s">
        <v>13902</v>
      </c>
      <c r="B9208" s="0" t="n">
        <v>808</v>
      </c>
      <c r="D9208" s="0" t="s">
        <v>287</v>
      </c>
    </row>
    <row r="9209" customFormat="false" ht="12.8" hidden="false" customHeight="false" outlineLevel="0" collapsed="false">
      <c r="A9209" s="0" t="s">
        <v>13903</v>
      </c>
      <c r="B9209" s="0" t="n">
        <v>2780</v>
      </c>
      <c r="D9209" s="0" t="s">
        <v>123</v>
      </c>
    </row>
    <row r="9210" customFormat="false" ht="12.8" hidden="false" customHeight="false" outlineLevel="0" collapsed="false">
      <c r="A9210" s="0" t="s">
        <v>13904</v>
      </c>
      <c r="B9210" s="0" t="n">
        <v>23148</v>
      </c>
      <c r="C9210" s="0" t="s">
        <v>7404</v>
      </c>
      <c r="D9210" s="0" t="s">
        <v>253</v>
      </c>
    </row>
    <row r="9211" customFormat="false" ht="12.8" hidden="false" customHeight="false" outlineLevel="0" collapsed="false">
      <c r="A9211" s="0" t="s">
        <v>13905</v>
      </c>
      <c r="B9211" s="0" t="n">
        <v>35060</v>
      </c>
      <c r="C9211" s="0" t="s">
        <v>8170</v>
      </c>
      <c r="D9211" s="0" t="s">
        <v>123</v>
      </c>
    </row>
    <row r="9212" customFormat="false" ht="12.8" hidden="false" customHeight="false" outlineLevel="0" collapsed="false">
      <c r="A9212" s="0" t="s">
        <v>13906</v>
      </c>
      <c r="B9212" s="0" t="n">
        <v>35722</v>
      </c>
      <c r="C9212" s="0" t="s">
        <v>8170</v>
      </c>
      <c r="D9212" s="0" t="s">
        <v>127</v>
      </c>
    </row>
    <row r="9213" customFormat="false" ht="12.8" hidden="false" customHeight="false" outlineLevel="0" collapsed="false">
      <c r="A9213" s="0" t="s">
        <v>13907</v>
      </c>
      <c r="B9213" s="0" t="n">
        <v>39776</v>
      </c>
      <c r="C9213" s="0" t="s">
        <v>13908</v>
      </c>
      <c r="D9213" s="0" t="s">
        <v>199</v>
      </c>
    </row>
    <row r="9214" customFormat="false" ht="12.8" hidden="false" customHeight="false" outlineLevel="0" collapsed="false">
      <c r="A9214" s="0" t="s">
        <v>13909</v>
      </c>
      <c r="B9214" s="0" t="n">
        <v>39590</v>
      </c>
      <c r="C9214" s="0" t="s">
        <v>6231</v>
      </c>
      <c r="D9214" s="0" t="s">
        <v>6250</v>
      </c>
    </row>
    <row r="9215" customFormat="false" ht="12.8" hidden="false" customHeight="false" outlineLevel="0" collapsed="false">
      <c r="A9215" s="0" t="s">
        <v>13910</v>
      </c>
      <c r="B9215" s="0" t="n">
        <v>3196</v>
      </c>
      <c r="C9215" s="0" t="s">
        <v>795</v>
      </c>
      <c r="D9215" s="0" t="s">
        <v>123</v>
      </c>
    </row>
    <row r="9216" customFormat="false" ht="12.8" hidden="false" customHeight="false" outlineLevel="0" collapsed="false">
      <c r="A9216" s="0" t="s">
        <v>13911</v>
      </c>
      <c r="B9216" s="0" t="n">
        <v>24269</v>
      </c>
      <c r="C9216" s="0" t="s">
        <v>13912</v>
      </c>
      <c r="D9216" s="0" t="s">
        <v>199</v>
      </c>
    </row>
    <row r="9217" customFormat="false" ht="12.8" hidden="false" customHeight="false" outlineLevel="0" collapsed="false">
      <c r="A9217" s="0" t="s">
        <v>13913</v>
      </c>
      <c r="B9217" s="0" t="n">
        <v>24830</v>
      </c>
      <c r="C9217" s="0" t="s">
        <v>13914</v>
      </c>
      <c r="D9217" s="0" t="s">
        <v>123</v>
      </c>
    </row>
    <row r="9218" customFormat="false" ht="12.8" hidden="false" customHeight="false" outlineLevel="0" collapsed="false">
      <c r="A9218" s="0" t="s">
        <v>13915</v>
      </c>
      <c r="B9218" s="0" t="n">
        <v>38772</v>
      </c>
      <c r="C9218" s="0" t="s">
        <v>13916</v>
      </c>
      <c r="D9218" s="0" t="s">
        <v>127</v>
      </c>
    </row>
    <row r="9219" customFormat="false" ht="12.8" hidden="false" customHeight="false" outlineLevel="0" collapsed="false">
      <c r="A9219" s="0" t="s">
        <v>13917</v>
      </c>
      <c r="B9219" s="0" t="n">
        <v>25002</v>
      </c>
      <c r="C9219" s="0" t="s">
        <v>13918</v>
      </c>
      <c r="D9219" s="0" t="s">
        <v>127</v>
      </c>
    </row>
    <row r="9220" customFormat="false" ht="12.8" hidden="false" customHeight="false" outlineLevel="0" collapsed="false">
      <c r="A9220" s="0" t="s">
        <v>13919</v>
      </c>
      <c r="B9220" s="0" t="n">
        <v>26091</v>
      </c>
      <c r="C9220" s="0" t="s">
        <v>7682</v>
      </c>
      <c r="D9220" s="0" t="s">
        <v>255</v>
      </c>
    </row>
    <row r="9221" customFormat="false" ht="12.8" hidden="false" customHeight="false" outlineLevel="0" collapsed="false">
      <c r="A9221" s="0" t="s">
        <v>13920</v>
      </c>
      <c r="B9221" s="0" t="n">
        <v>23899</v>
      </c>
      <c r="C9221" s="0" t="s">
        <v>3060</v>
      </c>
      <c r="D9221" s="0" t="s">
        <v>255</v>
      </c>
    </row>
    <row r="9222" customFormat="false" ht="12.8" hidden="false" customHeight="false" outlineLevel="0" collapsed="false">
      <c r="A9222" s="0" t="s">
        <v>13921</v>
      </c>
      <c r="B9222" s="0" t="n">
        <v>22611</v>
      </c>
      <c r="C9222" s="0" t="s">
        <v>479</v>
      </c>
      <c r="D9222" s="0" t="s">
        <v>123</v>
      </c>
    </row>
    <row r="9223" customFormat="false" ht="12.8" hidden="false" customHeight="false" outlineLevel="0" collapsed="false">
      <c r="A9223" s="0" t="s">
        <v>13922</v>
      </c>
      <c r="B9223" s="0" t="n">
        <v>27417</v>
      </c>
      <c r="C9223" s="0" t="s">
        <v>675</v>
      </c>
      <c r="D9223" s="0" t="s">
        <v>123</v>
      </c>
    </row>
    <row r="9224" customFormat="false" ht="12.8" hidden="false" customHeight="false" outlineLevel="0" collapsed="false">
      <c r="A9224" s="0" t="s">
        <v>13923</v>
      </c>
      <c r="B9224" s="0" t="n">
        <v>22612</v>
      </c>
      <c r="C9224" s="0" t="s">
        <v>7085</v>
      </c>
      <c r="D9224" s="0" t="s">
        <v>127</v>
      </c>
    </row>
    <row r="9225" customFormat="false" ht="12.8" hidden="false" customHeight="false" outlineLevel="0" collapsed="false">
      <c r="A9225" s="0" t="s">
        <v>13924</v>
      </c>
      <c r="B9225" s="0" t="n">
        <v>34076</v>
      </c>
      <c r="C9225" s="0" t="s">
        <v>675</v>
      </c>
      <c r="D9225" s="0" t="s">
        <v>287</v>
      </c>
    </row>
    <row r="9226" customFormat="false" ht="12.8" hidden="false" customHeight="false" outlineLevel="0" collapsed="false">
      <c r="A9226" s="0" t="s">
        <v>13925</v>
      </c>
      <c r="B9226" s="0" t="n">
        <v>31168</v>
      </c>
      <c r="C9226" s="0" t="s">
        <v>13926</v>
      </c>
      <c r="D9226" s="0" t="s">
        <v>123</v>
      </c>
    </row>
    <row r="9227" customFormat="false" ht="12.8" hidden="false" customHeight="false" outlineLevel="0" collapsed="false">
      <c r="A9227" s="0" t="s">
        <v>13927</v>
      </c>
      <c r="B9227" s="0" t="n">
        <v>35426</v>
      </c>
      <c r="C9227" s="0" t="s">
        <v>819</v>
      </c>
      <c r="D9227" s="0" t="s">
        <v>127</v>
      </c>
    </row>
    <row r="9228" customFormat="false" ht="12.8" hidden="false" customHeight="false" outlineLevel="0" collapsed="false">
      <c r="A9228" s="0" t="s">
        <v>13928</v>
      </c>
      <c r="B9228" s="0" t="n">
        <v>38263</v>
      </c>
      <c r="C9228" s="0" t="s">
        <v>1398</v>
      </c>
      <c r="D9228" s="0" t="s">
        <v>127</v>
      </c>
    </row>
    <row r="9229" customFormat="false" ht="12.8" hidden="false" customHeight="false" outlineLevel="0" collapsed="false">
      <c r="A9229" s="0" t="s">
        <v>13929</v>
      </c>
      <c r="B9229" s="0" t="n">
        <v>35425</v>
      </c>
      <c r="C9229" s="0" t="s">
        <v>212</v>
      </c>
      <c r="D9229" s="0" t="s">
        <v>127</v>
      </c>
    </row>
    <row r="9230" customFormat="false" ht="12.8" hidden="false" customHeight="false" outlineLevel="0" collapsed="false">
      <c r="A9230" s="0" t="s">
        <v>13930</v>
      </c>
      <c r="B9230" s="0" t="n">
        <v>34156</v>
      </c>
      <c r="C9230" s="0" t="s">
        <v>250</v>
      </c>
      <c r="D9230" s="0" t="s">
        <v>199</v>
      </c>
    </row>
    <row r="9231" customFormat="false" ht="12.8" hidden="false" customHeight="false" outlineLevel="0" collapsed="false">
      <c r="A9231" s="0" t="s">
        <v>13931</v>
      </c>
      <c r="B9231" s="0" t="n">
        <v>35096</v>
      </c>
      <c r="C9231" s="0" t="s">
        <v>250</v>
      </c>
      <c r="D9231" s="0" t="s">
        <v>123</v>
      </c>
    </row>
    <row r="9232" customFormat="false" ht="12.8" hidden="false" customHeight="false" outlineLevel="0" collapsed="false">
      <c r="A9232" s="0" t="s">
        <v>13932</v>
      </c>
      <c r="B9232" s="0" t="n">
        <v>31458</v>
      </c>
      <c r="C9232" s="0" t="s">
        <v>13933</v>
      </c>
      <c r="D9232" s="0" t="s">
        <v>127</v>
      </c>
    </row>
    <row r="9233" customFormat="false" ht="12.8" hidden="false" customHeight="false" outlineLevel="0" collapsed="false">
      <c r="A9233" s="0" t="s">
        <v>13934</v>
      </c>
      <c r="B9233" s="0" t="n">
        <v>10190</v>
      </c>
      <c r="C9233" s="0" t="s">
        <v>13935</v>
      </c>
      <c r="D9233" s="0" t="s">
        <v>127</v>
      </c>
    </row>
    <row r="9234" customFormat="false" ht="12.8" hidden="false" customHeight="false" outlineLevel="0" collapsed="false">
      <c r="A9234" s="0" t="s">
        <v>13936</v>
      </c>
      <c r="B9234" s="0" t="n">
        <v>10191</v>
      </c>
      <c r="C9234" s="0" t="s">
        <v>13937</v>
      </c>
      <c r="D9234" s="0" t="s">
        <v>127</v>
      </c>
    </row>
    <row r="9235" customFormat="false" ht="12.8" hidden="false" customHeight="false" outlineLevel="0" collapsed="false">
      <c r="A9235" s="0" t="s">
        <v>13938</v>
      </c>
      <c r="B9235" s="0" t="n">
        <v>39597</v>
      </c>
      <c r="C9235" s="0" t="s">
        <v>2078</v>
      </c>
      <c r="D9235" s="0" t="s">
        <v>199</v>
      </c>
    </row>
    <row r="9236" customFormat="false" ht="12.8" hidden="false" customHeight="false" outlineLevel="0" collapsed="false">
      <c r="A9236" s="0" t="s">
        <v>13939</v>
      </c>
      <c r="B9236" s="0" t="n">
        <v>23342</v>
      </c>
      <c r="C9236" s="0" t="s">
        <v>11003</v>
      </c>
      <c r="D9236" s="0" t="s">
        <v>123</v>
      </c>
    </row>
    <row r="9237" customFormat="false" ht="12.8" hidden="false" customHeight="false" outlineLevel="0" collapsed="false">
      <c r="A9237" s="0" t="s">
        <v>13940</v>
      </c>
      <c r="B9237" s="0" t="n">
        <v>31157</v>
      </c>
      <c r="C9237" s="0" t="s">
        <v>11365</v>
      </c>
      <c r="D9237" s="0" t="s">
        <v>262</v>
      </c>
    </row>
    <row r="9238" customFormat="false" ht="12.8" hidden="false" customHeight="false" outlineLevel="0" collapsed="false">
      <c r="A9238" s="0" t="s">
        <v>13941</v>
      </c>
      <c r="B9238" s="0" t="n">
        <v>31456</v>
      </c>
      <c r="C9238" s="0" t="s">
        <v>212</v>
      </c>
      <c r="D9238" s="0" t="s">
        <v>127</v>
      </c>
    </row>
    <row r="9239" customFormat="false" ht="12.8" hidden="false" customHeight="false" outlineLevel="0" collapsed="false">
      <c r="A9239" s="0" t="s">
        <v>13942</v>
      </c>
      <c r="B9239" s="0" t="n">
        <v>23900</v>
      </c>
      <c r="C9239" s="0" t="s">
        <v>2088</v>
      </c>
      <c r="D9239" s="0" t="s">
        <v>127</v>
      </c>
    </row>
    <row r="9240" customFormat="false" ht="12.8" hidden="false" customHeight="false" outlineLevel="0" collapsed="false">
      <c r="A9240" s="0" t="s">
        <v>13943</v>
      </c>
      <c r="B9240" s="0" t="n">
        <v>29755</v>
      </c>
      <c r="C9240" s="0" t="s">
        <v>11003</v>
      </c>
      <c r="D9240" s="0" t="s">
        <v>127</v>
      </c>
    </row>
    <row r="9241" customFormat="false" ht="12.8" hidden="false" customHeight="false" outlineLevel="0" collapsed="false">
      <c r="A9241" s="0" t="s">
        <v>13944</v>
      </c>
      <c r="B9241" s="0" t="n">
        <v>1064</v>
      </c>
      <c r="C9241" s="0" t="s">
        <v>7123</v>
      </c>
      <c r="D9241" s="0" t="s">
        <v>123</v>
      </c>
    </row>
    <row r="9242" customFormat="false" ht="12.8" hidden="false" customHeight="false" outlineLevel="0" collapsed="false">
      <c r="A9242" s="0" t="s">
        <v>13945</v>
      </c>
      <c r="B9242" s="0" t="n">
        <v>1065</v>
      </c>
      <c r="C9242" s="0" t="s">
        <v>13946</v>
      </c>
      <c r="D9242" s="0" t="s">
        <v>127</v>
      </c>
    </row>
    <row r="9243" customFormat="false" ht="12.8" hidden="false" customHeight="false" outlineLevel="0" collapsed="false">
      <c r="A9243" s="0" t="s">
        <v>13947</v>
      </c>
      <c r="B9243" s="0" t="n">
        <v>1066</v>
      </c>
      <c r="C9243" s="0" t="s">
        <v>5007</v>
      </c>
      <c r="D9243" s="0" t="s">
        <v>127</v>
      </c>
    </row>
    <row r="9244" customFormat="false" ht="12.8" hidden="false" customHeight="false" outlineLevel="0" collapsed="false">
      <c r="A9244" s="0" t="s">
        <v>13948</v>
      </c>
      <c r="B9244" s="0" t="n">
        <v>1067</v>
      </c>
      <c r="C9244" s="0" t="s">
        <v>13949</v>
      </c>
      <c r="D9244" s="0" t="s">
        <v>127</v>
      </c>
    </row>
    <row r="9245" customFormat="false" ht="12.8" hidden="false" customHeight="false" outlineLevel="0" collapsed="false">
      <c r="A9245" s="0" t="s">
        <v>13950</v>
      </c>
      <c r="B9245" s="0" t="n">
        <v>223</v>
      </c>
      <c r="C9245" s="0" t="s">
        <v>2755</v>
      </c>
      <c r="D9245" s="0" t="s">
        <v>199</v>
      </c>
    </row>
    <row r="9246" customFormat="false" ht="12.8" hidden="false" customHeight="false" outlineLevel="0" collapsed="false">
      <c r="A9246" s="0" t="s">
        <v>13951</v>
      </c>
      <c r="B9246" s="0" t="n">
        <v>23074</v>
      </c>
      <c r="C9246" s="0" t="s">
        <v>13952</v>
      </c>
      <c r="D9246" s="0" t="s">
        <v>287</v>
      </c>
    </row>
    <row r="9247" customFormat="false" ht="12.8" hidden="false" customHeight="false" outlineLevel="0" collapsed="false">
      <c r="A9247" s="0" t="s">
        <v>13953</v>
      </c>
      <c r="B9247" s="0" t="n">
        <v>231</v>
      </c>
      <c r="C9247" s="0" t="s">
        <v>8413</v>
      </c>
      <c r="D9247" s="0" t="s">
        <v>123</v>
      </c>
    </row>
    <row r="9248" customFormat="false" ht="12.8" hidden="false" customHeight="false" outlineLevel="0" collapsed="false">
      <c r="A9248" s="0" t="s">
        <v>13954</v>
      </c>
      <c r="B9248" s="0" t="n">
        <v>2315</v>
      </c>
      <c r="C9248" s="0" t="s">
        <v>655</v>
      </c>
      <c r="D9248" s="0" t="s">
        <v>127</v>
      </c>
    </row>
    <row r="9249" customFormat="false" ht="12.8" hidden="false" customHeight="false" outlineLevel="0" collapsed="false">
      <c r="A9249" s="0" t="s">
        <v>13955</v>
      </c>
      <c r="B9249" s="0" t="n">
        <v>2317</v>
      </c>
      <c r="C9249" s="0" t="s">
        <v>655</v>
      </c>
      <c r="D9249" s="0" t="s">
        <v>127</v>
      </c>
    </row>
    <row r="9250" customFormat="false" ht="12.8" hidden="false" customHeight="false" outlineLevel="0" collapsed="false">
      <c r="A9250" s="0" t="s">
        <v>13956</v>
      </c>
      <c r="B9250" s="0" t="n">
        <v>232</v>
      </c>
      <c r="C9250" s="0" t="s">
        <v>838</v>
      </c>
      <c r="D9250" s="0" t="s">
        <v>127</v>
      </c>
    </row>
    <row r="9251" customFormat="false" ht="12.8" hidden="false" customHeight="false" outlineLevel="0" collapsed="false">
      <c r="A9251" s="0" t="s">
        <v>13957</v>
      </c>
      <c r="B9251" s="0" t="n">
        <v>2314</v>
      </c>
      <c r="C9251" s="0" t="s">
        <v>13958</v>
      </c>
      <c r="D9251" s="0" t="s">
        <v>127</v>
      </c>
    </row>
    <row r="9252" customFormat="false" ht="12.8" hidden="false" customHeight="false" outlineLevel="0" collapsed="false">
      <c r="A9252" s="0" t="s">
        <v>13959</v>
      </c>
      <c r="B9252" s="0" t="n">
        <v>233</v>
      </c>
      <c r="C9252" s="0" t="s">
        <v>8413</v>
      </c>
      <c r="D9252" s="0" t="s">
        <v>127</v>
      </c>
    </row>
    <row r="9253" customFormat="false" ht="12.8" hidden="false" customHeight="false" outlineLevel="0" collapsed="false">
      <c r="A9253" s="0" t="s">
        <v>13960</v>
      </c>
      <c r="B9253" s="0" t="n">
        <v>234</v>
      </c>
      <c r="C9253" s="0" t="s">
        <v>13961</v>
      </c>
      <c r="D9253" s="0" t="s">
        <v>127</v>
      </c>
    </row>
    <row r="9254" customFormat="false" ht="12.8" hidden="false" customHeight="false" outlineLevel="0" collapsed="false">
      <c r="A9254" s="0" t="s">
        <v>13962</v>
      </c>
      <c r="B9254" s="0" t="n">
        <v>2316</v>
      </c>
      <c r="C9254" s="0" t="s">
        <v>655</v>
      </c>
      <c r="D9254" s="0" t="s">
        <v>127</v>
      </c>
    </row>
    <row r="9255" customFormat="false" ht="12.8" hidden="false" customHeight="false" outlineLevel="0" collapsed="false">
      <c r="A9255" s="0" t="s">
        <v>13963</v>
      </c>
      <c r="B9255" s="0" t="n">
        <v>30588</v>
      </c>
      <c r="C9255" s="0" t="s">
        <v>6431</v>
      </c>
      <c r="D9255" s="0" t="s">
        <v>123</v>
      </c>
    </row>
    <row r="9256" customFormat="false" ht="12.8" hidden="false" customHeight="false" outlineLevel="0" collapsed="false">
      <c r="A9256" s="0" t="s">
        <v>13964</v>
      </c>
      <c r="B9256" s="0" t="n">
        <v>30784</v>
      </c>
      <c r="C9256" s="0" t="s">
        <v>13965</v>
      </c>
      <c r="D9256" s="0" t="s">
        <v>127</v>
      </c>
    </row>
    <row r="9257" customFormat="false" ht="12.8" hidden="false" customHeight="false" outlineLevel="0" collapsed="false">
      <c r="A9257" s="0" t="s">
        <v>13966</v>
      </c>
      <c r="B9257" s="0" t="n">
        <v>31291</v>
      </c>
      <c r="C9257" s="0" t="s">
        <v>157</v>
      </c>
      <c r="D9257" s="0" t="s">
        <v>127</v>
      </c>
    </row>
    <row r="9258" customFormat="false" ht="12.8" hidden="false" customHeight="false" outlineLevel="0" collapsed="false">
      <c r="A9258" s="0" t="s">
        <v>13967</v>
      </c>
      <c r="B9258" s="0" t="n">
        <v>30446</v>
      </c>
      <c r="C9258" s="0" t="s">
        <v>13968</v>
      </c>
      <c r="D9258" s="0" t="s">
        <v>199</v>
      </c>
    </row>
    <row r="9259" customFormat="false" ht="12.8" hidden="false" customHeight="false" outlineLevel="0" collapsed="false">
      <c r="A9259" s="0" t="s">
        <v>13969</v>
      </c>
      <c r="B9259" s="0" t="n">
        <v>39459</v>
      </c>
      <c r="C9259" s="0" t="s">
        <v>5020</v>
      </c>
      <c r="D9259" s="0" t="s">
        <v>287</v>
      </c>
    </row>
    <row r="9260" customFormat="false" ht="12.8" hidden="false" customHeight="false" outlineLevel="0" collapsed="false">
      <c r="A9260" s="0" t="s">
        <v>13970</v>
      </c>
      <c r="B9260" s="0" t="n">
        <v>40862</v>
      </c>
      <c r="C9260" s="0" t="s">
        <v>5020</v>
      </c>
      <c r="D9260" s="0" t="s">
        <v>378</v>
      </c>
    </row>
    <row r="9261" customFormat="false" ht="12.8" hidden="false" customHeight="false" outlineLevel="0" collapsed="false">
      <c r="A9261" s="0" t="s">
        <v>13971</v>
      </c>
      <c r="B9261" s="0" t="n">
        <v>4076</v>
      </c>
      <c r="C9261" s="0" t="s">
        <v>1025</v>
      </c>
      <c r="D9261" s="0" t="s">
        <v>907</v>
      </c>
    </row>
    <row r="9262" customFormat="false" ht="12.8" hidden="false" customHeight="false" outlineLevel="0" collapsed="false">
      <c r="A9262" s="0" t="s">
        <v>13972</v>
      </c>
      <c r="B9262" s="0" t="n">
        <v>35387</v>
      </c>
      <c r="D9262" s="0" t="s">
        <v>255</v>
      </c>
    </row>
    <row r="9263" customFormat="false" ht="12.8" hidden="false" customHeight="false" outlineLevel="0" collapsed="false">
      <c r="A9263" s="0" t="s">
        <v>13973</v>
      </c>
      <c r="B9263" s="0" t="n">
        <v>39567</v>
      </c>
      <c r="C9263" s="0" t="s">
        <v>11806</v>
      </c>
      <c r="D9263" s="0" t="s">
        <v>287</v>
      </c>
    </row>
    <row r="9264" customFormat="false" ht="12.8" hidden="false" customHeight="false" outlineLevel="0" collapsed="false">
      <c r="A9264" s="0" t="s">
        <v>13974</v>
      </c>
      <c r="B9264" s="0" t="n">
        <v>39499</v>
      </c>
      <c r="C9264" s="0" t="s">
        <v>3563</v>
      </c>
      <c r="D9264" s="0" t="s">
        <v>287</v>
      </c>
    </row>
    <row r="9265" customFormat="false" ht="12.8" hidden="false" customHeight="false" outlineLevel="0" collapsed="false">
      <c r="A9265" s="0" t="s">
        <v>13975</v>
      </c>
      <c r="B9265" s="0" t="n">
        <v>23008</v>
      </c>
      <c r="C9265" s="0" t="s">
        <v>1025</v>
      </c>
      <c r="D9265" s="0" t="s">
        <v>123</v>
      </c>
    </row>
    <row r="9266" customFormat="false" ht="12.8" hidden="false" customHeight="false" outlineLevel="0" collapsed="false">
      <c r="A9266" s="0" t="s">
        <v>13976</v>
      </c>
      <c r="B9266" s="0" t="n">
        <v>23447</v>
      </c>
      <c r="C9266" s="0" t="s">
        <v>990</v>
      </c>
      <c r="D9266" s="0" t="s">
        <v>127</v>
      </c>
    </row>
    <row r="9267" customFormat="false" ht="12.8" hidden="false" customHeight="false" outlineLevel="0" collapsed="false">
      <c r="A9267" s="0" t="s">
        <v>13977</v>
      </c>
      <c r="B9267" s="0" t="n">
        <v>30388</v>
      </c>
      <c r="C9267" s="0" t="s">
        <v>11777</v>
      </c>
      <c r="D9267" s="0" t="s">
        <v>127</v>
      </c>
    </row>
    <row r="9268" customFormat="false" ht="12.8" hidden="false" customHeight="false" outlineLevel="0" collapsed="false">
      <c r="A9268" s="0" t="s">
        <v>13978</v>
      </c>
      <c r="B9268" s="0" t="n">
        <v>29292</v>
      </c>
      <c r="C9268" s="0" t="s">
        <v>13979</v>
      </c>
      <c r="D9268" s="0" t="s">
        <v>127</v>
      </c>
    </row>
    <row r="9269" customFormat="false" ht="12.8" hidden="false" customHeight="false" outlineLevel="0" collapsed="false">
      <c r="A9269" s="0" t="s">
        <v>13980</v>
      </c>
      <c r="B9269" s="0" t="n">
        <v>30484</v>
      </c>
      <c r="C9269" s="0" t="s">
        <v>13981</v>
      </c>
      <c r="D9269" s="0" t="s">
        <v>127</v>
      </c>
    </row>
    <row r="9270" customFormat="false" ht="12.8" hidden="false" customHeight="false" outlineLevel="0" collapsed="false">
      <c r="A9270" s="0" t="s">
        <v>13982</v>
      </c>
      <c r="B9270" s="0" t="n">
        <v>31289</v>
      </c>
      <c r="C9270" s="0" t="s">
        <v>7980</v>
      </c>
      <c r="D9270" s="0" t="s">
        <v>127</v>
      </c>
    </row>
    <row r="9271" customFormat="false" ht="12.8" hidden="false" customHeight="false" outlineLevel="0" collapsed="false">
      <c r="A9271" s="0" t="s">
        <v>13983</v>
      </c>
      <c r="B9271" s="0" t="n">
        <v>23448</v>
      </c>
      <c r="C9271" s="0" t="s">
        <v>1025</v>
      </c>
      <c r="D9271" s="0" t="s">
        <v>127</v>
      </c>
    </row>
    <row r="9272" customFormat="false" ht="12.8" hidden="false" customHeight="false" outlineLevel="0" collapsed="false">
      <c r="A9272" s="0" t="s">
        <v>13984</v>
      </c>
      <c r="B9272" s="0" t="n">
        <v>31282</v>
      </c>
      <c r="C9272" s="0" t="s">
        <v>13985</v>
      </c>
      <c r="D9272" s="0" t="s">
        <v>127</v>
      </c>
    </row>
    <row r="9273" customFormat="false" ht="12.8" hidden="false" customHeight="false" outlineLevel="0" collapsed="false">
      <c r="A9273" s="0" t="s">
        <v>13986</v>
      </c>
      <c r="B9273" s="0" t="n">
        <v>26090</v>
      </c>
      <c r="C9273" s="0" t="s">
        <v>3279</v>
      </c>
      <c r="D9273" s="0" t="s">
        <v>127</v>
      </c>
    </row>
    <row r="9274" customFormat="false" ht="12.8" hidden="false" customHeight="false" outlineLevel="0" collapsed="false">
      <c r="A9274" s="0" t="s">
        <v>13987</v>
      </c>
      <c r="B9274" s="0" t="n">
        <v>24270</v>
      </c>
      <c r="C9274" s="0" t="s">
        <v>382</v>
      </c>
      <c r="D9274" s="0" t="s">
        <v>255</v>
      </c>
    </row>
    <row r="9275" customFormat="false" ht="12.8" hidden="false" customHeight="false" outlineLevel="0" collapsed="false">
      <c r="A9275" s="0" t="s">
        <v>13988</v>
      </c>
      <c r="B9275" s="0" t="n">
        <v>42110</v>
      </c>
      <c r="C9275" s="0" t="s">
        <v>13989</v>
      </c>
      <c r="D9275" s="0" t="s">
        <v>123</v>
      </c>
    </row>
    <row r="9276" customFormat="false" ht="12.8" hidden="false" customHeight="false" outlineLevel="0" collapsed="false">
      <c r="A9276" s="0" t="s">
        <v>13990</v>
      </c>
      <c r="B9276" s="0" t="n">
        <v>42218</v>
      </c>
      <c r="C9276" s="0" t="s">
        <v>13991</v>
      </c>
      <c r="D9276" s="0" t="s">
        <v>127</v>
      </c>
    </row>
    <row r="9277" customFormat="false" ht="12.8" hidden="false" customHeight="false" outlineLevel="0" collapsed="false">
      <c r="A9277" s="0" t="s">
        <v>13992</v>
      </c>
      <c r="B9277" s="0" t="n">
        <v>43537</v>
      </c>
      <c r="C9277" s="0" t="s">
        <v>4327</v>
      </c>
      <c r="D9277" s="0" t="s">
        <v>199</v>
      </c>
    </row>
    <row r="9278" customFormat="false" ht="12.8" hidden="false" customHeight="false" outlineLevel="0" collapsed="false">
      <c r="A9278" s="0" t="s">
        <v>13993</v>
      </c>
      <c r="B9278" s="0" t="n">
        <v>45308</v>
      </c>
      <c r="C9278" s="0" t="s">
        <v>13994</v>
      </c>
      <c r="D9278" s="0" t="s">
        <v>287</v>
      </c>
    </row>
    <row r="9279" customFormat="false" ht="12.8" hidden="false" customHeight="false" outlineLevel="0" collapsed="false">
      <c r="A9279" s="0" t="s">
        <v>13995</v>
      </c>
      <c r="B9279" s="0" t="n">
        <v>26010</v>
      </c>
      <c r="C9279" s="0" t="s">
        <v>13996</v>
      </c>
      <c r="D9279" s="0" t="s">
        <v>123</v>
      </c>
    </row>
    <row r="9280" customFormat="false" ht="12.8" hidden="false" customHeight="false" outlineLevel="0" collapsed="false">
      <c r="A9280" s="0" t="s">
        <v>13997</v>
      </c>
      <c r="B9280" s="0" t="n">
        <v>4261</v>
      </c>
      <c r="C9280" s="0" t="s">
        <v>4472</v>
      </c>
      <c r="D9280" s="0" t="s">
        <v>123</v>
      </c>
    </row>
    <row r="9281" customFormat="false" ht="12.8" hidden="false" customHeight="false" outlineLevel="0" collapsed="false">
      <c r="A9281" s="0" t="s">
        <v>13998</v>
      </c>
      <c r="B9281" s="0" t="n">
        <v>4262</v>
      </c>
      <c r="C9281" s="0" t="s">
        <v>6425</v>
      </c>
      <c r="D9281" s="0" t="s">
        <v>127</v>
      </c>
    </row>
    <row r="9282" customFormat="false" ht="12.8" hidden="false" customHeight="false" outlineLevel="0" collapsed="false">
      <c r="A9282" s="0" t="s">
        <v>13999</v>
      </c>
      <c r="B9282" s="0" t="n">
        <v>4263</v>
      </c>
      <c r="C9282" s="0" t="s">
        <v>7530</v>
      </c>
      <c r="D9282" s="0" t="s">
        <v>127</v>
      </c>
    </row>
    <row r="9283" customFormat="false" ht="12.8" hidden="false" customHeight="false" outlineLevel="0" collapsed="false">
      <c r="A9283" s="0" t="s">
        <v>14000</v>
      </c>
      <c r="B9283" s="0" t="n">
        <v>23009</v>
      </c>
      <c r="C9283" s="0" t="s">
        <v>4472</v>
      </c>
      <c r="D9283" s="0" t="s">
        <v>127</v>
      </c>
    </row>
    <row r="9284" customFormat="false" ht="12.8" hidden="false" customHeight="false" outlineLevel="0" collapsed="false">
      <c r="A9284" s="0" t="s">
        <v>14001</v>
      </c>
      <c r="B9284" s="0" t="n">
        <v>4264</v>
      </c>
      <c r="C9284" s="0" t="s">
        <v>4991</v>
      </c>
      <c r="D9284" s="0" t="s">
        <v>127</v>
      </c>
    </row>
    <row r="9285" customFormat="false" ht="12.8" hidden="false" customHeight="false" outlineLevel="0" collapsed="false">
      <c r="A9285" s="0" t="s">
        <v>14002</v>
      </c>
      <c r="B9285" s="0" t="n">
        <v>23010</v>
      </c>
      <c r="C9285" s="0" t="s">
        <v>11777</v>
      </c>
      <c r="D9285" s="0" t="s">
        <v>127</v>
      </c>
    </row>
    <row r="9286" customFormat="false" ht="12.8" hidden="false" customHeight="false" outlineLevel="0" collapsed="false">
      <c r="A9286" s="0" t="s">
        <v>14003</v>
      </c>
      <c r="B9286" s="0" t="n">
        <v>4265</v>
      </c>
      <c r="C9286" s="0" t="s">
        <v>1824</v>
      </c>
      <c r="D9286" s="0" t="s">
        <v>127</v>
      </c>
    </row>
    <row r="9287" customFormat="false" ht="12.8" hidden="false" customHeight="false" outlineLevel="0" collapsed="false">
      <c r="A9287" s="0" t="s">
        <v>14004</v>
      </c>
      <c r="B9287" s="0" t="n">
        <v>4266</v>
      </c>
      <c r="C9287" s="0" t="s">
        <v>14005</v>
      </c>
      <c r="D9287" s="0" t="s">
        <v>127</v>
      </c>
    </row>
    <row r="9288" customFormat="false" ht="12.8" hidden="false" customHeight="false" outlineLevel="0" collapsed="false">
      <c r="A9288" s="0" t="s">
        <v>14006</v>
      </c>
      <c r="B9288" s="0" t="n">
        <v>22613</v>
      </c>
      <c r="C9288" s="0" t="s">
        <v>1711</v>
      </c>
      <c r="D9288" s="0" t="s">
        <v>123</v>
      </c>
    </row>
    <row r="9289" customFormat="false" ht="12.8" hidden="false" customHeight="false" outlineLevel="0" collapsed="false">
      <c r="A9289" s="0" t="s">
        <v>14007</v>
      </c>
      <c r="B9289" s="0" t="n">
        <v>22614</v>
      </c>
      <c r="C9289" s="0" t="s">
        <v>14008</v>
      </c>
      <c r="D9289" s="0" t="s">
        <v>127</v>
      </c>
    </row>
    <row r="9290" customFormat="false" ht="12.8" hidden="false" customHeight="false" outlineLevel="0" collapsed="false">
      <c r="A9290" s="0" t="s">
        <v>14009</v>
      </c>
      <c r="B9290" s="0" t="n">
        <v>22615</v>
      </c>
      <c r="C9290" s="0" t="s">
        <v>819</v>
      </c>
      <c r="D9290" s="0" t="s">
        <v>127</v>
      </c>
    </row>
    <row r="9291" customFormat="false" ht="12.8" hidden="false" customHeight="false" outlineLevel="0" collapsed="false">
      <c r="A9291" s="0" t="s">
        <v>14010</v>
      </c>
      <c r="B9291" s="0" t="n">
        <v>4396</v>
      </c>
      <c r="C9291" s="0" t="s">
        <v>9003</v>
      </c>
      <c r="D9291" s="0" t="s">
        <v>199</v>
      </c>
    </row>
    <row r="9292" customFormat="false" ht="12.8" hidden="false" customHeight="false" outlineLevel="0" collapsed="false">
      <c r="A9292" s="0" t="s">
        <v>14011</v>
      </c>
      <c r="B9292" s="0" t="n">
        <v>4075</v>
      </c>
      <c r="C9292" s="0" t="s">
        <v>14012</v>
      </c>
      <c r="D9292" s="0" t="s">
        <v>123</v>
      </c>
    </row>
    <row r="9293" customFormat="false" ht="12.8" hidden="false" customHeight="false" outlineLevel="0" collapsed="false">
      <c r="A9293" s="0" t="s">
        <v>14013</v>
      </c>
      <c r="B9293" s="0" t="n">
        <v>31290</v>
      </c>
      <c r="C9293" s="0" t="s">
        <v>14014</v>
      </c>
      <c r="D9293" s="0" t="s">
        <v>127</v>
      </c>
    </row>
    <row r="9294" customFormat="false" ht="12.8" hidden="false" customHeight="false" outlineLevel="0" collapsed="false">
      <c r="A9294" s="0" t="s">
        <v>14015</v>
      </c>
      <c r="B9294" s="0" t="n">
        <v>23011</v>
      </c>
      <c r="C9294" s="0" t="s">
        <v>14012</v>
      </c>
      <c r="D9294" s="0" t="s">
        <v>127</v>
      </c>
    </row>
    <row r="9295" customFormat="false" ht="12.8" hidden="false" customHeight="false" outlineLevel="0" collapsed="false">
      <c r="A9295" s="0" t="s">
        <v>14016</v>
      </c>
      <c r="B9295" s="0" t="n">
        <v>29595</v>
      </c>
      <c r="C9295" s="0" t="s">
        <v>3051</v>
      </c>
      <c r="D9295" s="0" t="s">
        <v>123</v>
      </c>
    </row>
    <row r="9296" customFormat="false" ht="12.8" hidden="false" customHeight="false" outlineLevel="0" collapsed="false">
      <c r="A9296" s="0" t="s">
        <v>14017</v>
      </c>
      <c r="B9296" s="0" t="n">
        <v>30393</v>
      </c>
      <c r="C9296" s="0" t="s">
        <v>5083</v>
      </c>
      <c r="D9296" s="0" t="s">
        <v>127</v>
      </c>
    </row>
    <row r="9297" customFormat="false" ht="12.8" hidden="false" customHeight="false" outlineLevel="0" collapsed="false">
      <c r="A9297" s="0" t="s">
        <v>14018</v>
      </c>
      <c r="B9297" s="0" t="n">
        <v>29659</v>
      </c>
      <c r="C9297" s="0" t="s">
        <v>12259</v>
      </c>
      <c r="D9297" s="0" t="s">
        <v>127</v>
      </c>
    </row>
    <row r="9298" customFormat="false" ht="12.8" hidden="false" customHeight="false" outlineLevel="0" collapsed="false">
      <c r="A9298" s="0" t="s">
        <v>14019</v>
      </c>
      <c r="B9298" s="0" t="n">
        <v>34155</v>
      </c>
      <c r="C9298" s="0" t="s">
        <v>5866</v>
      </c>
      <c r="D9298" s="0" t="s">
        <v>127</v>
      </c>
    </row>
    <row r="9299" customFormat="false" ht="12.8" hidden="false" customHeight="false" outlineLevel="0" collapsed="false">
      <c r="A9299" s="0" t="s">
        <v>14020</v>
      </c>
      <c r="B9299" s="0" t="n">
        <v>29664</v>
      </c>
      <c r="C9299" s="0" t="s">
        <v>4037</v>
      </c>
      <c r="D9299" s="0" t="s">
        <v>127</v>
      </c>
    </row>
    <row r="9300" customFormat="false" ht="12.8" hidden="false" customHeight="false" outlineLevel="0" collapsed="false">
      <c r="A9300" s="0" t="s">
        <v>14021</v>
      </c>
      <c r="B9300" s="0" t="n">
        <v>40456</v>
      </c>
      <c r="C9300" s="0" t="s">
        <v>2895</v>
      </c>
      <c r="D9300" s="0" t="s">
        <v>255</v>
      </c>
    </row>
    <row r="9301" customFormat="false" ht="12.8" hidden="false" customHeight="false" outlineLevel="0" collapsed="false">
      <c r="A9301" s="0" t="s">
        <v>14022</v>
      </c>
      <c r="B9301" s="0" t="n">
        <v>29343</v>
      </c>
      <c r="C9301" s="0" t="s">
        <v>122</v>
      </c>
      <c r="D9301" s="0" t="s">
        <v>199</v>
      </c>
    </row>
    <row r="9302" customFormat="false" ht="12.8" hidden="false" customHeight="false" outlineLevel="0" collapsed="false">
      <c r="A9302" s="0" t="s">
        <v>14023</v>
      </c>
      <c r="B9302" s="0" t="n">
        <v>22616</v>
      </c>
      <c r="C9302" s="0" t="s">
        <v>14024</v>
      </c>
      <c r="D9302" s="0" t="s">
        <v>123</v>
      </c>
    </row>
    <row r="9303" customFormat="false" ht="12.8" hidden="false" customHeight="false" outlineLevel="0" collapsed="false">
      <c r="A9303" s="0" t="s">
        <v>14025</v>
      </c>
      <c r="B9303" s="0" t="n">
        <v>22617</v>
      </c>
      <c r="C9303" s="0" t="s">
        <v>14026</v>
      </c>
      <c r="D9303" s="0" t="s">
        <v>127</v>
      </c>
    </row>
    <row r="9304" customFormat="false" ht="12.8" hidden="false" customHeight="false" outlineLevel="0" collapsed="false">
      <c r="A9304" s="0" t="s">
        <v>14027</v>
      </c>
      <c r="B9304" s="0" t="n">
        <v>22618</v>
      </c>
      <c r="C9304" s="0" t="s">
        <v>3216</v>
      </c>
      <c r="D9304" s="0" t="s">
        <v>287</v>
      </c>
    </row>
    <row r="9305" customFormat="false" ht="12.8" hidden="false" customHeight="false" outlineLevel="0" collapsed="false">
      <c r="A9305" s="0" t="s">
        <v>14028</v>
      </c>
      <c r="B9305" s="0" t="n">
        <v>22619</v>
      </c>
      <c r="C9305" s="0" t="s">
        <v>14029</v>
      </c>
      <c r="D9305" s="0" t="s">
        <v>199</v>
      </c>
    </row>
    <row r="9306" customFormat="false" ht="12.8" hidden="false" customHeight="false" outlineLevel="0" collapsed="false">
      <c r="A9306" s="0" t="s">
        <v>14030</v>
      </c>
      <c r="B9306" s="0" t="n">
        <v>23071</v>
      </c>
      <c r="C9306" s="0" t="s">
        <v>14031</v>
      </c>
      <c r="D9306" s="0" t="s">
        <v>354</v>
      </c>
    </row>
    <row r="9307" customFormat="false" ht="12.8" hidden="false" customHeight="false" outlineLevel="0" collapsed="false">
      <c r="A9307" s="0" t="s">
        <v>14032</v>
      </c>
      <c r="B9307" s="0" t="n">
        <v>26088</v>
      </c>
      <c r="C9307" s="0" t="s">
        <v>1064</v>
      </c>
      <c r="D9307" s="0" t="s">
        <v>123</v>
      </c>
    </row>
    <row r="9308" customFormat="false" ht="12.8" hidden="false" customHeight="false" outlineLevel="0" collapsed="false">
      <c r="A9308" s="0" t="s">
        <v>14033</v>
      </c>
      <c r="B9308" s="0" t="n">
        <v>29239</v>
      </c>
      <c r="C9308" s="0" t="s">
        <v>1030</v>
      </c>
      <c r="D9308" s="0" t="s">
        <v>127</v>
      </c>
    </row>
    <row r="9309" customFormat="false" ht="12.8" hidden="false" customHeight="false" outlineLevel="0" collapsed="false">
      <c r="A9309" s="0" t="s">
        <v>14034</v>
      </c>
      <c r="B9309" s="0" t="n">
        <v>4238</v>
      </c>
      <c r="C9309" s="0" t="s">
        <v>375</v>
      </c>
      <c r="D9309" s="0" t="s">
        <v>199</v>
      </c>
    </row>
    <row r="9310" customFormat="false" ht="12.8" hidden="false" customHeight="false" outlineLevel="0" collapsed="false">
      <c r="A9310" s="0" t="s">
        <v>14035</v>
      </c>
      <c r="B9310" s="0" t="n">
        <v>24832</v>
      </c>
      <c r="C9310" s="0" t="s">
        <v>375</v>
      </c>
      <c r="D9310" s="0" t="s">
        <v>287</v>
      </c>
    </row>
    <row r="9311" customFormat="false" ht="12.8" hidden="false" customHeight="false" outlineLevel="0" collapsed="false">
      <c r="A9311" s="0" t="s">
        <v>14036</v>
      </c>
      <c r="B9311" s="0" t="n">
        <v>30447</v>
      </c>
      <c r="C9311" s="0" t="s">
        <v>7148</v>
      </c>
      <c r="D9311" s="0" t="s">
        <v>123</v>
      </c>
    </row>
    <row r="9312" customFormat="false" ht="12.8" hidden="false" customHeight="false" outlineLevel="0" collapsed="false">
      <c r="A9312" s="0" t="s">
        <v>14037</v>
      </c>
      <c r="B9312" s="0" t="n">
        <v>30696</v>
      </c>
      <c r="C9312" s="0" t="s">
        <v>14038</v>
      </c>
      <c r="D9312" s="0" t="s">
        <v>127</v>
      </c>
    </row>
    <row r="9313" customFormat="false" ht="12.8" hidden="false" customHeight="false" outlineLevel="0" collapsed="false">
      <c r="A9313" s="0" t="s">
        <v>14039</v>
      </c>
      <c r="B9313" s="0" t="n">
        <v>2856</v>
      </c>
      <c r="C9313" s="0" t="s">
        <v>3355</v>
      </c>
      <c r="D9313" s="0" t="s">
        <v>123</v>
      </c>
    </row>
    <row r="9314" customFormat="false" ht="12.8" hidden="false" customHeight="false" outlineLevel="0" collapsed="false">
      <c r="A9314" s="0" t="s">
        <v>14040</v>
      </c>
      <c r="B9314" s="0" t="n">
        <v>29849</v>
      </c>
      <c r="C9314" s="0" t="s">
        <v>14041</v>
      </c>
      <c r="D9314" s="0" t="s">
        <v>127</v>
      </c>
    </row>
    <row r="9315" customFormat="false" ht="12.8" hidden="false" customHeight="false" outlineLevel="0" collapsed="false">
      <c r="A9315" s="0" t="s">
        <v>14042</v>
      </c>
      <c r="B9315" s="0" t="n">
        <v>20542</v>
      </c>
      <c r="C9315" s="0" t="s">
        <v>14043</v>
      </c>
      <c r="D9315" s="0" t="s">
        <v>228</v>
      </c>
    </row>
    <row r="9316" customFormat="false" ht="12.8" hidden="false" customHeight="false" outlineLevel="0" collapsed="false">
      <c r="A9316" s="0" t="s">
        <v>14044</v>
      </c>
      <c r="B9316" s="0" t="n">
        <v>4400</v>
      </c>
      <c r="C9316" s="0" t="s">
        <v>2703</v>
      </c>
      <c r="D9316" s="0" t="s">
        <v>199</v>
      </c>
    </row>
    <row r="9317" customFormat="false" ht="12.8" hidden="false" customHeight="false" outlineLevel="0" collapsed="false">
      <c r="A9317" s="0" t="s">
        <v>14045</v>
      </c>
      <c r="B9317" s="0" t="n">
        <v>44270</v>
      </c>
      <c r="C9317" s="0" t="s">
        <v>2046</v>
      </c>
      <c r="D9317" s="0" t="s">
        <v>123</v>
      </c>
    </row>
    <row r="9318" customFormat="false" ht="12.8" hidden="false" customHeight="false" outlineLevel="0" collapsed="false">
      <c r="A9318" s="0" t="s">
        <v>14046</v>
      </c>
      <c r="B9318" s="0" t="n">
        <v>44296</v>
      </c>
      <c r="C9318" s="0" t="s">
        <v>9774</v>
      </c>
      <c r="D9318" s="0" t="s">
        <v>127</v>
      </c>
    </row>
    <row r="9319" customFormat="false" ht="12.8" hidden="false" customHeight="false" outlineLevel="0" collapsed="false">
      <c r="A9319" s="0" t="s">
        <v>14047</v>
      </c>
      <c r="B9319" s="0" t="n">
        <v>30609</v>
      </c>
      <c r="C9319" s="0" t="s">
        <v>5790</v>
      </c>
      <c r="D9319" s="0" t="s">
        <v>123</v>
      </c>
    </row>
    <row r="9320" customFormat="false" ht="12.8" hidden="false" customHeight="false" outlineLevel="0" collapsed="false">
      <c r="A9320" s="0" t="s">
        <v>14048</v>
      </c>
      <c r="B9320" s="0" t="n">
        <v>30757</v>
      </c>
      <c r="C9320" s="0" t="s">
        <v>5329</v>
      </c>
      <c r="D9320" s="0" t="s">
        <v>127</v>
      </c>
    </row>
    <row r="9321" customFormat="false" ht="12.8" hidden="false" customHeight="false" outlineLevel="0" collapsed="false">
      <c r="A9321" s="0" t="s">
        <v>14049</v>
      </c>
      <c r="B9321" s="0" t="n">
        <v>23902</v>
      </c>
      <c r="C9321" s="0" t="s">
        <v>219</v>
      </c>
      <c r="D9321" s="0" t="s">
        <v>907</v>
      </c>
    </row>
    <row r="9322" customFormat="false" ht="12.8" hidden="false" customHeight="false" outlineLevel="0" collapsed="false">
      <c r="A9322" s="0" t="s">
        <v>14050</v>
      </c>
      <c r="B9322" s="0" t="n">
        <v>20428</v>
      </c>
      <c r="C9322" s="0" t="s">
        <v>3027</v>
      </c>
      <c r="D9322" s="0" t="s">
        <v>123</v>
      </c>
    </row>
    <row r="9323" customFormat="false" ht="12.8" hidden="false" customHeight="false" outlineLevel="0" collapsed="false">
      <c r="A9323" s="0" t="s">
        <v>14051</v>
      </c>
      <c r="B9323" s="0" t="n">
        <v>30436</v>
      </c>
      <c r="C9323" s="0" t="s">
        <v>14052</v>
      </c>
      <c r="D9323" s="0" t="s">
        <v>123</v>
      </c>
    </row>
    <row r="9324" customFormat="false" ht="12.8" hidden="false" customHeight="false" outlineLevel="0" collapsed="false">
      <c r="A9324" s="0" t="s">
        <v>14053</v>
      </c>
      <c r="B9324" s="0" t="n">
        <v>30691</v>
      </c>
      <c r="C9324" s="0" t="s">
        <v>14054</v>
      </c>
      <c r="D9324" s="0" t="s">
        <v>127</v>
      </c>
    </row>
    <row r="9325" customFormat="false" ht="12.8" hidden="false" customHeight="false" outlineLevel="0" collapsed="false">
      <c r="A9325" s="0" t="s">
        <v>14055</v>
      </c>
      <c r="B9325" s="0" t="n">
        <v>25368</v>
      </c>
      <c r="C9325" s="0" t="s">
        <v>14056</v>
      </c>
      <c r="D9325" s="0" t="s">
        <v>123</v>
      </c>
    </row>
    <row r="9326" customFormat="false" ht="12.8" hidden="false" customHeight="false" outlineLevel="0" collapsed="false">
      <c r="A9326" s="0" t="s">
        <v>14057</v>
      </c>
      <c r="B9326" s="0" t="n">
        <v>25426</v>
      </c>
      <c r="C9326" s="0" t="s">
        <v>1406</v>
      </c>
      <c r="D9326" s="0" t="s">
        <v>127</v>
      </c>
    </row>
    <row r="9327" customFormat="false" ht="12.8" hidden="false" customHeight="false" outlineLevel="0" collapsed="false">
      <c r="A9327" s="0" t="s">
        <v>14058</v>
      </c>
      <c r="B9327" s="0" t="n">
        <v>35121</v>
      </c>
      <c r="C9327" s="0" t="s">
        <v>10946</v>
      </c>
      <c r="D9327" s="0" t="s">
        <v>255</v>
      </c>
    </row>
    <row r="9328" customFormat="false" ht="12.8" hidden="false" customHeight="false" outlineLevel="0" collapsed="false">
      <c r="A9328" s="0" t="s">
        <v>14059</v>
      </c>
      <c r="B9328" s="0" t="n">
        <v>23188</v>
      </c>
      <c r="C9328" s="0" t="s">
        <v>682</v>
      </c>
      <c r="D9328" s="0" t="s">
        <v>123</v>
      </c>
    </row>
    <row r="9329" customFormat="false" ht="12.8" hidden="false" customHeight="false" outlineLevel="0" collapsed="false">
      <c r="A9329" s="0" t="s">
        <v>14060</v>
      </c>
      <c r="B9329" s="0" t="n">
        <v>22620</v>
      </c>
      <c r="C9329" s="0" t="s">
        <v>5041</v>
      </c>
      <c r="D9329" s="0" t="s">
        <v>127</v>
      </c>
    </row>
    <row r="9330" customFormat="false" ht="12.8" hidden="false" customHeight="false" outlineLevel="0" collapsed="false">
      <c r="A9330" s="0" t="s">
        <v>14061</v>
      </c>
      <c r="B9330" s="0" t="n">
        <v>22621</v>
      </c>
      <c r="C9330" s="0" t="s">
        <v>14062</v>
      </c>
      <c r="D9330" s="0" t="s">
        <v>123</v>
      </c>
    </row>
    <row r="9331" customFormat="false" ht="12.8" hidden="false" customHeight="false" outlineLevel="0" collapsed="false">
      <c r="A9331" s="0" t="s">
        <v>14063</v>
      </c>
      <c r="B9331" s="0" t="n">
        <v>22622</v>
      </c>
      <c r="C9331" s="0" t="s">
        <v>6162</v>
      </c>
      <c r="D9331" s="0" t="s">
        <v>127</v>
      </c>
    </row>
    <row r="9332" customFormat="false" ht="12.8" hidden="false" customHeight="false" outlineLevel="0" collapsed="false">
      <c r="A9332" s="0" t="s">
        <v>14064</v>
      </c>
      <c r="B9332" s="0" t="n">
        <v>22623</v>
      </c>
      <c r="C9332" s="0" t="s">
        <v>14065</v>
      </c>
      <c r="D9332" s="0" t="s">
        <v>199</v>
      </c>
    </row>
    <row r="9333" customFormat="false" ht="12.8" hidden="false" customHeight="false" outlineLevel="0" collapsed="false">
      <c r="A9333" s="0" t="s">
        <v>14066</v>
      </c>
      <c r="B9333" s="0" t="n">
        <v>22624</v>
      </c>
      <c r="C9333" s="0" t="s">
        <v>14065</v>
      </c>
      <c r="D9333" s="0" t="s">
        <v>287</v>
      </c>
    </row>
    <row r="9334" customFormat="false" ht="12.8" hidden="false" customHeight="false" outlineLevel="0" collapsed="false">
      <c r="A9334" s="0" t="s">
        <v>14067</v>
      </c>
      <c r="B9334" s="0" t="n">
        <v>20478</v>
      </c>
      <c r="C9334" s="0" t="s">
        <v>8028</v>
      </c>
      <c r="D9334" s="0" t="s">
        <v>123</v>
      </c>
    </row>
    <row r="9335" customFormat="false" ht="12.8" hidden="false" customHeight="false" outlineLevel="0" collapsed="false">
      <c r="A9335" s="0" t="s">
        <v>14068</v>
      </c>
      <c r="B9335" s="0" t="n">
        <v>22625</v>
      </c>
      <c r="C9335" s="0" t="s">
        <v>14069</v>
      </c>
      <c r="D9335" s="0" t="s">
        <v>127</v>
      </c>
    </row>
    <row r="9336" customFormat="false" ht="12.8" hidden="false" customHeight="false" outlineLevel="0" collapsed="false">
      <c r="A9336" s="0" t="s">
        <v>14070</v>
      </c>
      <c r="B9336" s="0" t="n">
        <v>22626</v>
      </c>
      <c r="C9336" s="0" t="s">
        <v>14069</v>
      </c>
      <c r="D9336" s="0" t="s">
        <v>127</v>
      </c>
    </row>
    <row r="9337" customFormat="false" ht="12.8" hidden="false" customHeight="false" outlineLevel="0" collapsed="false">
      <c r="A9337" s="0" t="s">
        <v>14071</v>
      </c>
      <c r="B9337" s="0" t="n">
        <v>20519</v>
      </c>
      <c r="C9337" s="0" t="s">
        <v>136</v>
      </c>
      <c r="D9337" s="0" t="s">
        <v>127</v>
      </c>
    </row>
    <row r="9338" customFormat="false" ht="12.8" hidden="false" customHeight="false" outlineLevel="0" collapsed="false">
      <c r="A9338" s="0" t="s">
        <v>14072</v>
      </c>
      <c r="B9338" s="0" t="n">
        <v>22627</v>
      </c>
      <c r="C9338" s="0" t="s">
        <v>775</v>
      </c>
      <c r="D9338" s="0" t="s">
        <v>127</v>
      </c>
    </row>
    <row r="9339" customFormat="false" ht="12.8" hidden="false" customHeight="false" outlineLevel="0" collapsed="false">
      <c r="A9339" s="0" t="s">
        <v>59</v>
      </c>
      <c r="B9339" s="0" t="n">
        <v>33844</v>
      </c>
      <c r="C9339" s="0" t="s">
        <v>14073</v>
      </c>
      <c r="D9339" s="0" t="s">
        <v>123</v>
      </c>
    </row>
    <row r="9340" customFormat="false" ht="12.8" hidden="false" customHeight="false" outlineLevel="0" collapsed="false">
      <c r="A9340" s="0" t="s">
        <v>14074</v>
      </c>
      <c r="B9340" s="0" t="n">
        <v>31734</v>
      </c>
      <c r="C9340" s="0" t="s">
        <v>5866</v>
      </c>
      <c r="D9340" s="0" t="s">
        <v>127</v>
      </c>
    </row>
    <row r="9341" customFormat="false" ht="12.8" hidden="false" customHeight="false" outlineLevel="0" collapsed="false">
      <c r="A9341" s="0" t="s">
        <v>14075</v>
      </c>
      <c r="B9341" s="0" t="n">
        <v>23399</v>
      </c>
      <c r="C9341" s="0" t="s">
        <v>1611</v>
      </c>
      <c r="D9341" s="0" t="s">
        <v>123</v>
      </c>
    </row>
    <row r="9342" customFormat="false" ht="12.8" hidden="false" customHeight="false" outlineLevel="0" collapsed="false">
      <c r="A9342" s="0" t="s">
        <v>14076</v>
      </c>
      <c r="B9342" s="0" t="n">
        <v>23903</v>
      </c>
      <c r="C9342" s="0" t="s">
        <v>1085</v>
      </c>
      <c r="D9342" s="0" t="s">
        <v>127</v>
      </c>
    </row>
    <row r="9343" customFormat="false" ht="12.8" hidden="false" customHeight="false" outlineLevel="0" collapsed="false">
      <c r="A9343" s="0" t="s">
        <v>14077</v>
      </c>
      <c r="B9343" s="0" t="n">
        <v>24929</v>
      </c>
      <c r="C9343" s="0" t="s">
        <v>1085</v>
      </c>
      <c r="D9343" s="0" t="s">
        <v>127</v>
      </c>
    </row>
    <row r="9344" customFormat="false" ht="12.8" hidden="false" customHeight="false" outlineLevel="0" collapsed="false">
      <c r="A9344" s="0" t="s">
        <v>14078</v>
      </c>
      <c r="B9344" s="0" t="n">
        <v>23904</v>
      </c>
      <c r="C9344" s="0" t="s">
        <v>136</v>
      </c>
      <c r="D9344" s="0" t="s">
        <v>127</v>
      </c>
    </row>
    <row r="9345" customFormat="false" ht="12.8" hidden="false" customHeight="false" outlineLevel="0" collapsed="false">
      <c r="A9345" s="0" t="s">
        <v>14079</v>
      </c>
      <c r="B9345" s="0" t="n">
        <v>10192</v>
      </c>
      <c r="C9345" s="0" t="s">
        <v>14080</v>
      </c>
      <c r="D9345" s="0" t="s">
        <v>127</v>
      </c>
    </row>
    <row r="9346" customFormat="false" ht="12.8" hidden="false" customHeight="false" outlineLevel="0" collapsed="false">
      <c r="A9346" s="0" t="s">
        <v>14081</v>
      </c>
      <c r="B9346" s="0" t="n">
        <v>3747</v>
      </c>
      <c r="C9346" s="0" t="s">
        <v>3605</v>
      </c>
      <c r="D9346" s="0" t="s">
        <v>199</v>
      </c>
    </row>
    <row r="9347" customFormat="false" ht="12.8" hidden="false" customHeight="false" outlineLevel="0" collapsed="false">
      <c r="A9347" s="0" t="s">
        <v>14082</v>
      </c>
      <c r="B9347" s="0" t="n">
        <v>29491</v>
      </c>
      <c r="C9347" s="0" t="s">
        <v>604</v>
      </c>
      <c r="D9347" s="0" t="s">
        <v>123</v>
      </c>
    </row>
    <row r="9348" customFormat="false" ht="12.8" hidden="false" customHeight="false" outlineLevel="0" collapsed="false">
      <c r="A9348" s="0" t="s">
        <v>14083</v>
      </c>
      <c r="B9348" s="0" t="n">
        <v>39530</v>
      </c>
      <c r="C9348" s="0" t="s">
        <v>14084</v>
      </c>
      <c r="D9348" s="0" t="s">
        <v>287</v>
      </c>
    </row>
    <row r="9349" customFormat="false" ht="12.8" hidden="false" customHeight="false" outlineLevel="0" collapsed="false">
      <c r="A9349" s="0" t="s">
        <v>14085</v>
      </c>
      <c r="B9349" s="0" t="n">
        <v>23316</v>
      </c>
      <c r="C9349" s="0" t="s">
        <v>1043</v>
      </c>
      <c r="D9349" s="0" t="s">
        <v>123</v>
      </c>
    </row>
    <row r="9350" customFormat="false" ht="12.8" hidden="false" customHeight="false" outlineLevel="0" collapsed="false">
      <c r="A9350" s="0" t="s">
        <v>14086</v>
      </c>
      <c r="B9350" s="0" t="n">
        <v>23905</v>
      </c>
      <c r="C9350" s="0" t="s">
        <v>2175</v>
      </c>
      <c r="D9350" s="0" t="s">
        <v>127</v>
      </c>
    </row>
    <row r="9351" customFormat="false" ht="12.8" hidden="false" customHeight="false" outlineLevel="0" collapsed="false">
      <c r="A9351" s="0" t="s">
        <v>14087</v>
      </c>
      <c r="B9351" s="0" t="n">
        <v>42112</v>
      </c>
      <c r="C9351" s="0" t="s">
        <v>8566</v>
      </c>
      <c r="D9351" s="0" t="s">
        <v>127</v>
      </c>
    </row>
    <row r="9352" customFormat="false" ht="12.8" hidden="false" customHeight="false" outlineLevel="0" collapsed="false">
      <c r="A9352" s="0" t="s">
        <v>14088</v>
      </c>
      <c r="B9352" s="0" t="n">
        <v>23906</v>
      </c>
      <c r="C9352" s="0" t="s">
        <v>3388</v>
      </c>
      <c r="D9352" s="0" t="s">
        <v>127</v>
      </c>
    </row>
    <row r="9353" customFormat="false" ht="12.8" hidden="false" customHeight="false" outlineLevel="0" collapsed="false">
      <c r="A9353" s="0" t="s">
        <v>14089</v>
      </c>
      <c r="B9353" s="0" t="n">
        <v>23208</v>
      </c>
      <c r="C9353" s="0" t="s">
        <v>6926</v>
      </c>
      <c r="D9353" s="0" t="s">
        <v>199</v>
      </c>
    </row>
    <row r="9354" customFormat="false" ht="12.8" hidden="false" customHeight="false" outlineLevel="0" collapsed="false">
      <c r="A9354" s="0" t="s">
        <v>14090</v>
      </c>
      <c r="B9354" s="0" t="n">
        <v>23215</v>
      </c>
      <c r="C9354" s="0" t="s">
        <v>14091</v>
      </c>
      <c r="D9354" s="0" t="s">
        <v>123</v>
      </c>
    </row>
    <row r="9355" customFormat="false" ht="12.8" hidden="false" customHeight="false" outlineLevel="0" collapsed="false">
      <c r="A9355" s="0" t="s">
        <v>14092</v>
      </c>
      <c r="B9355" s="0" t="n">
        <v>30148</v>
      </c>
      <c r="C9355" s="0" t="s">
        <v>1770</v>
      </c>
      <c r="D9355" s="0" t="s">
        <v>123</v>
      </c>
    </row>
    <row r="9356" customFormat="false" ht="12.8" hidden="false" customHeight="false" outlineLevel="0" collapsed="false">
      <c r="A9356" s="0" t="s">
        <v>14093</v>
      </c>
      <c r="B9356" s="0" t="n">
        <v>30661</v>
      </c>
      <c r="C9356" s="0" t="s">
        <v>2834</v>
      </c>
      <c r="D9356" s="0" t="s">
        <v>127</v>
      </c>
    </row>
    <row r="9357" customFormat="false" ht="12.8" hidden="false" customHeight="false" outlineLevel="0" collapsed="false">
      <c r="A9357" s="0" t="s">
        <v>14094</v>
      </c>
      <c r="B9357" s="0" t="n">
        <v>19266</v>
      </c>
      <c r="D9357" s="0" t="s">
        <v>123</v>
      </c>
    </row>
    <row r="9358" customFormat="false" ht="12.8" hidden="false" customHeight="false" outlineLevel="0" collapsed="false">
      <c r="A9358" s="0" t="s">
        <v>14095</v>
      </c>
      <c r="B9358" s="0" t="n">
        <v>45415</v>
      </c>
      <c r="C9358" s="0" t="s">
        <v>14096</v>
      </c>
      <c r="D9358" s="0" t="s">
        <v>287</v>
      </c>
    </row>
    <row r="9359" customFormat="false" ht="12.8" hidden="false" customHeight="false" outlineLevel="0" collapsed="false">
      <c r="A9359" s="0" t="s">
        <v>14097</v>
      </c>
      <c r="B9359" s="0" t="n">
        <v>3843</v>
      </c>
      <c r="C9359" s="0" t="s">
        <v>250</v>
      </c>
      <c r="D9359" s="0" t="s">
        <v>123</v>
      </c>
    </row>
    <row r="9360" customFormat="false" ht="12.8" hidden="false" customHeight="false" outlineLevel="0" collapsed="false">
      <c r="A9360" s="0" t="s">
        <v>14098</v>
      </c>
      <c r="B9360" s="0" t="n">
        <v>27403</v>
      </c>
      <c r="C9360" s="0" t="s">
        <v>14099</v>
      </c>
      <c r="D9360" s="0" t="s">
        <v>127</v>
      </c>
    </row>
    <row r="9361" customFormat="false" ht="12.8" hidden="false" customHeight="false" outlineLevel="0" collapsed="false">
      <c r="A9361" s="0" t="s">
        <v>14100</v>
      </c>
      <c r="B9361" s="0" t="n">
        <v>3845</v>
      </c>
      <c r="C9361" s="0" t="s">
        <v>3826</v>
      </c>
      <c r="D9361" s="0" t="s">
        <v>127</v>
      </c>
    </row>
    <row r="9362" customFormat="false" ht="12.8" hidden="false" customHeight="false" outlineLevel="0" collapsed="false">
      <c r="A9362" s="0" t="s">
        <v>14101</v>
      </c>
      <c r="B9362" s="0" t="n">
        <v>3844</v>
      </c>
      <c r="C9362" s="0" t="s">
        <v>2158</v>
      </c>
      <c r="D9362" s="0" t="s">
        <v>127</v>
      </c>
    </row>
    <row r="9363" customFormat="false" ht="12.8" hidden="false" customHeight="false" outlineLevel="0" collapsed="false">
      <c r="A9363" s="0" t="s">
        <v>14102</v>
      </c>
      <c r="B9363" s="0" t="n">
        <v>23304</v>
      </c>
      <c r="C9363" s="0" t="s">
        <v>3072</v>
      </c>
      <c r="D9363" s="0" t="s">
        <v>199</v>
      </c>
    </row>
    <row r="9364" customFormat="false" ht="12.8" hidden="false" customHeight="false" outlineLevel="0" collapsed="false">
      <c r="A9364" s="0" t="s">
        <v>14103</v>
      </c>
      <c r="B9364" s="0" t="n">
        <v>3947</v>
      </c>
      <c r="C9364" s="0" t="s">
        <v>668</v>
      </c>
      <c r="D9364" s="0" t="s">
        <v>123</v>
      </c>
    </row>
    <row r="9365" customFormat="false" ht="12.8" hidden="false" customHeight="false" outlineLevel="0" collapsed="false">
      <c r="A9365" s="0" t="s">
        <v>14104</v>
      </c>
      <c r="B9365" s="0" t="n">
        <v>3948</v>
      </c>
      <c r="C9365" s="0" t="s">
        <v>221</v>
      </c>
      <c r="D9365" s="0" t="s">
        <v>127</v>
      </c>
    </row>
    <row r="9366" customFormat="false" ht="12.8" hidden="false" customHeight="false" outlineLevel="0" collapsed="false">
      <c r="A9366" s="0" t="s">
        <v>14105</v>
      </c>
      <c r="B9366" s="0" t="n">
        <v>3944</v>
      </c>
      <c r="C9366" s="0" t="s">
        <v>4521</v>
      </c>
      <c r="D9366" s="0" t="s">
        <v>199</v>
      </c>
    </row>
    <row r="9367" customFormat="false" ht="12.8" hidden="false" customHeight="false" outlineLevel="0" collapsed="false">
      <c r="A9367" s="0" t="s">
        <v>14106</v>
      </c>
      <c r="B9367" s="0" t="n">
        <v>538</v>
      </c>
      <c r="C9367" s="0" t="s">
        <v>10606</v>
      </c>
      <c r="D9367" s="0" t="s">
        <v>123</v>
      </c>
    </row>
    <row r="9368" customFormat="false" ht="12.8" hidden="false" customHeight="false" outlineLevel="0" collapsed="false">
      <c r="A9368" s="0" t="s">
        <v>14107</v>
      </c>
      <c r="B9368" s="0" t="n">
        <v>2472</v>
      </c>
      <c r="C9368" s="0" t="s">
        <v>7348</v>
      </c>
      <c r="D9368" s="0" t="s">
        <v>127</v>
      </c>
    </row>
    <row r="9369" customFormat="false" ht="12.8" hidden="false" customHeight="false" outlineLevel="0" collapsed="false">
      <c r="A9369" s="0" t="s">
        <v>14108</v>
      </c>
      <c r="B9369" s="0" t="n">
        <v>2473</v>
      </c>
      <c r="C9369" s="0" t="s">
        <v>5660</v>
      </c>
      <c r="D9369" s="0" t="s">
        <v>127</v>
      </c>
    </row>
    <row r="9370" customFormat="false" ht="12.8" hidden="false" customHeight="false" outlineLevel="0" collapsed="false">
      <c r="A9370" s="0" t="s">
        <v>14109</v>
      </c>
      <c r="B9370" s="0" t="n">
        <v>1090</v>
      </c>
      <c r="C9370" s="0" t="s">
        <v>7554</v>
      </c>
      <c r="D9370" s="0" t="s">
        <v>1319</v>
      </c>
    </row>
    <row r="9371" customFormat="false" ht="12.8" hidden="false" customHeight="false" outlineLevel="0" collapsed="false">
      <c r="A9371" s="0" t="s">
        <v>14110</v>
      </c>
      <c r="B9371" s="0" t="n">
        <v>35590</v>
      </c>
      <c r="D9371" s="0" t="s">
        <v>123</v>
      </c>
    </row>
    <row r="9372" customFormat="false" ht="12.8" hidden="false" customHeight="false" outlineLevel="0" collapsed="false">
      <c r="A9372" s="0" t="s">
        <v>14111</v>
      </c>
      <c r="B9372" s="0" t="n">
        <v>36161</v>
      </c>
      <c r="C9372" s="0" t="s">
        <v>444</v>
      </c>
      <c r="D9372" s="0" t="s">
        <v>127</v>
      </c>
    </row>
    <row r="9373" customFormat="false" ht="12.8" hidden="false" customHeight="false" outlineLevel="0" collapsed="false">
      <c r="A9373" s="0" t="s">
        <v>14112</v>
      </c>
      <c r="B9373" s="0" t="n">
        <v>44509</v>
      </c>
      <c r="C9373" s="0" t="s">
        <v>2212</v>
      </c>
      <c r="D9373" s="0" t="s">
        <v>127</v>
      </c>
    </row>
    <row r="9374" customFormat="false" ht="12.8" hidden="false" customHeight="false" outlineLevel="0" collapsed="false">
      <c r="A9374" s="0" t="s">
        <v>14113</v>
      </c>
      <c r="B9374" s="0" t="n">
        <v>42113</v>
      </c>
      <c r="C9374" s="0" t="s">
        <v>4193</v>
      </c>
      <c r="D9374" s="0" t="s">
        <v>127</v>
      </c>
    </row>
    <row r="9375" customFormat="false" ht="12.8" hidden="false" customHeight="false" outlineLevel="0" collapsed="false">
      <c r="A9375" s="0" t="s">
        <v>14114</v>
      </c>
      <c r="B9375" s="0" t="n">
        <v>36160</v>
      </c>
      <c r="C9375" s="0" t="s">
        <v>259</v>
      </c>
      <c r="D9375" s="0" t="s">
        <v>127</v>
      </c>
    </row>
    <row r="9376" customFormat="false" ht="12.8" hidden="false" customHeight="false" outlineLevel="0" collapsed="false">
      <c r="A9376" s="0" t="s">
        <v>14115</v>
      </c>
      <c r="B9376" s="0" t="n">
        <v>41520</v>
      </c>
      <c r="C9376" s="0" t="s">
        <v>14116</v>
      </c>
      <c r="D9376" s="0" t="s">
        <v>127</v>
      </c>
    </row>
    <row r="9377" customFormat="false" ht="12.8" hidden="false" customHeight="false" outlineLevel="0" collapsed="false">
      <c r="A9377" s="0" t="s">
        <v>14117</v>
      </c>
      <c r="B9377" s="0" t="n">
        <v>42114</v>
      </c>
      <c r="C9377" s="0" t="s">
        <v>259</v>
      </c>
      <c r="D9377" s="0" t="s">
        <v>127</v>
      </c>
    </row>
    <row r="9378" customFormat="false" ht="12.8" hidden="false" customHeight="false" outlineLevel="0" collapsed="false">
      <c r="A9378" s="0" t="s">
        <v>14118</v>
      </c>
      <c r="B9378" s="0" t="n">
        <v>36159</v>
      </c>
      <c r="C9378" s="0" t="s">
        <v>259</v>
      </c>
      <c r="D9378" s="0" t="s">
        <v>127</v>
      </c>
    </row>
    <row r="9379" customFormat="false" ht="12.8" hidden="false" customHeight="false" outlineLevel="0" collapsed="false">
      <c r="A9379" s="0" t="s">
        <v>14119</v>
      </c>
      <c r="B9379" s="0" t="n">
        <v>36158</v>
      </c>
      <c r="C9379" s="0" t="s">
        <v>13864</v>
      </c>
      <c r="D9379" s="0" t="s">
        <v>127</v>
      </c>
    </row>
    <row r="9380" customFormat="false" ht="12.8" hidden="false" customHeight="false" outlineLevel="0" collapsed="false">
      <c r="A9380" s="0" t="s">
        <v>14120</v>
      </c>
      <c r="B9380" s="0" t="n">
        <v>41250</v>
      </c>
      <c r="C9380" s="0" t="s">
        <v>259</v>
      </c>
      <c r="D9380" s="0" t="s">
        <v>127</v>
      </c>
    </row>
    <row r="9381" customFormat="false" ht="12.8" hidden="false" customHeight="false" outlineLevel="0" collapsed="false">
      <c r="A9381" s="0" t="s">
        <v>14121</v>
      </c>
      <c r="B9381" s="0" t="n">
        <v>36157</v>
      </c>
      <c r="C9381" s="0" t="s">
        <v>259</v>
      </c>
      <c r="D9381" s="0" t="s">
        <v>127</v>
      </c>
    </row>
    <row r="9382" customFormat="false" ht="12.8" hidden="false" customHeight="false" outlineLevel="0" collapsed="false">
      <c r="A9382" s="0" t="s">
        <v>14122</v>
      </c>
      <c r="B9382" s="0" t="n">
        <v>45763</v>
      </c>
      <c r="C9382" s="0" t="s">
        <v>797</v>
      </c>
      <c r="D9382" s="0" t="s">
        <v>127</v>
      </c>
    </row>
    <row r="9383" customFormat="false" ht="12.8" hidden="false" customHeight="false" outlineLevel="0" collapsed="false">
      <c r="A9383" s="0" t="s">
        <v>14123</v>
      </c>
      <c r="B9383" s="0" t="n">
        <v>41251</v>
      </c>
      <c r="C9383" s="0" t="s">
        <v>9747</v>
      </c>
      <c r="D9383" s="0" t="s">
        <v>127</v>
      </c>
    </row>
    <row r="9384" customFormat="false" ht="12.8" hidden="false" customHeight="false" outlineLevel="0" collapsed="false">
      <c r="A9384" s="0" t="s">
        <v>14124</v>
      </c>
      <c r="B9384" s="0" t="n">
        <v>36156</v>
      </c>
      <c r="C9384" s="0" t="s">
        <v>4861</v>
      </c>
      <c r="D9384" s="0" t="s">
        <v>127</v>
      </c>
    </row>
    <row r="9385" customFormat="false" ht="12.8" hidden="false" customHeight="false" outlineLevel="0" collapsed="false">
      <c r="A9385" s="0" t="s">
        <v>14125</v>
      </c>
      <c r="B9385" s="0" t="n">
        <v>36155</v>
      </c>
      <c r="C9385" s="0" t="s">
        <v>4861</v>
      </c>
      <c r="D9385" s="0" t="s">
        <v>127</v>
      </c>
    </row>
    <row r="9386" customFormat="false" ht="12.8" hidden="false" customHeight="false" outlineLevel="0" collapsed="false">
      <c r="A9386" s="0" t="s">
        <v>14126</v>
      </c>
      <c r="B9386" s="0" t="n">
        <v>35021</v>
      </c>
      <c r="C9386" s="0" t="s">
        <v>2145</v>
      </c>
      <c r="D9386" s="0" t="s">
        <v>199</v>
      </c>
    </row>
    <row r="9387" customFormat="false" ht="12.8" hidden="false" customHeight="false" outlineLevel="0" collapsed="false">
      <c r="A9387" s="0" t="s">
        <v>14127</v>
      </c>
      <c r="B9387" s="0" t="n">
        <v>25369</v>
      </c>
      <c r="C9387" s="0" t="s">
        <v>14128</v>
      </c>
      <c r="D9387" s="0" t="s">
        <v>123</v>
      </c>
    </row>
    <row r="9388" customFormat="false" ht="12.8" hidden="false" customHeight="false" outlineLevel="0" collapsed="false">
      <c r="A9388" s="0" t="s">
        <v>14129</v>
      </c>
      <c r="B9388" s="0" t="n">
        <v>25427</v>
      </c>
      <c r="C9388" s="0" t="s">
        <v>1347</v>
      </c>
      <c r="D9388" s="0" t="s">
        <v>262</v>
      </c>
    </row>
    <row r="9389" customFormat="false" ht="12.8" hidden="false" customHeight="false" outlineLevel="0" collapsed="false">
      <c r="A9389" s="0" t="s">
        <v>14130</v>
      </c>
      <c r="B9389" s="0" t="n">
        <v>25224</v>
      </c>
      <c r="C9389" s="0" t="s">
        <v>4733</v>
      </c>
      <c r="D9389" s="0" t="s">
        <v>199</v>
      </c>
    </row>
    <row r="9390" customFormat="false" ht="12.8" hidden="false" customHeight="false" outlineLevel="0" collapsed="false">
      <c r="A9390" s="0" t="s">
        <v>14131</v>
      </c>
      <c r="B9390" s="0" t="n">
        <v>24834</v>
      </c>
      <c r="C9390" s="0" t="s">
        <v>4733</v>
      </c>
      <c r="D9390" s="0" t="s">
        <v>378</v>
      </c>
    </row>
    <row r="9391" customFormat="false" ht="12.8" hidden="false" customHeight="false" outlineLevel="0" collapsed="false">
      <c r="A9391" s="0" t="s">
        <v>14132</v>
      </c>
      <c r="B9391" s="0" t="n">
        <v>2893</v>
      </c>
      <c r="C9391" s="0" t="s">
        <v>3942</v>
      </c>
      <c r="D9391" s="0" t="s">
        <v>123</v>
      </c>
    </row>
    <row r="9392" customFormat="false" ht="12.8" hidden="false" customHeight="false" outlineLevel="0" collapsed="false">
      <c r="A9392" s="0" t="s">
        <v>14133</v>
      </c>
      <c r="B9392" s="0" t="n">
        <v>4408</v>
      </c>
      <c r="C9392" s="0" t="s">
        <v>14134</v>
      </c>
      <c r="D9392" s="0" t="s">
        <v>199</v>
      </c>
    </row>
    <row r="9393" customFormat="false" ht="12.8" hidden="false" customHeight="false" outlineLevel="0" collapsed="false">
      <c r="A9393" s="0" t="s">
        <v>14135</v>
      </c>
      <c r="B9393" s="0" t="n">
        <v>4025</v>
      </c>
      <c r="C9393" s="0" t="s">
        <v>935</v>
      </c>
      <c r="D9393" s="0" t="s">
        <v>123</v>
      </c>
    </row>
    <row r="9394" customFormat="false" ht="12.8" hidden="false" customHeight="false" outlineLevel="0" collapsed="false">
      <c r="A9394" s="0" t="s">
        <v>14136</v>
      </c>
      <c r="B9394" s="0" t="n">
        <v>4026</v>
      </c>
      <c r="C9394" s="0" t="s">
        <v>1398</v>
      </c>
      <c r="D9394" s="0" t="s">
        <v>127</v>
      </c>
    </row>
    <row r="9395" customFormat="false" ht="12.8" hidden="false" customHeight="false" outlineLevel="0" collapsed="false">
      <c r="A9395" s="0" t="s">
        <v>14137</v>
      </c>
      <c r="B9395" s="0" t="n">
        <v>4014</v>
      </c>
      <c r="C9395" s="0" t="s">
        <v>492</v>
      </c>
      <c r="D9395" s="0" t="s">
        <v>199</v>
      </c>
    </row>
    <row r="9396" customFormat="false" ht="12.8" hidden="false" customHeight="false" outlineLevel="0" collapsed="false">
      <c r="A9396" s="0" t="s">
        <v>14138</v>
      </c>
      <c r="B9396" s="0" t="n">
        <v>40454</v>
      </c>
      <c r="C9396" s="0" t="s">
        <v>492</v>
      </c>
      <c r="D9396" s="0" t="s">
        <v>287</v>
      </c>
    </row>
    <row r="9397" customFormat="false" ht="12.8" hidden="false" customHeight="false" outlineLevel="0" collapsed="false">
      <c r="A9397" s="0" t="s">
        <v>14139</v>
      </c>
      <c r="B9397" s="0" t="n">
        <v>24836</v>
      </c>
      <c r="C9397" s="0" t="s">
        <v>492</v>
      </c>
      <c r="D9397" s="0" t="s">
        <v>378</v>
      </c>
    </row>
    <row r="9398" customFormat="false" ht="12.8" hidden="false" customHeight="false" outlineLevel="0" collapsed="false">
      <c r="A9398" s="0" t="s">
        <v>14140</v>
      </c>
      <c r="B9398" s="0" t="n">
        <v>40856</v>
      </c>
      <c r="C9398" s="0" t="s">
        <v>777</v>
      </c>
      <c r="D9398" s="0" t="s">
        <v>123</v>
      </c>
    </row>
    <row r="9399" customFormat="false" ht="12.8" hidden="false" customHeight="false" outlineLevel="0" collapsed="false">
      <c r="A9399" s="0" t="s">
        <v>14141</v>
      </c>
      <c r="B9399" s="0" t="n">
        <v>40860</v>
      </c>
      <c r="C9399" s="0" t="s">
        <v>14142</v>
      </c>
      <c r="D9399" s="0" t="s">
        <v>262</v>
      </c>
    </row>
    <row r="9400" customFormat="false" ht="12.8" hidden="false" customHeight="false" outlineLevel="0" collapsed="false">
      <c r="A9400" s="0" t="s">
        <v>14143</v>
      </c>
      <c r="B9400" s="0" t="n">
        <v>40859</v>
      </c>
      <c r="C9400" s="0" t="s">
        <v>3375</v>
      </c>
      <c r="D9400" s="0" t="s">
        <v>127</v>
      </c>
    </row>
    <row r="9401" customFormat="false" ht="12.8" hidden="false" customHeight="false" outlineLevel="0" collapsed="false">
      <c r="A9401" s="0" t="s">
        <v>14144</v>
      </c>
      <c r="B9401" s="0" t="n">
        <v>33961</v>
      </c>
      <c r="C9401" s="0" t="s">
        <v>935</v>
      </c>
      <c r="D9401" s="0" t="s">
        <v>127</v>
      </c>
    </row>
    <row r="9402" customFormat="false" ht="12.8" hidden="false" customHeight="false" outlineLevel="0" collapsed="false">
      <c r="A9402" s="0" t="s">
        <v>14145</v>
      </c>
      <c r="B9402" s="0" t="n">
        <v>27277</v>
      </c>
      <c r="C9402" s="0" t="s">
        <v>136</v>
      </c>
      <c r="D9402" s="0" t="s">
        <v>127</v>
      </c>
    </row>
    <row r="9403" customFormat="false" ht="12.8" hidden="false" customHeight="false" outlineLevel="0" collapsed="false">
      <c r="A9403" s="0" t="s">
        <v>14146</v>
      </c>
      <c r="B9403" s="0" t="n">
        <v>27272</v>
      </c>
      <c r="C9403" s="0" t="s">
        <v>4516</v>
      </c>
      <c r="D9403" s="0" t="s">
        <v>127</v>
      </c>
    </row>
    <row r="9404" customFormat="false" ht="12.8" hidden="false" customHeight="false" outlineLevel="0" collapsed="false">
      <c r="A9404" s="0" t="s">
        <v>14147</v>
      </c>
      <c r="B9404" s="0" t="n">
        <v>25765</v>
      </c>
      <c r="C9404" s="0" t="s">
        <v>13596</v>
      </c>
      <c r="D9404" s="0" t="s">
        <v>127</v>
      </c>
    </row>
    <row r="9405" customFormat="false" ht="12.8" hidden="false" customHeight="false" outlineLevel="0" collapsed="false">
      <c r="A9405" s="0" t="s">
        <v>14148</v>
      </c>
      <c r="B9405" s="0" t="n">
        <v>27276</v>
      </c>
      <c r="C9405" s="0" t="s">
        <v>2154</v>
      </c>
      <c r="D9405" s="0" t="s">
        <v>127</v>
      </c>
    </row>
    <row r="9406" customFormat="false" ht="12.8" hidden="false" customHeight="false" outlineLevel="0" collapsed="false">
      <c r="A9406" s="0" t="s">
        <v>14149</v>
      </c>
      <c r="B9406" s="0" t="n">
        <v>508</v>
      </c>
      <c r="D9406" s="0" t="s">
        <v>199</v>
      </c>
    </row>
    <row r="9407" customFormat="false" ht="12.8" hidden="false" customHeight="false" outlineLevel="0" collapsed="false">
      <c r="A9407" s="0" t="s">
        <v>14150</v>
      </c>
      <c r="B9407" s="0" t="n">
        <v>509</v>
      </c>
      <c r="C9407" s="0" t="s">
        <v>14151</v>
      </c>
      <c r="D9407" s="0" t="s">
        <v>123</v>
      </c>
    </row>
    <row r="9408" customFormat="false" ht="12.8" hidden="false" customHeight="false" outlineLevel="0" collapsed="false">
      <c r="A9408" s="0" t="s">
        <v>14152</v>
      </c>
      <c r="B9408" s="0" t="n">
        <v>510</v>
      </c>
      <c r="C9408" s="0" t="s">
        <v>212</v>
      </c>
      <c r="D9408" s="0" t="s">
        <v>127</v>
      </c>
    </row>
    <row r="9409" customFormat="false" ht="12.8" hidden="false" customHeight="false" outlineLevel="0" collapsed="false">
      <c r="A9409" s="0" t="s">
        <v>14153</v>
      </c>
      <c r="B9409" s="0" t="n">
        <v>25640</v>
      </c>
      <c r="C9409" s="0" t="s">
        <v>14154</v>
      </c>
      <c r="D9409" s="0" t="s">
        <v>199</v>
      </c>
    </row>
    <row r="9410" customFormat="false" ht="12.8" hidden="false" customHeight="false" outlineLevel="0" collapsed="false">
      <c r="A9410" s="0" t="s">
        <v>14155</v>
      </c>
      <c r="B9410" s="0" t="n">
        <v>44455</v>
      </c>
      <c r="C9410" s="0" t="s">
        <v>14156</v>
      </c>
      <c r="D9410" s="0" t="s">
        <v>199</v>
      </c>
    </row>
    <row r="9411" customFormat="false" ht="12.8" hidden="false" customHeight="false" outlineLevel="0" collapsed="false">
      <c r="A9411" s="0" t="s">
        <v>14157</v>
      </c>
      <c r="B9411" s="0" t="n">
        <v>25226</v>
      </c>
      <c r="C9411" s="0" t="s">
        <v>7360</v>
      </c>
      <c r="D9411" s="0" t="s">
        <v>123</v>
      </c>
    </row>
    <row r="9412" customFormat="false" ht="12.8" hidden="false" customHeight="false" outlineLevel="0" collapsed="false">
      <c r="A9412" s="0" t="s">
        <v>14158</v>
      </c>
      <c r="B9412" s="0" t="n">
        <v>29178</v>
      </c>
      <c r="C9412" s="0" t="s">
        <v>1845</v>
      </c>
      <c r="D9412" s="0" t="s">
        <v>127</v>
      </c>
    </row>
    <row r="9413" customFormat="false" ht="12.8" hidden="false" customHeight="false" outlineLevel="0" collapsed="false">
      <c r="A9413" s="0" t="s">
        <v>14159</v>
      </c>
      <c r="B9413" s="0" t="n">
        <v>25383</v>
      </c>
      <c r="C9413" s="0" t="s">
        <v>1180</v>
      </c>
      <c r="D9413" s="0" t="s">
        <v>127</v>
      </c>
    </row>
    <row r="9414" customFormat="false" ht="12.8" hidden="false" customHeight="false" outlineLevel="0" collapsed="false">
      <c r="A9414" s="0" t="s">
        <v>14160</v>
      </c>
      <c r="B9414" s="0" t="n">
        <v>35245</v>
      </c>
      <c r="C9414" s="0" t="s">
        <v>7165</v>
      </c>
      <c r="D9414" s="0" t="s">
        <v>127</v>
      </c>
    </row>
    <row r="9415" customFormat="false" ht="12.8" hidden="false" customHeight="false" outlineLevel="0" collapsed="false">
      <c r="A9415" s="0" t="s">
        <v>14161</v>
      </c>
      <c r="B9415" s="0" t="n">
        <v>43330</v>
      </c>
      <c r="C9415" s="0" t="s">
        <v>14162</v>
      </c>
      <c r="D9415" s="0" t="s">
        <v>123</v>
      </c>
    </row>
    <row r="9416" customFormat="false" ht="12.8" hidden="false" customHeight="false" outlineLevel="0" collapsed="false">
      <c r="A9416" s="0" t="s">
        <v>14163</v>
      </c>
      <c r="B9416" s="0" t="n">
        <v>43363</v>
      </c>
      <c r="C9416" s="0" t="s">
        <v>14164</v>
      </c>
      <c r="D9416" s="0" t="s">
        <v>127</v>
      </c>
    </row>
    <row r="9417" customFormat="false" ht="12.8" hidden="false" customHeight="false" outlineLevel="0" collapsed="false">
      <c r="A9417" s="0" t="s">
        <v>14165</v>
      </c>
      <c r="B9417" s="0" t="n">
        <v>875</v>
      </c>
      <c r="C9417" s="0" t="s">
        <v>4822</v>
      </c>
      <c r="D9417" s="0" t="s">
        <v>123</v>
      </c>
    </row>
    <row r="9418" customFormat="false" ht="12.8" hidden="false" customHeight="false" outlineLevel="0" collapsed="false">
      <c r="A9418" s="0" t="s">
        <v>14166</v>
      </c>
      <c r="B9418" s="0" t="n">
        <v>3296</v>
      </c>
      <c r="C9418" s="0" t="s">
        <v>14167</v>
      </c>
      <c r="D9418" s="0" t="s">
        <v>127</v>
      </c>
    </row>
    <row r="9419" customFormat="false" ht="12.8" hidden="false" customHeight="false" outlineLevel="0" collapsed="false">
      <c r="A9419" s="0" t="s">
        <v>14168</v>
      </c>
      <c r="B9419" s="0" t="n">
        <v>876</v>
      </c>
      <c r="C9419" s="0" t="s">
        <v>6229</v>
      </c>
      <c r="D9419" s="0" t="s">
        <v>127</v>
      </c>
    </row>
    <row r="9420" customFormat="false" ht="12.8" hidden="false" customHeight="false" outlineLevel="0" collapsed="false">
      <c r="A9420" s="0" t="s">
        <v>14168</v>
      </c>
      <c r="B9420" s="0" t="n">
        <v>41812</v>
      </c>
      <c r="C9420" s="0" t="s">
        <v>4822</v>
      </c>
      <c r="D9420" s="0" t="s">
        <v>127</v>
      </c>
    </row>
    <row r="9421" customFormat="false" ht="12.8" hidden="false" customHeight="false" outlineLevel="0" collapsed="false">
      <c r="A9421" s="0" t="s">
        <v>14169</v>
      </c>
      <c r="B9421" s="0" t="n">
        <v>3297</v>
      </c>
      <c r="C9421" s="0" t="s">
        <v>14170</v>
      </c>
      <c r="D9421" s="0" t="s">
        <v>127</v>
      </c>
    </row>
    <row r="9422" customFormat="false" ht="12.8" hidden="false" customHeight="false" outlineLevel="0" collapsed="false">
      <c r="A9422" s="0" t="s">
        <v>14171</v>
      </c>
      <c r="B9422" s="0" t="n">
        <v>41811</v>
      </c>
      <c r="C9422" s="0" t="s">
        <v>14172</v>
      </c>
      <c r="D9422" s="0" t="s">
        <v>127</v>
      </c>
    </row>
    <row r="9423" customFormat="false" ht="12.8" hidden="false" customHeight="false" outlineLevel="0" collapsed="false">
      <c r="A9423" s="0" t="s">
        <v>14173</v>
      </c>
      <c r="B9423" s="0" t="n">
        <v>551</v>
      </c>
      <c r="C9423" s="0" t="s">
        <v>14174</v>
      </c>
      <c r="D9423" s="0" t="s">
        <v>123</v>
      </c>
    </row>
    <row r="9424" customFormat="false" ht="12.8" hidden="false" customHeight="false" outlineLevel="0" collapsed="false">
      <c r="A9424" s="0" t="s">
        <v>14175</v>
      </c>
      <c r="B9424" s="0" t="n">
        <v>2491</v>
      </c>
      <c r="D9424" s="0" t="s">
        <v>127</v>
      </c>
    </row>
    <row r="9425" customFormat="false" ht="12.8" hidden="false" customHeight="false" outlineLevel="0" collapsed="false">
      <c r="A9425" s="0" t="s">
        <v>14176</v>
      </c>
      <c r="B9425" s="0" t="n">
        <v>2492</v>
      </c>
      <c r="D9425" s="0" t="s">
        <v>127</v>
      </c>
    </row>
    <row r="9426" customFormat="false" ht="12.8" hidden="false" customHeight="false" outlineLevel="0" collapsed="false">
      <c r="A9426" s="0" t="s">
        <v>14177</v>
      </c>
      <c r="B9426" s="0" t="n">
        <v>2493</v>
      </c>
      <c r="D9426" s="0" t="s">
        <v>127</v>
      </c>
    </row>
    <row r="9427" customFormat="false" ht="12.8" hidden="false" customHeight="false" outlineLevel="0" collapsed="false">
      <c r="A9427" s="0" t="s">
        <v>14178</v>
      </c>
      <c r="B9427" s="0" t="n">
        <v>2494</v>
      </c>
      <c r="C9427" s="0" t="s">
        <v>14179</v>
      </c>
      <c r="D9427" s="0" t="s">
        <v>127</v>
      </c>
    </row>
    <row r="9428" customFormat="false" ht="12.8" hidden="false" customHeight="false" outlineLevel="0" collapsed="false">
      <c r="A9428" s="0" t="s">
        <v>14180</v>
      </c>
      <c r="B9428" s="0" t="n">
        <v>874</v>
      </c>
      <c r="C9428" s="0" t="s">
        <v>14154</v>
      </c>
      <c r="D9428" s="0" t="s">
        <v>199</v>
      </c>
    </row>
    <row r="9429" customFormat="false" ht="12.8" hidden="false" customHeight="false" outlineLevel="0" collapsed="false">
      <c r="A9429" s="0" t="s">
        <v>14181</v>
      </c>
      <c r="B9429" s="0" t="n">
        <v>615</v>
      </c>
      <c r="C9429" s="0" t="s">
        <v>14182</v>
      </c>
      <c r="D9429" s="0" t="s">
        <v>123</v>
      </c>
    </row>
    <row r="9430" customFormat="false" ht="12.8" hidden="false" customHeight="false" outlineLevel="0" collapsed="false">
      <c r="A9430" s="0" t="s">
        <v>14183</v>
      </c>
      <c r="B9430" s="0" t="n">
        <v>616</v>
      </c>
      <c r="C9430" s="0" t="s">
        <v>4846</v>
      </c>
      <c r="D9430" s="0" t="s">
        <v>127</v>
      </c>
    </row>
    <row r="9431" customFormat="false" ht="12.8" hidden="false" customHeight="false" outlineLevel="0" collapsed="false">
      <c r="A9431" s="0" t="s">
        <v>14184</v>
      </c>
      <c r="B9431" s="0" t="n">
        <v>3197</v>
      </c>
      <c r="C9431" s="0" t="s">
        <v>3791</v>
      </c>
      <c r="D9431" s="0" t="s">
        <v>123</v>
      </c>
    </row>
    <row r="9432" customFormat="false" ht="12.8" hidden="false" customHeight="false" outlineLevel="0" collapsed="false">
      <c r="A9432" s="0" t="s">
        <v>14185</v>
      </c>
      <c r="B9432" s="0" t="n">
        <v>30092</v>
      </c>
      <c r="C9432" s="0" t="s">
        <v>1145</v>
      </c>
      <c r="D9432" s="0" t="s">
        <v>127</v>
      </c>
    </row>
    <row r="9433" customFormat="false" ht="12.8" hidden="false" customHeight="false" outlineLevel="0" collapsed="false">
      <c r="A9433" s="0" t="s">
        <v>14186</v>
      </c>
      <c r="B9433" s="0" t="n">
        <v>30142</v>
      </c>
      <c r="C9433" s="0" t="s">
        <v>8398</v>
      </c>
      <c r="D9433" s="0" t="s">
        <v>127</v>
      </c>
    </row>
    <row r="9434" customFormat="false" ht="12.8" hidden="false" customHeight="false" outlineLevel="0" collapsed="false">
      <c r="A9434" s="0" t="s">
        <v>14187</v>
      </c>
      <c r="B9434" s="0" t="n">
        <v>24009</v>
      </c>
      <c r="C9434" s="0" t="s">
        <v>14188</v>
      </c>
      <c r="D9434" s="0" t="s">
        <v>127</v>
      </c>
    </row>
    <row r="9435" customFormat="false" ht="12.8" hidden="false" customHeight="false" outlineLevel="0" collapsed="false">
      <c r="A9435" s="0" t="s">
        <v>14189</v>
      </c>
      <c r="B9435" s="0" t="n">
        <v>23611</v>
      </c>
      <c r="C9435" s="0" t="s">
        <v>838</v>
      </c>
      <c r="D9435" s="0" t="s">
        <v>127</v>
      </c>
    </row>
    <row r="9436" customFormat="false" ht="12.8" hidden="false" customHeight="false" outlineLevel="0" collapsed="false">
      <c r="A9436" s="0" t="s">
        <v>14190</v>
      </c>
      <c r="B9436" s="0" t="n">
        <v>25058</v>
      </c>
      <c r="C9436" s="0" t="s">
        <v>14191</v>
      </c>
      <c r="D9436" s="0" t="s">
        <v>127</v>
      </c>
    </row>
    <row r="9437" customFormat="false" ht="12.8" hidden="false" customHeight="false" outlineLevel="0" collapsed="false">
      <c r="A9437" s="0" t="s">
        <v>67</v>
      </c>
      <c r="B9437" s="0" t="n">
        <v>978</v>
      </c>
      <c r="C9437" s="0" t="s">
        <v>4923</v>
      </c>
      <c r="D9437" s="0" t="s">
        <v>123</v>
      </c>
    </row>
    <row r="9438" customFormat="false" ht="12.8" hidden="false" customHeight="false" outlineLevel="0" collapsed="false">
      <c r="A9438" s="0" t="s">
        <v>14192</v>
      </c>
      <c r="B9438" s="0" t="n">
        <v>979</v>
      </c>
      <c r="C9438" s="0" t="s">
        <v>14193</v>
      </c>
      <c r="D9438" s="0" t="s">
        <v>127</v>
      </c>
    </row>
    <row r="9439" customFormat="false" ht="12.8" hidden="false" customHeight="false" outlineLevel="0" collapsed="false">
      <c r="A9439" s="0" t="s">
        <v>14194</v>
      </c>
      <c r="B9439" s="0" t="n">
        <v>19299</v>
      </c>
      <c r="C9439" s="0" t="s">
        <v>14195</v>
      </c>
      <c r="D9439" s="0" t="s">
        <v>127</v>
      </c>
    </row>
    <row r="9440" customFormat="false" ht="12.8" hidden="false" customHeight="false" outlineLevel="0" collapsed="false">
      <c r="A9440" s="0" t="s">
        <v>14196</v>
      </c>
      <c r="B9440" s="0" t="n">
        <v>947</v>
      </c>
      <c r="C9440" s="0" t="s">
        <v>14197</v>
      </c>
      <c r="D9440" s="0" t="s">
        <v>123</v>
      </c>
    </row>
    <row r="9441" customFormat="false" ht="12.8" hidden="false" customHeight="false" outlineLevel="0" collapsed="false">
      <c r="A9441" s="0" t="s">
        <v>14198</v>
      </c>
      <c r="B9441" s="0" t="n">
        <v>9838</v>
      </c>
      <c r="C9441" s="0" t="s">
        <v>14199</v>
      </c>
      <c r="D9441" s="0" t="s">
        <v>127</v>
      </c>
    </row>
    <row r="9442" customFormat="false" ht="12.8" hidden="false" customHeight="false" outlineLevel="0" collapsed="false">
      <c r="A9442" s="0" t="s">
        <v>14200</v>
      </c>
      <c r="B9442" s="0" t="n">
        <v>19319</v>
      </c>
      <c r="C9442" s="0" t="s">
        <v>14201</v>
      </c>
      <c r="D9442" s="0" t="s">
        <v>127</v>
      </c>
    </row>
    <row r="9443" customFormat="false" ht="12.8" hidden="false" customHeight="false" outlineLevel="0" collapsed="false">
      <c r="A9443" s="0" t="s">
        <v>14202</v>
      </c>
      <c r="B9443" s="0" t="n">
        <v>9795</v>
      </c>
      <c r="C9443" s="0" t="s">
        <v>14203</v>
      </c>
      <c r="D9443" s="0" t="s">
        <v>127</v>
      </c>
    </row>
    <row r="9444" customFormat="false" ht="12.8" hidden="false" customHeight="false" outlineLevel="0" collapsed="false">
      <c r="A9444" s="0" t="s">
        <v>14204</v>
      </c>
      <c r="B9444" s="0" t="n">
        <v>9837</v>
      </c>
      <c r="C9444" s="0" t="s">
        <v>14205</v>
      </c>
      <c r="D9444" s="0" t="s">
        <v>127</v>
      </c>
    </row>
    <row r="9445" customFormat="false" ht="12.8" hidden="false" customHeight="false" outlineLevel="0" collapsed="false">
      <c r="A9445" s="0" t="s">
        <v>14206</v>
      </c>
      <c r="B9445" s="0" t="n">
        <v>2987</v>
      </c>
      <c r="C9445" s="0" t="s">
        <v>14197</v>
      </c>
      <c r="D9445" s="0" t="s">
        <v>127</v>
      </c>
    </row>
    <row r="9446" customFormat="false" ht="12.8" hidden="false" customHeight="false" outlineLevel="0" collapsed="false">
      <c r="A9446" s="0" t="s">
        <v>14207</v>
      </c>
      <c r="B9446" s="0" t="n">
        <v>9835</v>
      </c>
      <c r="C9446" s="0" t="s">
        <v>14208</v>
      </c>
      <c r="D9446" s="0" t="s">
        <v>127</v>
      </c>
    </row>
    <row r="9447" customFormat="false" ht="12.8" hidden="false" customHeight="false" outlineLevel="0" collapsed="false">
      <c r="A9447" s="0" t="s">
        <v>14209</v>
      </c>
      <c r="B9447" s="0" t="n">
        <v>20408</v>
      </c>
      <c r="C9447" s="0" t="s">
        <v>14210</v>
      </c>
      <c r="D9447" s="0" t="s">
        <v>123</v>
      </c>
    </row>
    <row r="9448" customFormat="false" ht="12.8" hidden="false" customHeight="false" outlineLevel="0" collapsed="false">
      <c r="A9448" s="0" t="s">
        <v>14211</v>
      </c>
      <c r="B9448" s="0" t="n">
        <v>20481</v>
      </c>
      <c r="C9448" s="0" t="s">
        <v>14212</v>
      </c>
      <c r="D9448" s="0" t="s">
        <v>127</v>
      </c>
    </row>
    <row r="9449" customFormat="false" ht="12.8" hidden="false" customHeight="false" outlineLevel="0" collapsed="false">
      <c r="A9449" s="0" t="s">
        <v>14213</v>
      </c>
      <c r="B9449" s="0" t="n">
        <v>1039</v>
      </c>
      <c r="C9449" s="0" t="s">
        <v>2742</v>
      </c>
      <c r="D9449" s="0" t="s">
        <v>123</v>
      </c>
    </row>
    <row r="9450" customFormat="false" ht="12.8" hidden="false" customHeight="false" outlineLevel="0" collapsed="false">
      <c r="A9450" s="0" t="s">
        <v>14214</v>
      </c>
      <c r="B9450" s="0" t="n">
        <v>3047</v>
      </c>
      <c r="C9450" s="0" t="s">
        <v>14215</v>
      </c>
      <c r="D9450" s="0" t="s">
        <v>127</v>
      </c>
    </row>
    <row r="9451" customFormat="false" ht="12.8" hidden="false" customHeight="false" outlineLevel="0" collapsed="false">
      <c r="A9451" s="0" t="s">
        <v>14216</v>
      </c>
      <c r="B9451" s="0" t="n">
        <v>811</v>
      </c>
      <c r="C9451" s="0" t="s">
        <v>4018</v>
      </c>
      <c r="D9451" s="0" t="s">
        <v>123</v>
      </c>
    </row>
    <row r="9452" customFormat="false" ht="12.8" hidden="false" customHeight="false" outlineLevel="0" collapsed="false">
      <c r="A9452" s="0" t="s">
        <v>14217</v>
      </c>
      <c r="B9452" s="0" t="n">
        <v>4352</v>
      </c>
      <c r="C9452" s="0" t="s">
        <v>935</v>
      </c>
      <c r="D9452" s="0" t="s">
        <v>123</v>
      </c>
    </row>
    <row r="9453" customFormat="false" ht="12.8" hidden="false" customHeight="false" outlineLevel="0" collapsed="false">
      <c r="A9453" s="0" t="s">
        <v>14218</v>
      </c>
      <c r="B9453" s="0" t="n">
        <v>4353</v>
      </c>
      <c r="C9453" s="0" t="s">
        <v>508</v>
      </c>
      <c r="D9453" s="0" t="s">
        <v>127</v>
      </c>
    </row>
    <row r="9454" customFormat="false" ht="12.8" hidden="false" customHeight="false" outlineLevel="0" collapsed="false">
      <c r="A9454" s="0" t="s">
        <v>14219</v>
      </c>
      <c r="B9454" s="0" t="n">
        <v>34084</v>
      </c>
      <c r="C9454" s="0" t="s">
        <v>2821</v>
      </c>
      <c r="D9454" s="0" t="s">
        <v>127</v>
      </c>
    </row>
    <row r="9455" customFormat="false" ht="12.8" hidden="false" customHeight="false" outlineLevel="0" collapsed="false">
      <c r="A9455" s="0" t="s">
        <v>14220</v>
      </c>
      <c r="B9455" s="0" t="n">
        <v>25517</v>
      </c>
      <c r="C9455" s="0" t="s">
        <v>5324</v>
      </c>
      <c r="D9455" s="0" t="s">
        <v>123</v>
      </c>
    </row>
    <row r="9456" customFormat="false" ht="12.8" hidden="false" customHeight="false" outlineLevel="0" collapsed="false">
      <c r="A9456" s="0" t="s">
        <v>14221</v>
      </c>
      <c r="B9456" s="0" t="n">
        <v>26087</v>
      </c>
      <c r="C9456" s="0" t="s">
        <v>6303</v>
      </c>
      <c r="D9456" s="0" t="s">
        <v>127</v>
      </c>
    </row>
    <row r="9457" customFormat="false" ht="12.8" hidden="false" customHeight="false" outlineLevel="0" collapsed="false">
      <c r="A9457" s="0" t="s">
        <v>14222</v>
      </c>
      <c r="B9457" s="0" t="n">
        <v>26086</v>
      </c>
      <c r="C9457" s="0" t="s">
        <v>3826</v>
      </c>
      <c r="D9457" s="0" t="s">
        <v>127</v>
      </c>
    </row>
    <row r="9458" customFormat="false" ht="12.8" hidden="false" customHeight="false" outlineLevel="0" collapsed="false">
      <c r="A9458" s="0" t="s">
        <v>14223</v>
      </c>
      <c r="B9458" s="0" t="n">
        <v>30456</v>
      </c>
      <c r="C9458" s="0" t="s">
        <v>14224</v>
      </c>
      <c r="D9458" s="0" t="s">
        <v>127</v>
      </c>
    </row>
    <row r="9459" customFormat="false" ht="12.8" hidden="false" customHeight="false" outlineLevel="0" collapsed="false">
      <c r="A9459" s="0" t="s">
        <v>14225</v>
      </c>
      <c r="B9459" s="0" t="n">
        <v>26085</v>
      </c>
      <c r="C9459" s="0" t="s">
        <v>10271</v>
      </c>
      <c r="D9459" s="0" t="s">
        <v>127</v>
      </c>
    </row>
    <row r="9460" customFormat="false" ht="12.8" hidden="false" customHeight="false" outlineLevel="0" collapsed="false">
      <c r="A9460" s="0" t="s">
        <v>14226</v>
      </c>
      <c r="B9460" s="0" t="n">
        <v>24837</v>
      </c>
      <c r="C9460" s="0" t="s">
        <v>14227</v>
      </c>
      <c r="D9460" s="0" t="s">
        <v>123</v>
      </c>
    </row>
    <row r="9461" customFormat="false" ht="12.8" hidden="false" customHeight="false" outlineLevel="0" collapsed="false">
      <c r="A9461" s="0" t="s">
        <v>14228</v>
      </c>
      <c r="B9461" s="0" t="n">
        <v>25227</v>
      </c>
      <c r="C9461" s="0" t="s">
        <v>4128</v>
      </c>
      <c r="D9461" s="0" t="s">
        <v>127</v>
      </c>
    </row>
    <row r="9462" customFormat="false" ht="12.8" hidden="false" customHeight="false" outlineLevel="0" collapsed="false">
      <c r="A9462" s="0" t="s">
        <v>14229</v>
      </c>
      <c r="B9462" s="0" t="n">
        <v>30605</v>
      </c>
      <c r="C9462" s="0" t="s">
        <v>14230</v>
      </c>
      <c r="D9462" s="0" t="s">
        <v>907</v>
      </c>
    </row>
    <row r="9463" customFormat="false" ht="12.8" hidden="false" customHeight="false" outlineLevel="0" collapsed="false">
      <c r="A9463" s="0" t="s">
        <v>14231</v>
      </c>
      <c r="B9463" s="0" t="n">
        <v>30786</v>
      </c>
      <c r="D9463" s="0" t="s">
        <v>199</v>
      </c>
    </row>
    <row r="9464" customFormat="false" ht="12.8" hidden="false" customHeight="false" outlineLevel="0" collapsed="false">
      <c r="A9464" s="0" t="s">
        <v>14232</v>
      </c>
      <c r="B9464" s="0" t="n">
        <v>30849</v>
      </c>
      <c r="C9464" s="0" t="s">
        <v>2212</v>
      </c>
      <c r="D9464" s="0" t="s">
        <v>123</v>
      </c>
    </row>
    <row r="9465" customFormat="false" ht="12.8" hidden="false" customHeight="false" outlineLevel="0" collapsed="false">
      <c r="A9465" s="0" t="s">
        <v>14233</v>
      </c>
      <c r="B9465" s="0" t="n">
        <v>30909</v>
      </c>
      <c r="C9465" s="0" t="s">
        <v>2212</v>
      </c>
      <c r="D9465" s="0" t="s">
        <v>127</v>
      </c>
    </row>
    <row r="9466" customFormat="false" ht="12.8" hidden="false" customHeight="false" outlineLevel="0" collapsed="false">
      <c r="A9466" s="0" t="s">
        <v>14234</v>
      </c>
      <c r="B9466" s="0" t="n">
        <v>770</v>
      </c>
      <c r="C9466" s="0" t="s">
        <v>1473</v>
      </c>
      <c r="D9466" s="0" t="s">
        <v>123</v>
      </c>
    </row>
    <row r="9467" customFormat="false" ht="12.8" hidden="false" customHeight="false" outlineLevel="0" collapsed="false">
      <c r="A9467" s="0" t="s">
        <v>14235</v>
      </c>
      <c r="B9467" s="0" t="n">
        <v>23014</v>
      </c>
      <c r="C9467" s="0" t="s">
        <v>3563</v>
      </c>
      <c r="D9467" s="0" t="s">
        <v>123</v>
      </c>
    </row>
    <row r="9468" customFormat="false" ht="12.8" hidden="false" customHeight="false" outlineLevel="0" collapsed="false">
      <c r="A9468" s="0" t="s">
        <v>14236</v>
      </c>
      <c r="B9468" s="0" t="n">
        <v>29479</v>
      </c>
      <c r="D9468" s="0" t="s">
        <v>262</v>
      </c>
    </row>
    <row r="9469" customFormat="false" ht="12.8" hidden="false" customHeight="false" outlineLevel="0" collapsed="false">
      <c r="A9469" s="0" t="s">
        <v>14237</v>
      </c>
      <c r="B9469" s="0" t="n">
        <v>40453</v>
      </c>
      <c r="C9469" s="0" t="s">
        <v>14238</v>
      </c>
      <c r="D9469" s="0" t="s">
        <v>127</v>
      </c>
    </row>
    <row r="9470" customFormat="false" ht="12.8" hidden="false" customHeight="false" outlineLevel="0" collapsed="false">
      <c r="A9470" s="0" t="s">
        <v>14239</v>
      </c>
      <c r="B9470" s="0" t="n">
        <v>29646</v>
      </c>
      <c r="C9470" s="0" t="s">
        <v>2644</v>
      </c>
      <c r="D9470" s="0" t="s">
        <v>127</v>
      </c>
    </row>
    <row r="9471" customFormat="false" ht="12.8" hidden="false" customHeight="false" outlineLevel="0" collapsed="false">
      <c r="A9471" s="0" t="s">
        <v>14240</v>
      </c>
      <c r="B9471" s="0" t="n">
        <v>30502</v>
      </c>
      <c r="C9471" s="0" t="s">
        <v>14241</v>
      </c>
      <c r="D9471" s="0" t="s">
        <v>127</v>
      </c>
    </row>
    <row r="9472" customFormat="false" ht="12.8" hidden="false" customHeight="false" outlineLevel="0" collapsed="false">
      <c r="A9472" s="0" t="s">
        <v>14242</v>
      </c>
      <c r="B9472" s="0" t="n">
        <v>23439</v>
      </c>
      <c r="C9472" s="0" t="s">
        <v>14243</v>
      </c>
      <c r="D9472" s="0" t="s">
        <v>127</v>
      </c>
    </row>
    <row r="9473" customFormat="false" ht="12.8" hidden="false" customHeight="false" outlineLevel="0" collapsed="false">
      <c r="A9473" s="0" t="s">
        <v>14244</v>
      </c>
      <c r="B9473" s="0" t="n">
        <v>35252</v>
      </c>
      <c r="C9473" s="0" t="s">
        <v>1845</v>
      </c>
      <c r="D9473" s="0" t="s">
        <v>127</v>
      </c>
    </row>
    <row r="9474" customFormat="false" ht="12.8" hidden="false" customHeight="false" outlineLevel="0" collapsed="false">
      <c r="A9474" s="0" t="s">
        <v>14245</v>
      </c>
      <c r="B9474" s="0" t="n">
        <v>24838</v>
      </c>
      <c r="C9474" s="0" t="s">
        <v>14238</v>
      </c>
      <c r="D9474" s="0" t="s">
        <v>127</v>
      </c>
    </row>
    <row r="9475" customFormat="false" ht="12.8" hidden="false" customHeight="false" outlineLevel="0" collapsed="false">
      <c r="A9475" s="0" t="s">
        <v>14246</v>
      </c>
      <c r="B9475" s="0" t="n">
        <v>23440</v>
      </c>
      <c r="C9475" s="0" t="s">
        <v>14247</v>
      </c>
      <c r="D9475" s="0" t="s">
        <v>127</v>
      </c>
    </row>
    <row r="9476" customFormat="false" ht="12.8" hidden="false" customHeight="false" outlineLevel="0" collapsed="false">
      <c r="A9476" s="0" t="s">
        <v>14248</v>
      </c>
      <c r="B9476" s="0" t="n">
        <v>23441</v>
      </c>
      <c r="C9476" s="0" t="s">
        <v>11777</v>
      </c>
      <c r="D9476" s="0" t="s">
        <v>127</v>
      </c>
    </row>
    <row r="9477" customFormat="false" ht="12.8" hidden="false" customHeight="false" outlineLevel="0" collapsed="false">
      <c r="A9477" s="0" t="s">
        <v>14249</v>
      </c>
      <c r="B9477" s="0" t="n">
        <v>26084</v>
      </c>
      <c r="C9477" s="0" t="s">
        <v>14250</v>
      </c>
      <c r="D9477" s="0" t="s">
        <v>127</v>
      </c>
    </row>
    <row r="9478" customFormat="false" ht="12.8" hidden="false" customHeight="false" outlineLevel="0" collapsed="false">
      <c r="A9478" s="0" t="s">
        <v>14251</v>
      </c>
      <c r="B9478" s="0" t="n">
        <v>31288</v>
      </c>
      <c r="C9478" s="0" t="s">
        <v>14252</v>
      </c>
      <c r="D9478" s="0" t="s">
        <v>127</v>
      </c>
    </row>
    <row r="9479" customFormat="false" ht="12.8" hidden="false" customHeight="false" outlineLevel="0" collapsed="false">
      <c r="A9479" s="0" t="s">
        <v>14253</v>
      </c>
      <c r="B9479" s="0" t="n">
        <v>29645</v>
      </c>
      <c r="C9479" s="0" t="s">
        <v>2644</v>
      </c>
      <c r="D9479" s="0" t="s">
        <v>127</v>
      </c>
    </row>
    <row r="9480" customFormat="false" ht="12.8" hidden="false" customHeight="false" outlineLevel="0" collapsed="false">
      <c r="A9480" s="0" t="s">
        <v>14254</v>
      </c>
      <c r="B9480" s="0" t="n">
        <v>31052</v>
      </c>
      <c r="C9480" s="0" t="s">
        <v>1845</v>
      </c>
      <c r="D9480" s="0" t="s">
        <v>127</v>
      </c>
    </row>
    <row r="9481" customFormat="false" ht="12.8" hidden="false" customHeight="false" outlineLevel="0" collapsed="false">
      <c r="A9481" s="0" t="s">
        <v>14255</v>
      </c>
      <c r="B9481" s="0" t="n">
        <v>45416</v>
      </c>
      <c r="C9481" s="0" t="s">
        <v>7163</v>
      </c>
      <c r="D9481" s="0" t="s">
        <v>127</v>
      </c>
    </row>
    <row r="9482" customFormat="false" ht="12.8" hidden="false" customHeight="false" outlineLevel="0" collapsed="false">
      <c r="A9482" s="0" t="s">
        <v>14256</v>
      </c>
      <c r="B9482" s="0" t="n">
        <v>29392</v>
      </c>
      <c r="C9482" s="0" t="s">
        <v>3563</v>
      </c>
      <c r="D9482" s="0" t="s">
        <v>127</v>
      </c>
    </row>
    <row r="9483" customFormat="false" ht="12.8" hidden="false" customHeight="false" outlineLevel="0" collapsed="false">
      <c r="A9483" s="0" t="s">
        <v>14257</v>
      </c>
      <c r="B9483" s="0" t="n">
        <v>961</v>
      </c>
      <c r="C9483" s="0" t="s">
        <v>8021</v>
      </c>
      <c r="D9483" s="0" t="s">
        <v>123</v>
      </c>
    </row>
    <row r="9484" customFormat="false" ht="12.8" hidden="false" customHeight="false" outlineLevel="0" collapsed="false">
      <c r="A9484" s="0" t="s">
        <v>14258</v>
      </c>
      <c r="B9484" s="0" t="n">
        <v>9839</v>
      </c>
      <c r="C9484" s="0" t="s">
        <v>14259</v>
      </c>
      <c r="D9484" s="0" t="s">
        <v>127</v>
      </c>
    </row>
    <row r="9485" customFormat="false" ht="12.8" hidden="false" customHeight="false" outlineLevel="0" collapsed="false">
      <c r="A9485" s="0" t="s">
        <v>14260</v>
      </c>
      <c r="B9485" s="0" t="n">
        <v>20711</v>
      </c>
      <c r="C9485" s="0" t="s">
        <v>14261</v>
      </c>
      <c r="D9485" s="0" t="s">
        <v>7594</v>
      </c>
    </row>
    <row r="9486" customFormat="false" ht="12.8" hidden="false" customHeight="false" outlineLevel="0" collapsed="false">
      <c r="A9486" s="0" t="s">
        <v>14262</v>
      </c>
      <c r="B9486" s="0" t="n">
        <v>20517</v>
      </c>
      <c r="C9486" s="0" t="s">
        <v>11225</v>
      </c>
      <c r="D9486" s="0" t="s">
        <v>601</v>
      </c>
    </row>
    <row r="9487" customFormat="false" ht="12.8" hidden="false" customHeight="false" outlineLevel="0" collapsed="false">
      <c r="A9487" s="0" t="s">
        <v>14263</v>
      </c>
      <c r="B9487" s="0" t="n">
        <v>20565</v>
      </c>
      <c r="C9487" s="0" t="s">
        <v>11217</v>
      </c>
      <c r="D9487" s="0" t="s">
        <v>127</v>
      </c>
    </row>
    <row r="9488" customFormat="false" ht="12.8" hidden="false" customHeight="false" outlineLevel="0" collapsed="false">
      <c r="A9488" s="0" t="s">
        <v>14264</v>
      </c>
      <c r="B9488" s="0" t="n">
        <v>31058</v>
      </c>
      <c r="C9488" s="0" t="s">
        <v>14265</v>
      </c>
      <c r="D9488" s="0" t="s">
        <v>127</v>
      </c>
    </row>
    <row r="9489" customFormat="false" ht="12.8" hidden="false" customHeight="false" outlineLevel="0" collapsed="false">
      <c r="A9489" s="0" t="s">
        <v>14266</v>
      </c>
      <c r="B9489" s="0" t="n">
        <v>2999</v>
      </c>
      <c r="C9489" s="0" t="s">
        <v>8021</v>
      </c>
      <c r="D9489" s="0" t="s">
        <v>127</v>
      </c>
    </row>
    <row r="9490" customFormat="false" ht="12.8" hidden="false" customHeight="false" outlineLevel="0" collapsed="false">
      <c r="A9490" s="0" t="s">
        <v>14267</v>
      </c>
      <c r="B9490" s="0" t="n">
        <v>20350</v>
      </c>
      <c r="C9490" s="0" t="s">
        <v>14268</v>
      </c>
      <c r="D9490" s="0" t="s">
        <v>127</v>
      </c>
    </row>
    <row r="9491" customFormat="false" ht="12.8" hidden="false" customHeight="false" outlineLevel="0" collapsed="false">
      <c r="A9491" s="0" t="s">
        <v>14269</v>
      </c>
      <c r="B9491" s="0" t="n">
        <v>20383</v>
      </c>
      <c r="C9491" s="0" t="s">
        <v>14270</v>
      </c>
      <c r="D9491" s="0" t="s">
        <v>123</v>
      </c>
    </row>
    <row r="9492" customFormat="false" ht="12.8" hidden="false" customHeight="false" outlineLevel="0" collapsed="false">
      <c r="A9492" s="0" t="s">
        <v>14271</v>
      </c>
      <c r="B9492" s="0" t="n">
        <v>20586</v>
      </c>
      <c r="C9492" s="0" t="s">
        <v>14272</v>
      </c>
      <c r="D9492" s="0" t="s">
        <v>127</v>
      </c>
    </row>
    <row r="9493" customFormat="false" ht="12.8" hidden="false" customHeight="false" outlineLevel="0" collapsed="false">
      <c r="A9493" s="0" t="s">
        <v>14273</v>
      </c>
      <c r="B9493" s="0" t="n">
        <v>20587</v>
      </c>
      <c r="C9493" s="0" t="s">
        <v>14274</v>
      </c>
      <c r="D9493" s="0" t="s">
        <v>127</v>
      </c>
    </row>
    <row r="9494" customFormat="false" ht="12.8" hidden="false" customHeight="false" outlineLevel="0" collapsed="false">
      <c r="A9494" s="0" t="s">
        <v>14275</v>
      </c>
      <c r="B9494" s="0" t="n">
        <v>20588</v>
      </c>
      <c r="C9494" s="0" t="s">
        <v>14276</v>
      </c>
      <c r="D9494" s="0" t="s">
        <v>127</v>
      </c>
    </row>
    <row r="9495" customFormat="false" ht="12.8" hidden="false" customHeight="false" outlineLevel="0" collapsed="false">
      <c r="A9495" s="0" t="s">
        <v>14277</v>
      </c>
      <c r="B9495" s="0" t="n">
        <v>25930</v>
      </c>
      <c r="D9495" s="0" t="s">
        <v>127</v>
      </c>
    </row>
    <row r="9496" customFormat="false" ht="12.8" hidden="false" customHeight="false" outlineLevel="0" collapsed="false">
      <c r="A9496" s="0" t="s">
        <v>14278</v>
      </c>
      <c r="B9496" s="0" t="n">
        <v>883</v>
      </c>
      <c r="C9496" s="0" t="s">
        <v>14279</v>
      </c>
      <c r="D9496" s="0" t="s">
        <v>123</v>
      </c>
    </row>
    <row r="9497" customFormat="false" ht="12.8" hidden="false" customHeight="false" outlineLevel="0" collapsed="false">
      <c r="A9497" s="0" t="s">
        <v>14280</v>
      </c>
      <c r="B9497" s="0" t="n">
        <v>884</v>
      </c>
      <c r="C9497" s="0" t="s">
        <v>14281</v>
      </c>
      <c r="D9497" s="0" t="s">
        <v>127</v>
      </c>
    </row>
    <row r="9498" customFormat="false" ht="12.8" hidden="false" customHeight="false" outlineLevel="0" collapsed="false">
      <c r="A9498" s="0" t="s">
        <v>14282</v>
      </c>
      <c r="B9498" s="0" t="n">
        <v>885</v>
      </c>
      <c r="C9498" s="0" t="s">
        <v>14283</v>
      </c>
      <c r="D9498" s="0" t="s">
        <v>127</v>
      </c>
    </row>
    <row r="9499" customFormat="false" ht="12.8" hidden="false" customHeight="false" outlineLevel="0" collapsed="false">
      <c r="A9499" s="0" t="s">
        <v>14284</v>
      </c>
      <c r="B9499" s="0" t="n">
        <v>886</v>
      </c>
      <c r="C9499" s="0" t="s">
        <v>14285</v>
      </c>
      <c r="D9499" s="0" t="s">
        <v>127</v>
      </c>
    </row>
    <row r="9500" customFormat="false" ht="12.8" hidden="false" customHeight="false" outlineLevel="0" collapsed="false">
      <c r="A9500" s="0" t="s">
        <v>14286</v>
      </c>
      <c r="B9500" s="0" t="n">
        <v>4499</v>
      </c>
      <c r="C9500" s="0" t="s">
        <v>14287</v>
      </c>
      <c r="D9500" s="0" t="s">
        <v>123</v>
      </c>
    </row>
    <row r="9501" customFormat="false" ht="12.8" hidden="false" customHeight="false" outlineLevel="0" collapsed="false">
      <c r="A9501" s="0" t="s">
        <v>14288</v>
      </c>
      <c r="B9501" s="0" t="n">
        <v>4500</v>
      </c>
      <c r="C9501" s="0" t="s">
        <v>5358</v>
      </c>
      <c r="D9501" s="0" t="s">
        <v>127</v>
      </c>
    </row>
    <row r="9502" customFormat="false" ht="12.8" hidden="false" customHeight="false" outlineLevel="0" collapsed="false">
      <c r="A9502" s="0" t="s">
        <v>14289</v>
      </c>
      <c r="B9502" s="0" t="n">
        <v>4498</v>
      </c>
      <c r="C9502" s="0" t="s">
        <v>14290</v>
      </c>
      <c r="D9502" s="0" t="s">
        <v>199</v>
      </c>
    </row>
    <row r="9503" customFormat="false" ht="12.8" hidden="false" customHeight="false" outlineLevel="0" collapsed="false">
      <c r="A9503" s="0" t="s">
        <v>14291</v>
      </c>
      <c r="B9503" s="0" t="n">
        <v>23280</v>
      </c>
      <c r="C9503" s="0" t="s">
        <v>4284</v>
      </c>
      <c r="D9503" s="0" t="s">
        <v>228</v>
      </c>
    </row>
    <row r="9504" customFormat="false" ht="12.8" hidden="false" customHeight="false" outlineLevel="0" collapsed="false">
      <c r="A9504" s="0" t="s">
        <v>14292</v>
      </c>
      <c r="B9504" s="0" t="n">
        <v>2027</v>
      </c>
      <c r="C9504" s="0" t="s">
        <v>14293</v>
      </c>
      <c r="D9504" s="0" t="s">
        <v>123</v>
      </c>
    </row>
    <row r="9505" customFormat="false" ht="12.8" hidden="false" customHeight="false" outlineLevel="0" collapsed="false">
      <c r="A9505" s="0" t="s">
        <v>14294</v>
      </c>
      <c r="B9505" s="0" t="n">
        <v>2973</v>
      </c>
      <c r="D9505" s="0" t="s">
        <v>127</v>
      </c>
    </row>
    <row r="9506" customFormat="false" ht="12.8" hidden="false" customHeight="false" outlineLevel="0" collapsed="false">
      <c r="A9506" s="0" t="s">
        <v>14295</v>
      </c>
      <c r="B9506" s="0" t="n">
        <v>2028</v>
      </c>
      <c r="C9506" s="0" t="s">
        <v>14296</v>
      </c>
      <c r="D9506" s="0" t="s">
        <v>127</v>
      </c>
    </row>
    <row r="9507" customFormat="false" ht="12.8" hidden="false" customHeight="false" outlineLevel="0" collapsed="false">
      <c r="A9507" s="0" t="s">
        <v>14297</v>
      </c>
      <c r="B9507" s="0" t="n">
        <v>45877</v>
      </c>
      <c r="C9507" s="0" t="s">
        <v>12312</v>
      </c>
      <c r="D9507" s="0" t="s">
        <v>127</v>
      </c>
    </row>
    <row r="9508" customFormat="false" ht="12.8" hidden="false" customHeight="false" outlineLevel="0" collapsed="false">
      <c r="A9508" s="0" t="s">
        <v>14298</v>
      </c>
      <c r="B9508" s="0" t="n">
        <v>35105</v>
      </c>
      <c r="C9508" s="0" t="s">
        <v>10596</v>
      </c>
      <c r="D9508" s="0" t="s">
        <v>123</v>
      </c>
    </row>
    <row r="9509" customFormat="false" ht="12.8" hidden="false" customHeight="false" outlineLevel="0" collapsed="false">
      <c r="A9509" s="0" t="s">
        <v>14299</v>
      </c>
      <c r="B9509" s="0" t="n">
        <v>35715</v>
      </c>
      <c r="C9509" s="0" t="s">
        <v>10596</v>
      </c>
      <c r="D9509" s="0" t="s">
        <v>127</v>
      </c>
    </row>
    <row r="9510" customFormat="false" ht="12.8" hidden="false" customHeight="false" outlineLevel="0" collapsed="false">
      <c r="A9510" s="0" t="s">
        <v>14300</v>
      </c>
      <c r="B9510" s="0" t="n">
        <v>26083</v>
      </c>
      <c r="C9510" s="0" t="s">
        <v>3933</v>
      </c>
      <c r="D9510" s="0" t="s">
        <v>123</v>
      </c>
    </row>
    <row r="9511" customFormat="false" ht="12.8" hidden="false" customHeight="false" outlineLevel="0" collapsed="false">
      <c r="A9511" s="0" t="s">
        <v>14301</v>
      </c>
      <c r="B9511" s="0" t="n">
        <v>29371</v>
      </c>
      <c r="C9511" s="0" t="s">
        <v>1770</v>
      </c>
      <c r="D9511" s="0" t="s">
        <v>127</v>
      </c>
    </row>
    <row r="9512" customFormat="false" ht="12.8" hidden="false" customHeight="false" outlineLevel="0" collapsed="false">
      <c r="A9512" s="0" t="s">
        <v>14302</v>
      </c>
      <c r="B9512" s="0" t="n">
        <v>34085</v>
      </c>
      <c r="C9512" s="0" t="s">
        <v>14303</v>
      </c>
      <c r="D9512" s="0" t="s">
        <v>127</v>
      </c>
    </row>
    <row r="9513" customFormat="false" ht="12.8" hidden="false" customHeight="false" outlineLevel="0" collapsed="false">
      <c r="A9513" s="0" t="s">
        <v>14304</v>
      </c>
      <c r="B9513" s="0" t="n">
        <v>45954</v>
      </c>
      <c r="C9513" s="0" t="s">
        <v>3933</v>
      </c>
      <c r="D9513" s="0" t="s">
        <v>127</v>
      </c>
    </row>
    <row r="9514" customFormat="false" ht="12.8" hidden="false" customHeight="false" outlineLevel="0" collapsed="false">
      <c r="A9514" s="0" t="s">
        <v>14305</v>
      </c>
      <c r="B9514" s="0" t="n">
        <v>45992</v>
      </c>
      <c r="C9514" s="0" t="s">
        <v>6289</v>
      </c>
      <c r="D9514" s="0" t="s">
        <v>123</v>
      </c>
    </row>
    <row r="9515" customFormat="false" ht="12.8" hidden="false" customHeight="false" outlineLevel="0" collapsed="false">
      <c r="A9515" s="0" t="s">
        <v>14306</v>
      </c>
      <c r="B9515" s="0" t="n">
        <v>46848</v>
      </c>
      <c r="C9515" s="0" t="s">
        <v>14307</v>
      </c>
      <c r="D9515" s="0" t="s">
        <v>127</v>
      </c>
    </row>
    <row r="9516" customFormat="false" ht="12.8" hidden="false" customHeight="false" outlineLevel="0" collapsed="false">
      <c r="A9516" s="0" t="s">
        <v>14308</v>
      </c>
      <c r="B9516" s="0" t="n">
        <v>39834</v>
      </c>
      <c r="C9516" s="0" t="s">
        <v>14309</v>
      </c>
      <c r="D9516" s="0" t="s">
        <v>354</v>
      </c>
    </row>
    <row r="9517" customFormat="false" ht="12.8" hidden="false" customHeight="false" outlineLevel="0" collapsed="false">
      <c r="A9517" s="0" t="s">
        <v>14310</v>
      </c>
      <c r="B9517" s="0" t="n">
        <v>3889</v>
      </c>
      <c r="C9517" s="0" t="s">
        <v>604</v>
      </c>
      <c r="D9517" s="0" t="s">
        <v>123</v>
      </c>
    </row>
    <row r="9518" customFormat="false" ht="12.8" hidden="false" customHeight="false" outlineLevel="0" collapsed="false">
      <c r="A9518" s="0" t="s">
        <v>14311</v>
      </c>
      <c r="B9518" s="0" t="n">
        <v>3894</v>
      </c>
      <c r="C9518" s="0" t="s">
        <v>14312</v>
      </c>
      <c r="D9518" s="0" t="s">
        <v>127</v>
      </c>
    </row>
    <row r="9519" customFormat="false" ht="12.8" hidden="false" customHeight="false" outlineLevel="0" collapsed="false">
      <c r="A9519" s="0" t="s">
        <v>14313</v>
      </c>
      <c r="B9519" s="0" t="n">
        <v>3890</v>
      </c>
      <c r="C9519" s="0" t="s">
        <v>604</v>
      </c>
      <c r="D9519" s="0" t="s">
        <v>127</v>
      </c>
    </row>
    <row r="9520" customFormat="false" ht="12.8" hidden="false" customHeight="false" outlineLevel="0" collapsed="false">
      <c r="A9520" s="0" t="s">
        <v>14314</v>
      </c>
      <c r="B9520" s="0" t="n">
        <v>3891</v>
      </c>
      <c r="C9520" s="0" t="s">
        <v>10017</v>
      </c>
      <c r="D9520" s="0" t="s">
        <v>127</v>
      </c>
    </row>
    <row r="9521" customFormat="false" ht="12.8" hidden="false" customHeight="false" outlineLevel="0" collapsed="false">
      <c r="A9521" s="0" t="s">
        <v>14315</v>
      </c>
      <c r="B9521" s="0" t="n">
        <v>23907</v>
      </c>
      <c r="C9521" s="0" t="s">
        <v>14316</v>
      </c>
      <c r="D9521" s="0" t="s">
        <v>601</v>
      </c>
    </row>
    <row r="9522" customFormat="false" ht="12.8" hidden="false" customHeight="false" outlineLevel="0" collapsed="false">
      <c r="A9522" s="0" t="s">
        <v>14317</v>
      </c>
      <c r="B9522" s="0" t="n">
        <v>31287</v>
      </c>
      <c r="C9522" s="0" t="s">
        <v>8612</v>
      </c>
      <c r="D9522" s="0" t="s">
        <v>601</v>
      </c>
    </row>
    <row r="9523" customFormat="false" ht="12.8" hidden="false" customHeight="false" outlineLevel="0" collapsed="false">
      <c r="A9523" s="0" t="s">
        <v>14318</v>
      </c>
      <c r="B9523" s="0" t="n">
        <v>3897</v>
      </c>
      <c r="C9523" s="0" t="s">
        <v>14312</v>
      </c>
      <c r="D9523" s="0" t="s">
        <v>127</v>
      </c>
    </row>
    <row r="9524" customFormat="false" ht="12.8" hidden="false" customHeight="false" outlineLevel="0" collapsed="false">
      <c r="A9524" s="0" t="s">
        <v>14319</v>
      </c>
      <c r="B9524" s="0" t="n">
        <v>3898</v>
      </c>
      <c r="C9524" s="0" t="s">
        <v>12022</v>
      </c>
      <c r="D9524" s="0" t="s">
        <v>127</v>
      </c>
    </row>
    <row r="9525" customFormat="false" ht="12.8" hidden="false" customHeight="false" outlineLevel="0" collapsed="false">
      <c r="A9525" s="0" t="s">
        <v>14320</v>
      </c>
      <c r="B9525" s="0" t="n">
        <v>3899</v>
      </c>
      <c r="C9525" s="0" t="s">
        <v>14321</v>
      </c>
      <c r="D9525" s="0" t="s">
        <v>127</v>
      </c>
    </row>
    <row r="9526" customFormat="false" ht="12.8" hidden="false" customHeight="false" outlineLevel="0" collapsed="false">
      <c r="A9526" s="0" t="s">
        <v>14322</v>
      </c>
      <c r="B9526" s="0" t="n">
        <v>3895</v>
      </c>
      <c r="C9526" s="0" t="s">
        <v>14312</v>
      </c>
      <c r="D9526" s="0" t="s">
        <v>127</v>
      </c>
    </row>
    <row r="9527" customFormat="false" ht="12.8" hidden="false" customHeight="false" outlineLevel="0" collapsed="false">
      <c r="A9527" s="0" t="s">
        <v>14323</v>
      </c>
      <c r="B9527" s="0" t="n">
        <v>3892</v>
      </c>
      <c r="C9527" s="0" t="s">
        <v>14324</v>
      </c>
      <c r="D9527" s="0" t="s">
        <v>127</v>
      </c>
    </row>
    <row r="9528" customFormat="false" ht="12.8" hidden="false" customHeight="false" outlineLevel="0" collapsed="false">
      <c r="A9528" s="0" t="s">
        <v>14325</v>
      </c>
      <c r="B9528" s="0" t="n">
        <v>31286</v>
      </c>
      <c r="C9528" s="0" t="s">
        <v>14326</v>
      </c>
      <c r="D9528" s="0" t="s">
        <v>601</v>
      </c>
    </row>
    <row r="9529" customFormat="false" ht="12.8" hidden="false" customHeight="false" outlineLevel="0" collapsed="false">
      <c r="A9529" s="0" t="s">
        <v>14327</v>
      </c>
      <c r="B9529" s="0" t="n">
        <v>3893</v>
      </c>
      <c r="C9529" s="0" t="s">
        <v>14328</v>
      </c>
      <c r="D9529" s="0" t="s">
        <v>127</v>
      </c>
    </row>
    <row r="9530" customFormat="false" ht="12.8" hidden="false" customHeight="false" outlineLevel="0" collapsed="false">
      <c r="A9530" s="0" t="s">
        <v>14329</v>
      </c>
      <c r="B9530" s="0" t="n">
        <v>31285</v>
      </c>
      <c r="C9530" s="0" t="s">
        <v>14328</v>
      </c>
      <c r="D9530" s="0" t="s">
        <v>601</v>
      </c>
    </row>
    <row r="9531" customFormat="false" ht="12.8" hidden="false" customHeight="false" outlineLevel="0" collapsed="false">
      <c r="A9531" s="0" t="s">
        <v>14330</v>
      </c>
      <c r="B9531" s="0" t="n">
        <v>39612</v>
      </c>
      <c r="C9531" s="0" t="s">
        <v>14328</v>
      </c>
      <c r="D9531" s="0" t="s">
        <v>601</v>
      </c>
    </row>
    <row r="9532" customFormat="false" ht="12.8" hidden="false" customHeight="false" outlineLevel="0" collapsed="false">
      <c r="A9532" s="0" t="s">
        <v>14331</v>
      </c>
      <c r="B9532" s="0" t="n">
        <v>30492</v>
      </c>
      <c r="C9532" s="0" t="s">
        <v>12022</v>
      </c>
      <c r="D9532" s="0" t="s">
        <v>127</v>
      </c>
    </row>
    <row r="9533" customFormat="false" ht="12.8" hidden="false" customHeight="false" outlineLevel="0" collapsed="false">
      <c r="A9533" s="0" t="s">
        <v>14332</v>
      </c>
      <c r="B9533" s="0" t="n">
        <v>3900</v>
      </c>
      <c r="C9533" s="0" t="s">
        <v>14333</v>
      </c>
      <c r="D9533" s="0" t="s">
        <v>127</v>
      </c>
    </row>
    <row r="9534" customFormat="false" ht="12.8" hidden="false" customHeight="false" outlineLevel="0" collapsed="false">
      <c r="A9534" s="0" t="s">
        <v>14334</v>
      </c>
      <c r="B9534" s="0" t="n">
        <v>3896</v>
      </c>
      <c r="C9534" s="0" t="s">
        <v>14312</v>
      </c>
      <c r="D9534" s="0" t="s">
        <v>127</v>
      </c>
    </row>
    <row r="9535" customFormat="false" ht="12.8" hidden="false" customHeight="false" outlineLevel="0" collapsed="false">
      <c r="A9535" s="0" t="s">
        <v>14335</v>
      </c>
      <c r="B9535" s="0" t="n">
        <v>3888</v>
      </c>
      <c r="C9535" s="0" t="s">
        <v>11065</v>
      </c>
      <c r="D9535" s="0" t="s">
        <v>199</v>
      </c>
    </row>
    <row r="9536" customFormat="false" ht="12.8" hidden="false" customHeight="false" outlineLevel="0" collapsed="false">
      <c r="A9536" s="0" t="s">
        <v>14336</v>
      </c>
      <c r="B9536" s="0" t="n">
        <v>23337</v>
      </c>
      <c r="C9536" s="0" t="s">
        <v>11065</v>
      </c>
      <c r="D9536" s="0" t="s">
        <v>378</v>
      </c>
    </row>
    <row r="9537" customFormat="false" ht="12.8" hidden="false" customHeight="false" outlineLevel="0" collapsed="false">
      <c r="A9537" s="0" t="s">
        <v>14337</v>
      </c>
      <c r="B9537" s="0" t="n">
        <v>37355</v>
      </c>
      <c r="C9537" s="0" t="s">
        <v>14338</v>
      </c>
      <c r="D9537" s="0" t="s">
        <v>123</v>
      </c>
    </row>
    <row r="9538" customFormat="false" ht="12.8" hidden="false" customHeight="false" outlineLevel="0" collapsed="false">
      <c r="A9538" s="0" t="s">
        <v>14339</v>
      </c>
      <c r="B9538" s="0" t="n">
        <v>37640</v>
      </c>
      <c r="C9538" s="0" t="s">
        <v>14340</v>
      </c>
      <c r="D9538" s="0" t="s">
        <v>127</v>
      </c>
    </row>
    <row r="9539" customFormat="false" ht="12.8" hidden="false" customHeight="false" outlineLevel="0" collapsed="false">
      <c r="A9539" s="0" t="s">
        <v>14341</v>
      </c>
      <c r="B9539" s="0" t="n">
        <v>36839</v>
      </c>
      <c r="C9539" s="0" t="s">
        <v>14342</v>
      </c>
      <c r="D9539" s="0" t="s">
        <v>199</v>
      </c>
    </row>
    <row r="9540" customFormat="false" ht="12.8" hidden="false" customHeight="false" outlineLevel="0" collapsed="false">
      <c r="A9540" s="0" t="s">
        <v>14343</v>
      </c>
      <c r="B9540" s="0" t="n">
        <v>2788</v>
      </c>
      <c r="C9540" s="0" t="s">
        <v>9226</v>
      </c>
      <c r="D9540" s="0" t="s">
        <v>123</v>
      </c>
    </row>
    <row r="9541" customFormat="false" ht="12.8" hidden="false" customHeight="false" outlineLevel="0" collapsed="false">
      <c r="A9541" s="0" t="s">
        <v>14344</v>
      </c>
      <c r="B9541" s="0" t="n">
        <v>29856</v>
      </c>
      <c r="C9541" s="0" t="s">
        <v>14041</v>
      </c>
      <c r="D9541" s="0" t="s">
        <v>127</v>
      </c>
    </row>
    <row r="9542" customFormat="false" ht="12.8" hidden="false" customHeight="false" outlineLevel="0" collapsed="false">
      <c r="A9542" s="0" t="s">
        <v>14345</v>
      </c>
      <c r="B9542" s="0" t="n">
        <v>26082</v>
      </c>
      <c r="C9542" s="0" t="s">
        <v>6769</v>
      </c>
      <c r="D9542" s="0" t="s">
        <v>123</v>
      </c>
    </row>
    <row r="9543" customFormat="false" ht="12.8" hidden="false" customHeight="false" outlineLevel="0" collapsed="false">
      <c r="A9543" s="0" t="s">
        <v>14346</v>
      </c>
      <c r="B9543" s="0" t="n">
        <v>39710</v>
      </c>
      <c r="C9543" s="0" t="s">
        <v>14347</v>
      </c>
      <c r="D9543" s="0" t="s">
        <v>127</v>
      </c>
    </row>
    <row r="9544" customFormat="false" ht="12.8" hidden="false" customHeight="false" outlineLevel="0" collapsed="false">
      <c r="A9544" s="0" t="s">
        <v>14348</v>
      </c>
      <c r="B9544" s="0" t="n">
        <v>29302</v>
      </c>
      <c r="C9544" s="0" t="s">
        <v>14349</v>
      </c>
      <c r="D9544" s="0" t="s">
        <v>127</v>
      </c>
    </row>
    <row r="9545" customFormat="false" ht="12.8" hidden="false" customHeight="false" outlineLevel="0" collapsed="false">
      <c r="A9545" s="0" t="s">
        <v>39</v>
      </c>
      <c r="B9545" s="0" t="n">
        <v>390</v>
      </c>
      <c r="C9545" s="0" t="s">
        <v>14350</v>
      </c>
      <c r="D9545" s="0" t="s">
        <v>123</v>
      </c>
    </row>
    <row r="9546" customFormat="false" ht="12.8" hidden="false" customHeight="false" outlineLevel="0" collapsed="false">
      <c r="A9546" s="0" t="s">
        <v>14351</v>
      </c>
      <c r="B9546" s="0" t="n">
        <v>391</v>
      </c>
      <c r="C9546" s="0" t="s">
        <v>2338</v>
      </c>
      <c r="D9546" s="0" t="s">
        <v>127</v>
      </c>
    </row>
    <row r="9547" customFormat="false" ht="12.8" hidden="false" customHeight="false" outlineLevel="0" collapsed="false">
      <c r="A9547" s="0" t="s">
        <v>14352</v>
      </c>
      <c r="B9547" s="0" t="n">
        <v>43633</v>
      </c>
      <c r="C9547" s="0" t="s">
        <v>14353</v>
      </c>
      <c r="D9547" s="0" t="s">
        <v>127</v>
      </c>
    </row>
    <row r="9548" customFormat="false" ht="12.8" hidden="false" customHeight="false" outlineLevel="0" collapsed="false">
      <c r="A9548" s="0" t="s">
        <v>14354</v>
      </c>
      <c r="B9548" s="0" t="n">
        <v>392</v>
      </c>
      <c r="C9548" s="0" t="s">
        <v>2360</v>
      </c>
      <c r="D9548" s="0" t="s">
        <v>127</v>
      </c>
    </row>
    <row r="9549" customFormat="false" ht="12.8" hidden="false" customHeight="false" outlineLevel="0" collapsed="false">
      <c r="A9549" s="0" t="s">
        <v>14355</v>
      </c>
      <c r="B9549" s="0" t="n">
        <v>29153</v>
      </c>
      <c r="C9549" s="0" t="s">
        <v>2328</v>
      </c>
      <c r="D9549" s="0" t="s">
        <v>127</v>
      </c>
    </row>
    <row r="9550" customFormat="false" ht="12.8" hidden="false" customHeight="false" outlineLevel="0" collapsed="false">
      <c r="A9550" s="0" t="s">
        <v>14356</v>
      </c>
      <c r="B9550" s="0" t="n">
        <v>31037</v>
      </c>
      <c r="C9550" s="0" t="s">
        <v>3526</v>
      </c>
      <c r="D9550" s="0" t="s">
        <v>127</v>
      </c>
    </row>
    <row r="9551" customFormat="false" ht="12.8" hidden="false" customHeight="false" outlineLevel="0" collapsed="false">
      <c r="A9551" s="0" t="s">
        <v>14357</v>
      </c>
      <c r="B9551" s="0" t="n">
        <v>24272</v>
      </c>
      <c r="C9551" s="0" t="s">
        <v>4128</v>
      </c>
      <c r="D9551" s="0" t="s">
        <v>123</v>
      </c>
    </row>
    <row r="9552" customFormat="false" ht="12.8" hidden="false" customHeight="false" outlineLevel="0" collapsed="false">
      <c r="A9552" s="0" t="s">
        <v>14358</v>
      </c>
      <c r="B9552" s="0" t="n">
        <v>24839</v>
      </c>
      <c r="C9552" s="0" t="s">
        <v>14359</v>
      </c>
      <c r="D9552" s="0" t="s">
        <v>127</v>
      </c>
    </row>
    <row r="9553" customFormat="false" ht="12.8" hidden="false" customHeight="false" outlineLevel="0" collapsed="false">
      <c r="A9553" s="0" t="s">
        <v>14360</v>
      </c>
      <c r="B9553" s="0" t="n">
        <v>40451</v>
      </c>
      <c r="C9553" s="0" t="s">
        <v>4950</v>
      </c>
      <c r="D9553" s="0" t="s">
        <v>199</v>
      </c>
    </row>
    <row r="9554" customFormat="false" ht="12.8" hidden="false" customHeight="false" outlineLevel="0" collapsed="false">
      <c r="A9554" s="0" t="s">
        <v>14361</v>
      </c>
      <c r="B9554" s="0" t="n">
        <v>812</v>
      </c>
      <c r="C9554" s="0" t="s">
        <v>2138</v>
      </c>
      <c r="D9554" s="0" t="s">
        <v>123</v>
      </c>
    </row>
    <row r="9555" customFormat="false" ht="12.8" hidden="false" customHeight="false" outlineLevel="0" collapsed="false">
      <c r="A9555" s="0" t="s">
        <v>14362</v>
      </c>
      <c r="B9555" s="0" t="n">
        <v>19143</v>
      </c>
      <c r="D9555" s="0" t="s">
        <v>287</v>
      </c>
    </row>
    <row r="9556" customFormat="false" ht="12.8" hidden="false" customHeight="false" outlineLevel="0" collapsed="false">
      <c r="A9556" s="0" t="s">
        <v>14363</v>
      </c>
      <c r="B9556" s="0" t="n">
        <v>22628</v>
      </c>
      <c r="C9556" s="0" t="s">
        <v>1305</v>
      </c>
      <c r="D9556" s="0" t="s">
        <v>123</v>
      </c>
    </row>
    <row r="9557" customFormat="false" ht="12.8" hidden="false" customHeight="false" outlineLevel="0" collapsed="false">
      <c r="A9557" s="0" t="s">
        <v>14364</v>
      </c>
      <c r="B9557" s="0" t="n">
        <v>22629</v>
      </c>
      <c r="C9557" s="0" t="s">
        <v>14365</v>
      </c>
      <c r="D9557" s="0" t="s">
        <v>127</v>
      </c>
    </row>
    <row r="9558" customFormat="false" ht="12.8" hidden="false" customHeight="false" outlineLevel="0" collapsed="false">
      <c r="A9558" s="0" t="s">
        <v>14366</v>
      </c>
      <c r="B9558" s="0" t="n">
        <v>22630</v>
      </c>
      <c r="C9558" s="0" t="s">
        <v>1690</v>
      </c>
      <c r="D9558" s="0" t="s">
        <v>127</v>
      </c>
    </row>
    <row r="9559" customFormat="false" ht="12.8" hidden="false" customHeight="false" outlineLevel="0" collapsed="false">
      <c r="A9559" s="0" t="s">
        <v>14367</v>
      </c>
      <c r="B9559" s="0" t="n">
        <v>22631</v>
      </c>
      <c r="C9559" s="0" t="s">
        <v>1690</v>
      </c>
      <c r="D9559" s="0" t="s">
        <v>127</v>
      </c>
    </row>
    <row r="9560" customFormat="false" ht="12.8" hidden="false" customHeight="false" outlineLevel="0" collapsed="false">
      <c r="A9560" s="0" t="s">
        <v>14368</v>
      </c>
      <c r="B9560" s="0" t="n">
        <v>22632</v>
      </c>
      <c r="C9560" s="0" t="s">
        <v>14365</v>
      </c>
      <c r="D9560" s="0" t="s">
        <v>127</v>
      </c>
    </row>
    <row r="9561" customFormat="false" ht="12.8" hidden="false" customHeight="false" outlineLevel="0" collapsed="false">
      <c r="A9561" s="0" t="s">
        <v>14369</v>
      </c>
      <c r="B9561" s="0" t="n">
        <v>23101</v>
      </c>
      <c r="C9561" s="0" t="s">
        <v>14370</v>
      </c>
      <c r="D9561" s="0" t="s">
        <v>123</v>
      </c>
    </row>
    <row r="9562" customFormat="false" ht="12.8" hidden="false" customHeight="false" outlineLevel="0" collapsed="false">
      <c r="A9562" s="0" t="s">
        <v>14371</v>
      </c>
      <c r="B9562" s="0" t="n">
        <v>20722</v>
      </c>
      <c r="C9562" s="0" t="s">
        <v>14372</v>
      </c>
      <c r="D9562" s="0" t="s">
        <v>199</v>
      </c>
    </row>
    <row r="9563" customFormat="false" ht="12.8" hidden="false" customHeight="false" outlineLevel="0" collapsed="false">
      <c r="A9563" s="0" t="s">
        <v>14373</v>
      </c>
      <c r="B9563" s="0" t="n">
        <v>2984</v>
      </c>
      <c r="C9563" s="0" t="s">
        <v>14374</v>
      </c>
      <c r="D9563" s="0" t="s">
        <v>123</v>
      </c>
    </row>
    <row r="9564" customFormat="false" ht="12.8" hidden="false" customHeight="false" outlineLevel="0" collapsed="false">
      <c r="A9564" s="0" t="s">
        <v>14375</v>
      </c>
      <c r="B9564" s="0" t="n">
        <v>2985</v>
      </c>
      <c r="C9564" s="0" t="s">
        <v>14376</v>
      </c>
      <c r="D9564" s="0" t="s">
        <v>127</v>
      </c>
    </row>
    <row r="9565" customFormat="false" ht="12.8" hidden="false" customHeight="false" outlineLevel="0" collapsed="false">
      <c r="A9565" s="0" t="s">
        <v>14377</v>
      </c>
      <c r="B9565" s="0" t="n">
        <v>22633</v>
      </c>
      <c r="C9565" s="0" t="s">
        <v>14378</v>
      </c>
      <c r="D9565" s="0" t="s">
        <v>199</v>
      </c>
    </row>
    <row r="9566" customFormat="false" ht="12.8" hidden="false" customHeight="false" outlineLevel="0" collapsed="false">
      <c r="A9566" s="0" t="s">
        <v>14379</v>
      </c>
      <c r="B9566" s="0" t="n">
        <v>34154</v>
      </c>
      <c r="C9566" s="0" t="s">
        <v>14380</v>
      </c>
      <c r="D9566" s="0" t="s">
        <v>123</v>
      </c>
    </row>
    <row r="9567" customFormat="false" ht="12.8" hidden="false" customHeight="false" outlineLevel="0" collapsed="false">
      <c r="A9567" s="0" t="s">
        <v>14381</v>
      </c>
      <c r="B9567" s="0" t="n">
        <v>31824</v>
      </c>
      <c r="C9567" s="0" t="s">
        <v>167</v>
      </c>
      <c r="D9567" s="0" t="s">
        <v>127</v>
      </c>
    </row>
    <row r="9568" customFormat="false" ht="12.8" hidden="false" customHeight="false" outlineLevel="0" collapsed="false">
      <c r="A9568" s="0" t="s">
        <v>14382</v>
      </c>
      <c r="B9568" s="0" t="n">
        <v>39568</v>
      </c>
      <c r="C9568" s="0" t="s">
        <v>14383</v>
      </c>
      <c r="D9568" s="0" t="s">
        <v>287</v>
      </c>
    </row>
    <row r="9569" customFormat="false" ht="12.8" hidden="false" customHeight="false" outlineLevel="0" collapsed="false">
      <c r="A9569" s="0" t="s">
        <v>14384</v>
      </c>
      <c r="B9569" s="0" t="n">
        <v>25228</v>
      </c>
      <c r="C9569" s="0" t="s">
        <v>14385</v>
      </c>
      <c r="D9569" s="0" t="s">
        <v>123</v>
      </c>
    </row>
    <row r="9570" customFormat="false" ht="12.8" hidden="false" customHeight="false" outlineLevel="0" collapsed="false">
      <c r="A9570" s="0" t="s">
        <v>14386</v>
      </c>
      <c r="B9570" s="0" t="n">
        <v>25384</v>
      </c>
      <c r="C9570" s="0" t="s">
        <v>14387</v>
      </c>
      <c r="D9570" s="0" t="s">
        <v>127</v>
      </c>
    </row>
    <row r="9571" customFormat="false" ht="12.8" hidden="false" customHeight="false" outlineLevel="0" collapsed="false">
      <c r="A9571" s="0" t="s">
        <v>14388</v>
      </c>
      <c r="B9571" s="0" t="n">
        <v>5182</v>
      </c>
      <c r="D9571" s="0" t="s">
        <v>199</v>
      </c>
    </row>
    <row r="9572" customFormat="false" ht="12.8" hidden="false" customHeight="false" outlineLevel="0" collapsed="false">
      <c r="A9572" s="0" t="s">
        <v>14389</v>
      </c>
      <c r="B9572" s="0" t="n">
        <v>185</v>
      </c>
      <c r="D9572" s="0" t="s">
        <v>262</v>
      </c>
    </row>
    <row r="9573" customFormat="false" ht="12.8" hidden="false" customHeight="false" outlineLevel="0" collapsed="false">
      <c r="A9573" s="0" t="s">
        <v>14390</v>
      </c>
      <c r="B9573" s="0" t="n">
        <v>20559</v>
      </c>
      <c r="D9573" s="0" t="s">
        <v>287</v>
      </c>
    </row>
    <row r="9574" customFormat="false" ht="12.8" hidden="false" customHeight="false" outlineLevel="0" collapsed="false">
      <c r="A9574" s="0" t="s">
        <v>14391</v>
      </c>
      <c r="B9574" s="0" t="n">
        <v>802</v>
      </c>
      <c r="C9574" s="0" t="s">
        <v>14392</v>
      </c>
      <c r="D9574" s="0" t="s">
        <v>123</v>
      </c>
    </row>
    <row r="9575" customFormat="false" ht="12.8" hidden="false" customHeight="false" outlineLevel="0" collapsed="false">
      <c r="A9575" s="0" t="s">
        <v>14393</v>
      </c>
      <c r="B9575" s="0" t="n">
        <v>19156</v>
      </c>
      <c r="D9575" s="0" t="s">
        <v>123</v>
      </c>
    </row>
    <row r="9576" customFormat="false" ht="12.8" hidden="false" customHeight="false" outlineLevel="0" collapsed="false">
      <c r="A9576" s="0" t="s">
        <v>14394</v>
      </c>
      <c r="B9576" s="0" t="n">
        <v>4096</v>
      </c>
      <c r="C9576" s="0" t="s">
        <v>14395</v>
      </c>
      <c r="D9576" s="0" t="s">
        <v>251</v>
      </c>
    </row>
    <row r="9577" customFormat="false" ht="12.8" hidden="false" customHeight="false" outlineLevel="0" collapsed="false">
      <c r="A9577" s="0" t="s">
        <v>14396</v>
      </c>
      <c r="B9577" s="0" t="n">
        <v>471</v>
      </c>
      <c r="D9577" s="0" t="s">
        <v>123</v>
      </c>
    </row>
    <row r="9578" customFormat="false" ht="12.8" hidden="false" customHeight="false" outlineLevel="0" collapsed="false">
      <c r="A9578" s="0" t="s">
        <v>14397</v>
      </c>
      <c r="B9578" s="0" t="n">
        <v>472</v>
      </c>
      <c r="C9578" s="0" t="s">
        <v>14398</v>
      </c>
      <c r="D9578" s="0" t="s">
        <v>127</v>
      </c>
    </row>
    <row r="9579" customFormat="false" ht="12.8" hidden="false" customHeight="false" outlineLevel="0" collapsed="false">
      <c r="A9579" s="0" t="s">
        <v>14399</v>
      </c>
      <c r="B9579" s="0" t="n">
        <v>31678</v>
      </c>
      <c r="C9579" s="0" t="s">
        <v>14400</v>
      </c>
      <c r="D9579" s="0" t="s">
        <v>127</v>
      </c>
    </row>
    <row r="9580" customFormat="false" ht="12.8" hidden="false" customHeight="false" outlineLevel="0" collapsed="false">
      <c r="A9580" s="0" t="s">
        <v>14401</v>
      </c>
      <c r="B9580" s="0" t="n">
        <v>470</v>
      </c>
      <c r="D9580" s="0" t="s">
        <v>199</v>
      </c>
    </row>
    <row r="9581" customFormat="false" ht="12.8" hidden="false" customHeight="false" outlineLevel="0" collapsed="false">
      <c r="A9581" s="0" t="s">
        <v>14402</v>
      </c>
      <c r="B9581" s="0" t="n">
        <v>35337</v>
      </c>
      <c r="C9581" s="0" t="s">
        <v>14403</v>
      </c>
      <c r="D9581" s="0" t="s">
        <v>123</v>
      </c>
    </row>
    <row r="9582" customFormat="false" ht="12.8" hidden="false" customHeight="false" outlineLevel="0" collapsed="false">
      <c r="A9582" s="0" t="s">
        <v>14404</v>
      </c>
      <c r="B9582" s="0" t="n">
        <v>35433</v>
      </c>
      <c r="C9582" s="0" t="s">
        <v>14405</v>
      </c>
      <c r="D9582" s="0" t="s">
        <v>127</v>
      </c>
    </row>
    <row r="9583" customFormat="false" ht="12.8" hidden="false" customHeight="false" outlineLevel="0" collapsed="false">
      <c r="A9583" s="0" t="s">
        <v>14406</v>
      </c>
      <c r="B9583" s="0" t="n">
        <v>43122</v>
      </c>
      <c r="C9583" s="0" t="s">
        <v>14407</v>
      </c>
      <c r="D9583" s="0" t="s">
        <v>127</v>
      </c>
    </row>
    <row r="9584" customFormat="false" ht="12.8" hidden="false" customHeight="false" outlineLevel="0" collapsed="false">
      <c r="A9584" s="0" t="s">
        <v>14408</v>
      </c>
      <c r="B9584" s="0" t="n">
        <v>39826</v>
      </c>
      <c r="C9584" s="0" t="s">
        <v>14409</v>
      </c>
      <c r="D9584" s="0" t="s">
        <v>127</v>
      </c>
    </row>
    <row r="9585" customFormat="false" ht="12.8" hidden="false" customHeight="false" outlineLevel="0" collapsed="false">
      <c r="A9585" s="0" t="s">
        <v>14410</v>
      </c>
      <c r="B9585" s="0" t="n">
        <v>30654</v>
      </c>
      <c r="C9585" s="0" t="s">
        <v>14411</v>
      </c>
      <c r="D9585" s="0" t="s">
        <v>123</v>
      </c>
    </row>
    <row r="9586" customFormat="false" ht="12.8" hidden="false" customHeight="false" outlineLevel="0" collapsed="false">
      <c r="A9586" s="0" t="s">
        <v>14412</v>
      </c>
      <c r="B9586" s="0" t="n">
        <v>30759</v>
      </c>
      <c r="C9586" s="0" t="s">
        <v>14413</v>
      </c>
      <c r="D9586" s="0" t="s">
        <v>127</v>
      </c>
    </row>
    <row r="9587" customFormat="false" ht="12.8" hidden="false" customHeight="false" outlineLevel="0" collapsed="false">
      <c r="A9587" s="0" t="s">
        <v>14414</v>
      </c>
      <c r="B9587" s="0" t="n">
        <v>41747</v>
      </c>
      <c r="D9587" s="0" t="s">
        <v>228</v>
      </c>
    </row>
    <row r="9588" customFormat="false" ht="12.8" hidden="false" customHeight="false" outlineLevel="0" collapsed="false">
      <c r="A9588" s="0" t="s">
        <v>84</v>
      </c>
      <c r="B9588" s="0" t="n">
        <v>3110</v>
      </c>
      <c r="C9588" s="0" t="s">
        <v>14415</v>
      </c>
      <c r="D9588" s="0" t="s">
        <v>123</v>
      </c>
    </row>
    <row r="9589" customFormat="false" ht="12.8" hidden="false" customHeight="false" outlineLevel="0" collapsed="false">
      <c r="A9589" s="0" t="s">
        <v>14416</v>
      </c>
      <c r="B9589" s="0" t="n">
        <v>4224</v>
      </c>
      <c r="C9589" s="0" t="s">
        <v>14417</v>
      </c>
      <c r="D9589" s="0" t="s">
        <v>127</v>
      </c>
    </row>
    <row r="9590" customFormat="false" ht="12.8" hidden="false" customHeight="false" outlineLevel="0" collapsed="false">
      <c r="A9590" s="0" t="s">
        <v>14418</v>
      </c>
      <c r="B9590" s="0" t="n">
        <v>30428</v>
      </c>
      <c r="C9590" s="0" t="s">
        <v>14419</v>
      </c>
      <c r="D9590" s="0" t="s">
        <v>123</v>
      </c>
    </row>
    <row r="9591" customFormat="false" ht="12.8" hidden="false" customHeight="false" outlineLevel="0" collapsed="false">
      <c r="A9591" s="0" t="s">
        <v>14420</v>
      </c>
      <c r="B9591" s="0" t="n">
        <v>30657</v>
      </c>
      <c r="C9591" s="0" t="s">
        <v>14419</v>
      </c>
      <c r="D9591" s="0" t="s">
        <v>127</v>
      </c>
    </row>
    <row r="9592" customFormat="false" ht="12.8" hidden="false" customHeight="false" outlineLevel="0" collapsed="false">
      <c r="A9592" s="0" t="s">
        <v>14421</v>
      </c>
      <c r="B9592" s="0" t="n">
        <v>19186</v>
      </c>
      <c r="C9592" s="0" t="s">
        <v>2138</v>
      </c>
      <c r="D9592" s="0" t="s">
        <v>123</v>
      </c>
    </row>
    <row r="9593" customFormat="false" ht="12.8" hidden="false" customHeight="false" outlineLevel="0" collapsed="false">
      <c r="A9593" s="0" t="s">
        <v>14422</v>
      </c>
      <c r="B9593" s="0" t="n">
        <v>22634</v>
      </c>
      <c r="C9593" s="0" t="s">
        <v>6395</v>
      </c>
      <c r="D9593" s="0" t="s">
        <v>251</v>
      </c>
    </row>
    <row r="9594" customFormat="false" ht="12.8" hidden="false" customHeight="false" outlineLevel="0" collapsed="false">
      <c r="A9594" s="0" t="s">
        <v>14423</v>
      </c>
      <c r="B9594" s="0" t="n">
        <v>22635</v>
      </c>
      <c r="C9594" s="0" t="s">
        <v>7743</v>
      </c>
      <c r="D9594" s="0" t="s">
        <v>287</v>
      </c>
    </row>
    <row r="9595" customFormat="false" ht="12.8" hidden="false" customHeight="false" outlineLevel="0" collapsed="false">
      <c r="A9595" s="0" t="s">
        <v>14424</v>
      </c>
      <c r="B9595" s="0" t="n">
        <v>34984</v>
      </c>
      <c r="C9595" s="0" t="s">
        <v>9003</v>
      </c>
      <c r="D9595" s="0" t="s">
        <v>123</v>
      </c>
    </row>
    <row r="9596" customFormat="false" ht="12.8" hidden="false" customHeight="false" outlineLevel="0" collapsed="false">
      <c r="A9596" s="0" t="s">
        <v>14425</v>
      </c>
      <c r="B9596" s="0" t="n">
        <v>35666</v>
      </c>
      <c r="C9596" s="0" t="s">
        <v>14426</v>
      </c>
      <c r="D9596" s="0" t="s">
        <v>127</v>
      </c>
    </row>
    <row r="9597" customFormat="false" ht="12.8" hidden="false" customHeight="false" outlineLevel="0" collapsed="false">
      <c r="A9597" s="0" t="s">
        <v>14427</v>
      </c>
      <c r="B9597" s="0" t="n">
        <v>24840</v>
      </c>
      <c r="C9597" s="0" t="s">
        <v>13505</v>
      </c>
      <c r="D9597" s="0" t="s">
        <v>123</v>
      </c>
    </row>
    <row r="9598" customFormat="false" ht="12.8" hidden="false" customHeight="false" outlineLevel="0" collapsed="false">
      <c r="A9598" s="0" t="s">
        <v>14428</v>
      </c>
      <c r="B9598" s="0" t="n">
        <v>34086</v>
      </c>
      <c r="D9598" s="0" t="s">
        <v>127</v>
      </c>
    </row>
    <row r="9599" customFormat="false" ht="12.8" hidden="false" customHeight="false" outlineLevel="0" collapsed="false">
      <c r="A9599" s="0" t="s">
        <v>14429</v>
      </c>
      <c r="B9599" s="0" t="n">
        <v>25229</v>
      </c>
      <c r="C9599" s="0" t="s">
        <v>1087</v>
      </c>
      <c r="D9599" s="0" t="s">
        <v>127</v>
      </c>
    </row>
    <row r="9600" customFormat="false" ht="12.8" hidden="false" customHeight="false" outlineLevel="0" collapsed="false">
      <c r="A9600" s="0" t="s">
        <v>14430</v>
      </c>
      <c r="B9600" s="0" t="n">
        <v>25230</v>
      </c>
      <c r="C9600" s="0" t="s">
        <v>9697</v>
      </c>
      <c r="D9600" s="0" t="s">
        <v>127</v>
      </c>
    </row>
    <row r="9601" customFormat="false" ht="12.8" hidden="false" customHeight="false" outlineLevel="0" collapsed="false">
      <c r="A9601" s="0" t="s">
        <v>14431</v>
      </c>
      <c r="B9601" s="0" t="n">
        <v>36153</v>
      </c>
      <c r="C9601" s="0" t="s">
        <v>13378</v>
      </c>
      <c r="D9601" s="0" t="s">
        <v>199</v>
      </c>
    </row>
    <row r="9602" customFormat="false" ht="12.8" hidden="false" customHeight="false" outlineLevel="0" collapsed="false">
      <c r="A9602" s="0" t="s">
        <v>14432</v>
      </c>
      <c r="B9602" s="0" t="n">
        <v>36292</v>
      </c>
      <c r="C9602" s="0" t="s">
        <v>14433</v>
      </c>
      <c r="D9602" s="0" t="s">
        <v>123</v>
      </c>
    </row>
    <row r="9603" customFormat="false" ht="12.8" hidden="false" customHeight="false" outlineLevel="0" collapsed="false">
      <c r="A9603" s="0" t="s">
        <v>14434</v>
      </c>
      <c r="B9603" s="0" t="n">
        <v>29389</v>
      </c>
      <c r="C9603" s="0" t="s">
        <v>987</v>
      </c>
      <c r="D9603" s="0" t="s">
        <v>123</v>
      </c>
    </row>
    <row r="9604" customFormat="false" ht="12.8" hidden="false" customHeight="false" outlineLevel="0" collapsed="false">
      <c r="A9604" s="0" t="s">
        <v>14435</v>
      </c>
      <c r="B9604" s="0" t="n">
        <v>29490</v>
      </c>
      <c r="C9604" s="0" t="s">
        <v>14436</v>
      </c>
      <c r="D9604" s="0" t="s">
        <v>127</v>
      </c>
    </row>
    <row r="9605" customFormat="false" ht="12.8" hidden="false" customHeight="false" outlineLevel="0" collapsed="false">
      <c r="A9605" s="0" t="s">
        <v>14437</v>
      </c>
      <c r="B9605" s="0" t="n">
        <v>35059</v>
      </c>
      <c r="C9605" s="0" t="s">
        <v>3794</v>
      </c>
      <c r="D9605" s="0" t="s">
        <v>287</v>
      </c>
    </row>
    <row r="9606" customFormat="false" ht="12.8" hidden="false" customHeight="false" outlineLevel="0" collapsed="false">
      <c r="A9606" s="0" t="s">
        <v>14438</v>
      </c>
      <c r="B9606" s="0" t="n">
        <v>30451</v>
      </c>
      <c r="C9606" s="0" t="s">
        <v>14439</v>
      </c>
      <c r="D9606" s="0" t="s">
        <v>123</v>
      </c>
    </row>
    <row r="9607" customFormat="false" ht="12.8" hidden="false" customHeight="false" outlineLevel="0" collapsed="false">
      <c r="A9607" s="0" t="s">
        <v>14440</v>
      </c>
      <c r="B9607" s="0" t="n">
        <v>30419</v>
      </c>
      <c r="C9607" s="0" t="s">
        <v>14441</v>
      </c>
      <c r="D9607" s="0" t="s">
        <v>127</v>
      </c>
    </row>
    <row r="9608" customFormat="false" ht="12.8" hidden="false" customHeight="false" outlineLevel="0" collapsed="false">
      <c r="A9608" s="0" t="s">
        <v>14442</v>
      </c>
      <c r="B9608" s="0" t="n">
        <v>46</v>
      </c>
      <c r="C9608" s="0" t="s">
        <v>9423</v>
      </c>
      <c r="D9608" s="0" t="s">
        <v>123</v>
      </c>
    </row>
    <row r="9609" customFormat="false" ht="12.8" hidden="false" customHeight="false" outlineLevel="0" collapsed="false">
      <c r="A9609" s="0" t="s">
        <v>14443</v>
      </c>
      <c r="B9609" s="0" t="n">
        <v>47</v>
      </c>
      <c r="C9609" s="0" t="s">
        <v>14444</v>
      </c>
      <c r="D9609" s="0" t="s">
        <v>127</v>
      </c>
    </row>
    <row r="9610" customFormat="false" ht="12.8" hidden="false" customHeight="false" outlineLevel="0" collapsed="false">
      <c r="A9610" s="0" t="s">
        <v>14445</v>
      </c>
      <c r="B9610" s="0" t="n">
        <v>48</v>
      </c>
      <c r="C9610" s="0" t="s">
        <v>14446</v>
      </c>
      <c r="D9610" s="0" t="s">
        <v>127</v>
      </c>
    </row>
    <row r="9611" customFormat="false" ht="12.8" hidden="false" customHeight="false" outlineLevel="0" collapsed="false">
      <c r="A9611" s="0" t="s">
        <v>14447</v>
      </c>
      <c r="B9611" s="0" t="n">
        <v>49</v>
      </c>
      <c r="C9611" s="0" t="s">
        <v>14448</v>
      </c>
      <c r="D9611" s="0" t="s">
        <v>127</v>
      </c>
    </row>
    <row r="9612" customFormat="false" ht="12.8" hidden="false" customHeight="false" outlineLevel="0" collapsed="false">
      <c r="A9612" s="0" t="s">
        <v>14449</v>
      </c>
      <c r="B9612" s="0" t="n">
        <v>50</v>
      </c>
      <c r="C9612" s="0" t="s">
        <v>14450</v>
      </c>
      <c r="D9612" s="0" t="s">
        <v>127</v>
      </c>
    </row>
    <row r="9613" customFormat="false" ht="12.8" hidden="false" customHeight="false" outlineLevel="0" collapsed="false">
      <c r="A9613" s="0" t="s">
        <v>14451</v>
      </c>
      <c r="B9613" s="0" t="n">
        <v>51</v>
      </c>
      <c r="C9613" s="0" t="s">
        <v>14452</v>
      </c>
      <c r="D9613" s="0" t="s">
        <v>127</v>
      </c>
    </row>
    <row r="9614" customFormat="false" ht="12.8" hidden="false" customHeight="false" outlineLevel="0" collapsed="false">
      <c r="A9614" s="0" t="s">
        <v>14453</v>
      </c>
      <c r="B9614" s="0" t="n">
        <v>52</v>
      </c>
      <c r="C9614" s="0" t="s">
        <v>1058</v>
      </c>
      <c r="D9614" s="0" t="s">
        <v>127</v>
      </c>
    </row>
    <row r="9615" customFormat="false" ht="12.8" hidden="false" customHeight="false" outlineLevel="0" collapsed="false">
      <c r="A9615" s="0" t="s">
        <v>14454</v>
      </c>
      <c r="B9615" s="0" t="n">
        <v>53</v>
      </c>
      <c r="C9615" s="0" t="s">
        <v>14455</v>
      </c>
      <c r="D9615" s="0" t="s">
        <v>127</v>
      </c>
    </row>
    <row r="9616" customFormat="false" ht="12.8" hidden="false" customHeight="false" outlineLevel="0" collapsed="false">
      <c r="A9616" s="0" t="s">
        <v>14456</v>
      </c>
      <c r="B9616" s="0" t="n">
        <v>54</v>
      </c>
      <c r="C9616" s="0" t="s">
        <v>3879</v>
      </c>
      <c r="D9616" s="0" t="s">
        <v>127</v>
      </c>
    </row>
    <row r="9617" customFormat="false" ht="12.8" hidden="false" customHeight="false" outlineLevel="0" collapsed="false">
      <c r="A9617" s="0" t="s">
        <v>14457</v>
      </c>
      <c r="B9617" s="0" t="n">
        <v>55</v>
      </c>
      <c r="C9617" s="0" t="s">
        <v>1058</v>
      </c>
      <c r="D9617" s="0" t="s">
        <v>127</v>
      </c>
    </row>
    <row r="9618" customFormat="false" ht="12.8" hidden="false" customHeight="false" outlineLevel="0" collapsed="false">
      <c r="A9618" s="0" t="s">
        <v>14458</v>
      </c>
      <c r="B9618" s="0" t="n">
        <v>56</v>
      </c>
      <c r="C9618" s="0" t="s">
        <v>14459</v>
      </c>
      <c r="D9618" s="0" t="s">
        <v>127</v>
      </c>
    </row>
    <row r="9619" customFormat="false" ht="12.8" hidden="false" customHeight="false" outlineLevel="0" collapsed="false">
      <c r="A9619" s="0" t="s">
        <v>14460</v>
      </c>
      <c r="B9619" s="0" t="n">
        <v>57</v>
      </c>
      <c r="C9619" s="0" t="s">
        <v>2553</v>
      </c>
      <c r="D9619" s="0" t="s">
        <v>127</v>
      </c>
    </row>
    <row r="9620" customFormat="false" ht="12.8" hidden="false" customHeight="false" outlineLevel="0" collapsed="false">
      <c r="A9620" s="0" t="s">
        <v>14461</v>
      </c>
      <c r="B9620" s="0" t="n">
        <v>58</v>
      </c>
      <c r="C9620" s="0" t="s">
        <v>1058</v>
      </c>
      <c r="D9620" s="0" t="s">
        <v>127</v>
      </c>
    </row>
    <row r="9621" customFormat="false" ht="12.8" hidden="false" customHeight="false" outlineLevel="0" collapsed="false">
      <c r="A9621" s="0" t="s">
        <v>14462</v>
      </c>
      <c r="B9621" s="0" t="n">
        <v>59</v>
      </c>
      <c r="C9621" s="0" t="s">
        <v>14463</v>
      </c>
      <c r="D9621" s="0" t="s">
        <v>127</v>
      </c>
    </row>
    <row r="9622" customFormat="false" ht="12.8" hidden="false" customHeight="false" outlineLevel="0" collapsed="false">
      <c r="A9622" s="0" t="s">
        <v>14464</v>
      </c>
      <c r="B9622" s="0" t="n">
        <v>60</v>
      </c>
      <c r="C9622" s="0" t="s">
        <v>1056</v>
      </c>
      <c r="D9622" s="0" t="s">
        <v>127</v>
      </c>
    </row>
    <row r="9623" customFormat="false" ht="12.8" hidden="false" customHeight="false" outlineLevel="0" collapsed="false">
      <c r="A9623" s="0" t="s">
        <v>14465</v>
      </c>
      <c r="B9623" s="0" t="n">
        <v>61</v>
      </c>
      <c r="C9623" s="0" t="s">
        <v>655</v>
      </c>
      <c r="D9623" s="0" t="s">
        <v>127</v>
      </c>
    </row>
    <row r="9624" customFormat="false" ht="12.8" hidden="false" customHeight="false" outlineLevel="0" collapsed="false">
      <c r="A9624" s="0" t="s">
        <v>14466</v>
      </c>
      <c r="B9624" s="0" t="n">
        <v>62</v>
      </c>
      <c r="C9624" s="0" t="s">
        <v>14467</v>
      </c>
      <c r="D9624" s="0" t="s">
        <v>127</v>
      </c>
    </row>
    <row r="9625" customFormat="false" ht="12.8" hidden="false" customHeight="false" outlineLevel="0" collapsed="false">
      <c r="A9625" s="0" t="s">
        <v>14468</v>
      </c>
      <c r="B9625" s="0" t="n">
        <v>63</v>
      </c>
      <c r="C9625" s="0" t="s">
        <v>14450</v>
      </c>
      <c r="D9625" s="0" t="s">
        <v>127</v>
      </c>
    </row>
    <row r="9626" customFormat="false" ht="12.8" hidden="false" customHeight="false" outlineLevel="0" collapsed="false">
      <c r="A9626" s="0" t="s">
        <v>14469</v>
      </c>
      <c r="B9626" s="0" t="n">
        <v>64</v>
      </c>
      <c r="C9626" s="0" t="s">
        <v>14446</v>
      </c>
      <c r="D9626" s="0" t="s">
        <v>127</v>
      </c>
    </row>
    <row r="9627" customFormat="false" ht="12.8" hidden="false" customHeight="false" outlineLevel="0" collapsed="false">
      <c r="A9627" s="0" t="s">
        <v>14470</v>
      </c>
      <c r="B9627" s="0" t="n">
        <v>65</v>
      </c>
      <c r="C9627" s="0" t="s">
        <v>14471</v>
      </c>
      <c r="D9627" s="0" t="s">
        <v>127</v>
      </c>
    </row>
    <row r="9628" customFormat="false" ht="12.8" hidden="false" customHeight="false" outlineLevel="0" collapsed="false">
      <c r="A9628" s="0" t="s">
        <v>14472</v>
      </c>
      <c r="B9628" s="0" t="n">
        <v>23209</v>
      </c>
      <c r="C9628" s="0" t="s">
        <v>14473</v>
      </c>
      <c r="D9628" s="0" t="s">
        <v>123</v>
      </c>
    </row>
    <row r="9629" customFormat="false" ht="12.8" hidden="false" customHeight="false" outlineLevel="0" collapsed="false">
      <c r="A9629" s="0" t="s">
        <v>14474</v>
      </c>
      <c r="B9629" s="0" t="n">
        <v>22636</v>
      </c>
      <c r="C9629" s="0" t="s">
        <v>14475</v>
      </c>
      <c r="D9629" s="0" t="s">
        <v>127</v>
      </c>
    </row>
    <row r="9630" customFormat="false" ht="12.8" hidden="false" customHeight="false" outlineLevel="0" collapsed="false">
      <c r="A9630" s="0" t="s">
        <v>14476</v>
      </c>
      <c r="B9630" s="0" t="n">
        <v>22637</v>
      </c>
      <c r="C9630" s="0" t="s">
        <v>14477</v>
      </c>
      <c r="D9630" s="0" t="s">
        <v>127</v>
      </c>
    </row>
    <row r="9631" customFormat="false" ht="12.8" hidden="false" customHeight="false" outlineLevel="0" collapsed="false">
      <c r="A9631" s="0" t="s">
        <v>14478</v>
      </c>
      <c r="B9631" s="0" t="n">
        <v>22638</v>
      </c>
      <c r="C9631" s="0" t="s">
        <v>11498</v>
      </c>
      <c r="D9631" s="0" t="s">
        <v>127</v>
      </c>
    </row>
    <row r="9632" customFormat="false" ht="12.8" hidden="false" customHeight="false" outlineLevel="0" collapsed="false">
      <c r="A9632" s="0" t="s">
        <v>14479</v>
      </c>
      <c r="B9632" s="0" t="n">
        <v>22639</v>
      </c>
      <c r="C9632" s="0" t="s">
        <v>2772</v>
      </c>
      <c r="D9632" s="0" t="s">
        <v>199</v>
      </c>
    </row>
    <row r="9633" customFormat="false" ht="12.8" hidden="false" customHeight="false" outlineLevel="0" collapsed="false">
      <c r="A9633" s="0" t="s">
        <v>14480</v>
      </c>
      <c r="B9633" s="0" t="n">
        <v>20415</v>
      </c>
      <c r="C9633" s="0" t="s">
        <v>14481</v>
      </c>
      <c r="D9633" s="0" t="s">
        <v>123</v>
      </c>
    </row>
    <row r="9634" customFormat="false" ht="12.8" hidden="false" customHeight="false" outlineLevel="0" collapsed="false">
      <c r="A9634" s="0" t="s">
        <v>14482</v>
      </c>
      <c r="B9634" s="0" t="n">
        <v>23058</v>
      </c>
      <c r="C9634" s="0" t="s">
        <v>14483</v>
      </c>
      <c r="D9634" s="0" t="s">
        <v>287</v>
      </c>
    </row>
    <row r="9635" customFormat="false" ht="12.8" hidden="false" customHeight="false" outlineLevel="0" collapsed="false">
      <c r="A9635" s="0" t="s">
        <v>14484</v>
      </c>
      <c r="B9635" s="0" t="n">
        <v>29578</v>
      </c>
      <c r="C9635" s="0" t="s">
        <v>14485</v>
      </c>
      <c r="D9635" s="0" t="s">
        <v>123</v>
      </c>
    </row>
    <row r="9636" customFormat="false" ht="12.8" hidden="false" customHeight="false" outlineLevel="0" collapsed="false">
      <c r="A9636" s="0" t="s">
        <v>14486</v>
      </c>
      <c r="B9636" s="0" t="n">
        <v>29685</v>
      </c>
      <c r="C9636" s="0" t="s">
        <v>14487</v>
      </c>
      <c r="D9636" s="0" t="s">
        <v>127</v>
      </c>
    </row>
    <row r="9637" customFormat="false" ht="12.8" hidden="false" customHeight="false" outlineLevel="0" collapsed="false">
      <c r="A9637" s="0" t="s">
        <v>14488</v>
      </c>
      <c r="B9637" s="0" t="n">
        <v>30491</v>
      </c>
      <c r="C9637" s="0" t="s">
        <v>4790</v>
      </c>
      <c r="D9637" s="0" t="s">
        <v>127</v>
      </c>
    </row>
    <row r="9638" customFormat="false" ht="12.8" hidden="false" customHeight="false" outlineLevel="0" collapsed="false">
      <c r="A9638" s="0" t="s">
        <v>14489</v>
      </c>
      <c r="B9638" s="0" t="n">
        <v>22641</v>
      </c>
      <c r="C9638" s="0" t="s">
        <v>3817</v>
      </c>
      <c r="D9638" s="0" t="s">
        <v>123</v>
      </c>
    </row>
    <row r="9639" customFormat="false" ht="12.8" hidden="false" customHeight="false" outlineLevel="0" collapsed="false">
      <c r="A9639" s="0" t="s">
        <v>14490</v>
      </c>
      <c r="B9639" s="0" t="n">
        <v>22642</v>
      </c>
      <c r="C9639" s="0" t="s">
        <v>1066</v>
      </c>
      <c r="D9639" s="0" t="s">
        <v>127</v>
      </c>
    </row>
    <row r="9640" customFormat="false" ht="12.8" hidden="false" customHeight="false" outlineLevel="0" collapsed="false">
      <c r="A9640" s="0" t="s">
        <v>14491</v>
      </c>
      <c r="B9640" s="0" t="n">
        <v>45993</v>
      </c>
      <c r="C9640" s="0" t="s">
        <v>1267</v>
      </c>
      <c r="D9640" s="0" t="s">
        <v>123</v>
      </c>
    </row>
    <row r="9641" customFormat="false" ht="12.8" hidden="false" customHeight="false" outlineLevel="0" collapsed="false">
      <c r="A9641" s="0" t="s">
        <v>14492</v>
      </c>
      <c r="B9641" s="0" t="n">
        <v>46849</v>
      </c>
      <c r="C9641" s="0" t="s">
        <v>167</v>
      </c>
      <c r="D9641" s="0" t="s">
        <v>127</v>
      </c>
    </row>
    <row r="9642" customFormat="false" ht="12.8" hidden="false" customHeight="false" outlineLevel="0" collapsed="false">
      <c r="A9642" s="0" t="s">
        <v>14493</v>
      </c>
      <c r="B9642" s="0" t="n">
        <v>22643</v>
      </c>
      <c r="C9642" s="0" t="s">
        <v>14494</v>
      </c>
      <c r="D9642" s="0" t="s">
        <v>123</v>
      </c>
    </row>
    <row r="9643" customFormat="false" ht="12.8" hidden="false" customHeight="false" outlineLevel="0" collapsed="false">
      <c r="A9643" s="0" t="s">
        <v>14495</v>
      </c>
      <c r="B9643" s="0" t="n">
        <v>22644</v>
      </c>
      <c r="C9643" s="0" t="s">
        <v>1800</v>
      </c>
      <c r="D9643" s="0" t="s">
        <v>127</v>
      </c>
    </row>
    <row r="9644" customFormat="false" ht="12.8" hidden="false" customHeight="false" outlineLevel="0" collapsed="false">
      <c r="A9644" s="0" t="s">
        <v>14496</v>
      </c>
      <c r="B9644" s="0" t="n">
        <v>22645</v>
      </c>
      <c r="C9644" s="0" t="s">
        <v>819</v>
      </c>
      <c r="D9644" s="0" t="s">
        <v>127</v>
      </c>
    </row>
    <row r="9645" customFormat="false" ht="12.8" hidden="false" customHeight="false" outlineLevel="0" collapsed="false">
      <c r="A9645" s="0" t="s">
        <v>14497</v>
      </c>
      <c r="B9645" s="0" t="n">
        <v>42120</v>
      </c>
      <c r="C9645" s="0" t="s">
        <v>14498</v>
      </c>
      <c r="D9645" s="0" t="s">
        <v>123</v>
      </c>
    </row>
    <row r="9646" customFormat="false" ht="12.8" hidden="false" customHeight="false" outlineLevel="0" collapsed="false">
      <c r="A9646" s="0" t="s">
        <v>14499</v>
      </c>
      <c r="B9646" s="0" t="n">
        <v>42228</v>
      </c>
      <c r="C9646" s="0" t="s">
        <v>14500</v>
      </c>
      <c r="D9646" s="0" t="s">
        <v>127</v>
      </c>
    </row>
    <row r="9647" customFormat="false" ht="12.8" hidden="false" customHeight="false" outlineLevel="0" collapsed="false">
      <c r="A9647" s="0" t="s">
        <v>14501</v>
      </c>
      <c r="B9647" s="0" t="n">
        <v>2934</v>
      </c>
      <c r="C9647" s="0" t="s">
        <v>14502</v>
      </c>
      <c r="D9647" s="0" t="s">
        <v>123</v>
      </c>
    </row>
    <row r="9648" customFormat="false" ht="12.8" hidden="false" customHeight="false" outlineLevel="0" collapsed="false">
      <c r="A9648" s="0" t="s">
        <v>14503</v>
      </c>
      <c r="B9648" s="0" t="n">
        <v>35438</v>
      </c>
      <c r="C9648" s="0" t="s">
        <v>3200</v>
      </c>
      <c r="D9648" s="0" t="s">
        <v>123</v>
      </c>
    </row>
    <row r="9649" customFormat="false" ht="12.8" hidden="false" customHeight="false" outlineLevel="0" collapsed="false">
      <c r="A9649" s="0" t="s">
        <v>14504</v>
      </c>
      <c r="B9649" s="0" t="n">
        <v>35437</v>
      </c>
      <c r="C9649" s="0" t="s">
        <v>14505</v>
      </c>
      <c r="D9649" s="0" t="s">
        <v>127</v>
      </c>
    </row>
    <row r="9650" customFormat="false" ht="12.8" hidden="false" customHeight="false" outlineLevel="0" collapsed="false">
      <c r="A9650" s="0" t="s">
        <v>14506</v>
      </c>
      <c r="B9650" s="0" t="n">
        <v>30597</v>
      </c>
      <c r="D9650" s="0" t="s">
        <v>354</v>
      </c>
    </row>
    <row r="9651" customFormat="false" ht="12.8" hidden="false" customHeight="false" outlineLevel="0" collapsed="false">
      <c r="A9651" s="0" t="s">
        <v>14507</v>
      </c>
      <c r="B9651" s="0" t="n">
        <v>4550</v>
      </c>
      <c r="C9651" s="0" t="s">
        <v>14508</v>
      </c>
      <c r="D9651" s="0" t="s">
        <v>123</v>
      </c>
    </row>
    <row r="9652" customFormat="false" ht="12.8" hidden="false" customHeight="false" outlineLevel="0" collapsed="false">
      <c r="A9652" s="0" t="s">
        <v>14509</v>
      </c>
      <c r="B9652" s="0" t="n">
        <v>4551</v>
      </c>
      <c r="C9652" s="0" t="s">
        <v>14510</v>
      </c>
      <c r="D9652" s="0" t="s">
        <v>127</v>
      </c>
    </row>
    <row r="9653" customFormat="false" ht="12.8" hidden="false" customHeight="false" outlineLevel="0" collapsed="false">
      <c r="A9653" s="0" t="s">
        <v>14511</v>
      </c>
      <c r="B9653" s="0" t="n">
        <v>23226</v>
      </c>
      <c r="C9653" s="0" t="s">
        <v>3478</v>
      </c>
      <c r="D9653" s="0" t="s">
        <v>199</v>
      </c>
    </row>
    <row r="9654" customFormat="false" ht="12.8" hidden="false" customHeight="false" outlineLevel="0" collapsed="false">
      <c r="A9654" s="0" t="s">
        <v>14512</v>
      </c>
      <c r="B9654" s="0" t="n">
        <v>35554</v>
      </c>
      <c r="C9654" s="0" t="s">
        <v>259</v>
      </c>
      <c r="D9654" s="0" t="s">
        <v>123</v>
      </c>
    </row>
    <row r="9655" customFormat="false" ht="12.8" hidden="false" customHeight="false" outlineLevel="0" collapsed="false">
      <c r="A9655" s="0" t="s">
        <v>14513</v>
      </c>
      <c r="B9655" s="0" t="n">
        <v>36136</v>
      </c>
      <c r="C9655" s="0" t="s">
        <v>7927</v>
      </c>
      <c r="D9655" s="0" t="s">
        <v>127</v>
      </c>
    </row>
    <row r="9656" customFormat="false" ht="12.8" hidden="false" customHeight="false" outlineLevel="0" collapsed="false">
      <c r="A9656" s="0" t="s">
        <v>14514</v>
      </c>
      <c r="B9656" s="0" t="n">
        <v>36135</v>
      </c>
      <c r="C9656" s="0" t="s">
        <v>14515</v>
      </c>
      <c r="D9656" s="0" t="s">
        <v>127</v>
      </c>
    </row>
    <row r="9657" customFormat="false" ht="12.8" hidden="false" customHeight="false" outlineLevel="0" collapsed="false">
      <c r="A9657" s="0" t="s">
        <v>14516</v>
      </c>
      <c r="B9657" s="0" t="n">
        <v>41252</v>
      </c>
      <c r="C9657" s="0" t="s">
        <v>12979</v>
      </c>
      <c r="D9657" s="0" t="s">
        <v>127</v>
      </c>
    </row>
    <row r="9658" customFormat="false" ht="12.8" hidden="false" customHeight="false" outlineLevel="0" collapsed="false">
      <c r="A9658" s="0" t="s">
        <v>14517</v>
      </c>
      <c r="B9658" s="0" t="n">
        <v>39521</v>
      </c>
      <c r="C9658" s="0" t="s">
        <v>5298</v>
      </c>
      <c r="D9658" s="0" t="s">
        <v>199</v>
      </c>
    </row>
    <row r="9659" customFormat="false" ht="12.8" hidden="false" customHeight="false" outlineLevel="0" collapsed="false">
      <c r="A9659" s="0" t="s">
        <v>14518</v>
      </c>
      <c r="B9659" s="0" t="n">
        <v>33969</v>
      </c>
      <c r="D9659" s="0" t="s">
        <v>255</v>
      </c>
    </row>
    <row r="9660" customFormat="false" ht="12.8" hidden="false" customHeight="false" outlineLevel="0" collapsed="false">
      <c r="A9660" s="0" t="s">
        <v>14519</v>
      </c>
      <c r="B9660" s="0" t="n">
        <v>25231</v>
      </c>
      <c r="C9660" s="0" t="s">
        <v>375</v>
      </c>
      <c r="D9660" s="0" t="s">
        <v>123</v>
      </c>
    </row>
    <row r="9661" customFormat="false" ht="12.8" hidden="false" customHeight="false" outlineLevel="0" collapsed="false">
      <c r="A9661" s="0" t="s">
        <v>14520</v>
      </c>
      <c r="B9661" s="0" t="n">
        <v>25385</v>
      </c>
      <c r="C9661" s="0" t="s">
        <v>697</v>
      </c>
      <c r="D9661" s="0" t="s">
        <v>127</v>
      </c>
    </row>
    <row r="9662" customFormat="false" ht="12.8" hidden="false" customHeight="false" outlineLevel="0" collapsed="false">
      <c r="A9662" s="0" t="s">
        <v>14521</v>
      </c>
      <c r="B9662" s="0" t="n">
        <v>948</v>
      </c>
      <c r="C9662" s="0" t="s">
        <v>14522</v>
      </c>
      <c r="D9662" s="0" t="s">
        <v>123</v>
      </c>
    </row>
    <row r="9663" customFormat="false" ht="12.8" hidden="false" customHeight="false" outlineLevel="0" collapsed="false">
      <c r="A9663" s="0" t="s">
        <v>14523</v>
      </c>
      <c r="B9663" s="0" t="n">
        <v>2988</v>
      </c>
      <c r="D9663" s="0" t="s">
        <v>127</v>
      </c>
    </row>
    <row r="9664" customFormat="false" ht="12.8" hidden="false" customHeight="false" outlineLevel="0" collapsed="false">
      <c r="A9664" s="0" t="s">
        <v>14524</v>
      </c>
      <c r="B9664" s="0" t="n">
        <v>19218</v>
      </c>
      <c r="C9664" s="0" t="s">
        <v>14525</v>
      </c>
      <c r="D9664" s="0" t="s">
        <v>123</v>
      </c>
    </row>
    <row r="9665" customFormat="false" ht="12.8" hidden="false" customHeight="false" outlineLevel="0" collapsed="false">
      <c r="A9665" s="0" t="s">
        <v>14526</v>
      </c>
      <c r="B9665" s="0" t="n">
        <v>20394</v>
      </c>
      <c r="C9665" s="0" t="s">
        <v>14527</v>
      </c>
      <c r="D9665" s="0" t="s">
        <v>127</v>
      </c>
    </row>
    <row r="9666" customFormat="false" ht="12.8" hidden="false" customHeight="false" outlineLevel="0" collapsed="false">
      <c r="A9666" s="0" t="s">
        <v>14528</v>
      </c>
      <c r="B9666" s="0" t="n">
        <v>20395</v>
      </c>
      <c r="C9666" s="0" t="s">
        <v>14529</v>
      </c>
      <c r="D9666" s="0" t="s">
        <v>127</v>
      </c>
    </row>
    <row r="9667" customFormat="false" ht="12.8" hidden="false" customHeight="false" outlineLevel="0" collapsed="false">
      <c r="A9667" s="0" t="s">
        <v>14530</v>
      </c>
      <c r="B9667" s="0" t="n">
        <v>20346</v>
      </c>
      <c r="C9667" s="0" t="s">
        <v>14531</v>
      </c>
      <c r="D9667" s="0" t="s">
        <v>127</v>
      </c>
    </row>
    <row r="9668" customFormat="false" ht="12.8" hidden="false" customHeight="false" outlineLevel="0" collapsed="false">
      <c r="A9668" s="0" t="s">
        <v>14532</v>
      </c>
      <c r="B9668" s="0" t="n">
        <v>2825</v>
      </c>
      <c r="C9668" s="0" t="s">
        <v>2138</v>
      </c>
      <c r="D9668" s="0" t="s">
        <v>123</v>
      </c>
    </row>
    <row r="9669" customFormat="false" ht="12.8" hidden="false" customHeight="false" outlineLevel="0" collapsed="false">
      <c r="A9669" s="0" t="s">
        <v>14533</v>
      </c>
      <c r="B9669" s="0" t="n">
        <v>29843</v>
      </c>
      <c r="C9669" s="0" t="s">
        <v>14534</v>
      </c>
      <c r="D9669" s="0" t="s">
        <v>127</v>
      </c>
    </row>
    <row r="9670" customFormat="false" ht="12.8" hidden="false" customHeight="false" outlineLevel="0" collapsed="false">
      <c r="A9670" s="0" t="s">
        <v>14535</v>
      </c>
      <c r="B9670" s="0" t="n">
        <v>2789</v>
      </c>
      <c r="C9670" s="0" t="s">
        <v>10765</v>
      </c>
      <c r="D9670" s="0" t="s">
        <v>123</v>
      </c>
    </row>
    <row r="9671" customFormat="false" ht="12.8" hidden="false" customHeight="false" outlineLevel="0" collapsed="false">
      <c r="A9671" s="0" t="s">
        <v>14536</v>
      </c>
      <c r="B9671" s="0" t="n">
        <v>631</v>
      </c>
      <c r="C9671" s="0" t="s">
        <v>6060</v>
      </c>
      <c r="D9671" s="0" t="s">
        <v>199</v>
      </c>
    </row>
    <row r="9672" customFormat="false" ht="12.8" hidden="false" customHeight="false" outlineLevel="0" collapsed="false">
      <c r="A9672" s="0" t="s">
        <v>14537</v>
      </c>
      <c r="B9672" s="0" t="n">
        <v>20452</v>
      </c>
      <c r="C9672" s="0" t="s">
        <v>14538</v>
      </c>
      <c r="D9672" s="0" t="s">
        <v>123</v>
      </c>
    </row>
    <row r="9673" customFormat="false" ht="12.8" hidden="false" customHeight="false" outlineLevel="0" collapsed="false">
      <c r="A9673" s="0" t="s">
        <v>14539</v>
      </c>
      <c r="B9673" s="0" t="n">
        <v>32523</v>
      </c>
      <c r="C9673" s="0" t="s">
        <v>1774</v>
      </c>
      <c r="D9673" s="0" t="s">
        <v>127</v>
      </c>
    </row>
    <row r="9674" customFormat="false" ht="12.8" hidden="false" customHeight="false" outlineLevel="0" collapsed="false">
      <c r="A9674" s="0" t="s">
        <v>14540</v>
      </c>
      <c r="B9674" s="0" t="n">
        <v>22646</v>
      </c>
      <c r="C9674" s="0" t="s">
        <v>2772</v>
      </c>
      <c r="D9674" s="0" t="s">
        <v>287</v>
      </c>
    </row>
    <row r="9675" customFormat="false" ht="12.8" hidden="false" customHeight="false" outlineLevel="0" collapsed="false">
      <c r="A9675" s="0" t="s">
        <v>14541</v>
      </c>
      <c r="B9675" s="0" t="n">
        <v>977</v>
      </c>
      <c r="C9675" s="0" t="s">
        <v>14542</v>
      </c>
      <c r="D9675" s="0" t="s">
        <v>123</v>
      </c>
    </row>
    <row r="9676" customFormat="false" ht="12.8" hidden="false" customHeight="false" outlineLevel="0" collapsed="false">
      <c r="A9676" s="0" t="s">
        <v>14543</v>
      </c>
      <c r="B9676" s="0" t="n">
        <v>3017</v>
      </c>
      <c r="C9676" s="0" t="s">
        <v>2265</v>
      </c>
      <c r="D9676" s="0" t="s">
        <v>127</v>
      </c>
    </row>
    <row r="9677" customFormat="false" ht="12.8" hidden="false" customHeight="false" outlineLevel="0" collapsed="false">
      <c r="A9677" s="0" t="s">
        <v>14544</v>
      </c>
      <c r="B9677" s="0" t="n">
        <v>3018</v>
      </c>
      <c r="C9677" s="0" t="s">
        <v>14545</v>
      </c>
      <c r="D9677" s="0" t="s">
        <v>127</v>
      </c>
    </row>
    <row r="9678" customFormat="false" ht="12.8" hidden="false" customHeight="false" outlineLevel="0" collapsed="false">
      <c r="A9678" s="0" t="s">
        <v>14546</v>
      </c>
      <c r="B9678" s="0" t="n">
        <v>3019</v>
      </c>
      <c r="C9678" s="0" t="s">
        <v>14547</v>
      </c>
      <c r="D9678" s="0" t="s">
        <v>127</v>
      </c>
    </row>
    <row r="9679" customFormat="false" ht="12.8" hidden="false" customHeight="false" outlineLevel="0" collapsed="false">
      <c r="A9679" s="0" t="s">
        <v>14548</v>
      </c>
      <c r="B9679" s="0" t="n">
        <v>1040</v>
      </c>
      <c r="C9679" s="0" t="s">
        <v>14549</v>
      </c>
      <c r="D9679" s="0" t="s">
        <v>123</v>
      </c>
    </row>
    <row r="9680" customFormat="false" ht="12.8" hidden="false" customHeight="false" outlineLevel="0" collapsed="false">
      <c r="A9680" s="0" t="s">
        <v>14550</v>
      </c>
      <c r="B9680" s="0" t="n">
        <v>3048</v>
      </c>
      <c r="C9680" s="0" t="s">
        <v>1311</v>
      </c>
      <c r="D9680" s="0" t="s">
        <v>127</v>
      </c>
    </row>
    <row r="9681" customFormat="false" ht="12.8" hidden="false" customHeight="false" outlineLevel="0" collapsed="false">
      <c r="A9681" s="0" t="s">
        <v>14551</v>
      </c>
      <c r="B9681" s="0" t="n">
        <v>42918</v>
      </c>
      <c r="C9681" s="0" t="s">
        <v>14552</v>
      </c>
      <c r="D9681" s="0" t="s">
        <v>287</v>
      </c>
    </row>
    <row r="9682" customFormat="false" ht="12.8" hidden="false" customHeight="false" outlineLevel="0" collapsed="false">
      <c r="A9682" s="0" t="s">
        <v>14553</v>
      </c>
      <c r="B9682" s="0" t="n">
        <v>3752</v>
      </c>
      <c r="C9682" s="0" t="s">
        <v>6873</v>
      </c>
      <c r="D9682" s="0" t="s">
        <v>199</v>
      </c>
    </row>
    <row r="9683" customFormat="false" ht="12.8" hidden="false" customHeight="false" outlineLevel="0" collapsed="false">
      <c r="A9683" s="0" t="s">
        <v>14554</v>
      </c>
      <c r="B9683" s="0" t="n">
        <v>3760</v>
      </c>
      <c r="C9683" s="0" t="s">
        <v>3257</v>
      </c>
      <c r="D9683" s="0" t="s">
        <v>123</v>
      </c>
    </row>
    <row r="9684" customFormat="false" ht="12.8" hidden="false" customHeight="false" outlineLevel="0" collapsed="false">
      <c r="A9684" s="0" t="s">
        <v>14555</v>
      </c>
      <c r="B9684" s="0" t="n">
        <v>3761</v>
      </c>
      <c r="C9684" s="0" t="s">
        <v>10784</v>
      </c>
      <c r="D9684" s="0" t="s">
        <v>127</v>
      </c>
    </row>
    <row r="9685" customFormat="false" ht="12.8" hidden="false" customHeight="false" outlineLevel="0" collapsed="false">
      <c r="A9685" s="0" t="s">
        <v>14556</v>
      </c>
      <c r="B9685" s="0" t="n">
        <v>3762</v>
      </c>
      <c r="C9685" s="0" t="s">
        <v>14557</v>
      </c>
      <c r="D9685" s="0" t="s">
        <v>127</v>
      </c>
    </row>
    <row r="9686" customFormat="false" ht="12.8" hidden="false" customHeight="false" outlineLevel="0" collapsed="false">
      <c r="A9686" s="0" t="s">
        <v>14558</v>
      </c>
      <c r="B9686" s="0" t="n">
        <v>45430</v>
      </c>
      <c r="C9686" s="0" t="s">
        <v>12736</v>
      </c>
      <c r="D9686" s="0" t="s">
        <v>123</v>
      </c>
    </row>
    <row r="9687" customFormat="false" ht="12.8" hidden="false" customHeight="false" outlineLevel="0" collapsed="false">
      <c r="A9687" s="0" t="s">
        <v>14559</v>
      </c>
      <c r="B9687" s="0" t="n">
        <v>45893</v>
      </c>
      <c r="C9687" s="0" t="s">
        <v>14560</v>
      </c>
      <c r="D9687" s="0" t="s">
        <v>123</v>
      </c>
    </row>
    <row r="9688" customFormat="false" ht="12.8" hidden="false" customHeight="false" outlineLevel="0" collapsed="false">
      <c r="A9688" s="0" t="s">
        <v>14561</v>
      </c>
      <c r="B9688" s="0" t="n">
        <v>45894</v>
      </c>
      <c r="C9688" s="0" t="s">
        <v>14562</v>
      </c>
      <c r="D9688" s="0" t="s">
        <v>127</v>
      </c>
    </row>
    <row r="9689" customFormat="false" ht="12.8" hidden="false" customHeight="false" outlineLevel="0" collapsed="false">
      <c r="A9689" s="0" t="s">
        <v>14563</v>
      </c>
      <c r="B9689" s="0" t="n">
        <v>3207</v>
      </c>
      <c r="D9689" s="0" t="s">
        <v>123</v>
      </c>
    </row>
    <row r="9690" customFormat="false" ht="12.8" hidden="false" customHeight="false" outlineLevel="0" collapsed="false">
      <c r="A9690" s="0" t="s">
        <v>14564</v>
      </c>
      <c r="B9690" s="0" t="n">
        <v>385</v>
      </c>
      <c r="C9690" s="0" t="s">
        <v>5641</v>
      </c>
      <c r="D9690" s="0" t="s">
        <v>127</v>
      </c>
    </row>
    <row r="9691" customFormat="false" ht="12.8" hidden="false" customHeight="false" outlineLevel="0" collapsed="false">
      <c r="A9691" s="0" t="s">
        <v>14565</v>
      </c>
      <c r="B9691" s="0" t="n">
        <v>35614</v>
      </c>
      <c r="C9691" s="0" t="s">
        <v>14566</v>
      </c>
      <c r="D9691" s="0" t="s">
        <v>123</v>
      </c>
    </row>
    <row r="9692" customFormat="false" ht="12.8" hidden="false" customHeight="false" outlineLevel="0" collapsed="false">
      <c r="A9692" s="0" t="s">
        <v>14567</v>
      </c>
      <c r="B9692" s="0" t="n">
        <v>35025</v>
      </c>
      <c r="C9692" s="0" t="s">
        <v>382</v>
      </c>
      <c r="D9692" s="0" t="s">
        <v>199</v>
      </c>
    </row>
    <row r="9693" customFormat="false" ht="12.8" hidden="false" customHeight="false" outlineLevel="0" collapsed="false">
      <c r="A9693" s="0" t="s">
        <v>14568</v>
      </c>
      <c r="B9693" s="0" t="n">
        <v>40447</v>
      </c>
      <c r="C9693" s="0" t="s">
        <v>6500</v>
      </c>
      <c r="D9693" s="0" t="s">
        <v>378</v>
      </c>
    </row>
    <row r="9694" customFormat="false" ht="12.8" hidden="false" customHeight="false" outlineLevel="0" collapsed="false">
      <c r="A9694" s="0" t="s">
        <v>14569</v>
      </c>
      <c r="B9694" s="0" t="n">
        <v>19281</v>
      </c>
      <c r="D9694" s="0" t="s">
        <v>123</v>
      </c>
    </row>
    <row r="9695" customFormat="false" ht="12.8" hidden="false" customHeight="false" outlineLevel="0" collapsed="false">
      <c r="A9695" s="0" t="s">
        <v>14570</v>
      </c>
      <c r="B9695" s="0" t="n">
        <v>19305</v>
      </c>
      <c r="C9695" s="0" t="s">
        <v>14571</v>
      </c>
      <c r="D9695" s="0" t="s">
        <v>127</v>
      </c>
    </row>
    <row r="9696" customFormat="false" ht="12.8" hidden="false" customHeight="false" outlineLevel="0" collapsed="false">
      <c r="A9696" s="0" t="s">
        <v>14572</v>
      </c>
      <c r="B9696" s="0" t="n">
        <v>2857</v>
      </c>
      <c r="C9696" s="0" t="s">
        <v>6099</v>
      </c>
      <c r="D9696" s="0" t="s">
        <v>123</v>
      </c>
    </row>
    <row r="9697" customFormat="false" ht="12.8" hidden="false" customHeight="false" outlineLevel="0" collapsed="false">
      <c r="A9697" s="0" t="s">
        <v>14573</v>
      </c>
      <c r="B9697" s="0" t="n">
        <v>4310</v>
      </c>
      <c r="C9697" s="0" t="s">
        <v>1361</v>
      </c>
      <c r="D9697" s="0" t="s">
        <v>123</v>
      </c>
    </row>
    <row r="9698" customFormat="false" ht="12.8" hidden="false" customHeight="false" outlineLevel="0" collapsed="false">
      <c r="A9698" s="0" t="s">
        <v>14573</v>
      </c>
      <c r="B9698" s="0" t="n">
        <v>23908</v>
      </c>
      <c r="C9698" s="0" t="s">
        <v>3218</v>
      </c>
      <c r="D9698" s="0" t="s">
        <v>262</v>
      </c>
    </row>
    <row r="9699" customFormat="false" ht="12.8" hidden="false" customHeight="false" outlineLevel="0" collapsed="false">
      <c r="A9699" s="0" t="s">
        <v>14574</v>
      </c>
      <c r="B9699" s="0" t="n">
        <v>35110</v>
      </c>
      <c r="C9699" s="0" t="s">
        <v>4716</v>
      </c>
      <c r="D9699" s="0" t="s">
        <v>127</v>
      </c>
    </row>
    <row r="9700" customFormat="false" ht="12.8" hidden="false" customHeight="false" outlineLevel="0" collapsed="false">
      <c r="A9700" s="0" t="s">
        <v>14575</v>
      </c>
      <c r="B9700" s="0" t="n">
        <v>29481</v>
      </c>
      <c r="C9700" s="0" t="s">
        <v>14576</v>
      </c>
      <c r="D9700" s="0" t="s">
        <v>127</v>
      </c>
    </row>
    <row r="9701" customFormat="false" ht="12.8" hidden="false" customHeight="false" outlineLevel="0" collapsed="false">
      <c r="A9701" s="0" t="s">
        <v>14577</v>
      </c>
      <c r="B9701" s="0" t="n">
        <v>24274</v>
      </c>
      <c r="C9701" s="0" t="s">
        <v>14578</v>
      </c>
      <c r="D9701" s="0" t="s">
        <v>127</v>
      </c>
    </row>
    <row r="9702" customFormat="false" ht="12.8" hidden="false" customHeight="false" outlineLevel="0" collapsed="false">
      <c r="A9702" s="0" t="s">
        <v>14579</v>
      </c>
      <c r="B9702" s="0" t="n">
        <v>24841</v>
      </c>
      <c r="C9702" s="0" t="s">
        <v>5182</v>
      </c>
      <c r="D9702" s="0" t="s">
        <v>127</v>
      </c>
    </row>
    <row r="9703" customFormat="false" ht="12.8" hidden="false" customHeight="false" outlineLevel="0" collapsed="false">
      <c r="A9703" s="0" t="s">
        <v>14580</v>
      </c>
      <c r="B9703" s="0" t="n">
        <v>23356</v>
      </c>
      <c r="C9703" s="0" t="s">
        <v>1937</v>
      </c>
      <c r="D9703" s="0" t="s">
        <v>199</v>
      </c>
    </row>
    <row r="9704" customFormat="false" ht="12.8" hidden="false" customHeight="false" outlineLevel="0" collapsed="false">
      <c r="A9704" s="0" t="s">
        <v>14581</v>
      </c>
      <c r="B9704" s="0" t="n">
        <v>4303</v>
      </c>
      <c r="D9704" s="0" t="s">
        <v>199</v>
      </c>
    </row>
    <row r="9705" customFormat="false" ht="12.8" hidden="false" customHeight="false" outlineLevel="0" collapsed="false">
      <c r="A9705" s="0" t="s">
        <v>14582</v>
      </c>
      <c r="B9705" s="0" t="n">
        <v>3764</v>
      </c>
      <c r="C9705" s="0" t="s">
        <v>14583</v>
      </c>
      <c r="D9705" s="0" t="s">
        <v>123</v>
      </c>
    </row>
    <row r="9706" customFormat="false" ht="12.8" hidden="false" customHeight="false" outlineLevel="0" collapsed="false">
      <c r="A9706" s="0" t="s">
        <v>14584</v>
      </c>
      <c r="B9706" s="0" t="n">
        <v>3765</v>
      </c>
      <c r="C9706" s="0" t="s">
        <v>3259</v>
      </c>
      <c r="D9706" s="0" t="s">
        <v>199</v>
      </c>
    </row>
    <row r="9707" customFormat="false" ht="12.8" hidden="false" customHeight="false" outlineLevel="0" collapsed="false">
      <c r="A9707" s="0" t="s">
        <v>14585</v>
      </c>
      <c r="B9707" s="0" t="n">
        <v>3763</v>
      </c>
      <c r="C9707" s="0" t="s">
        <v>9842</v>
      </c>
      <c r="D9707" s="0" t="s">
        <v>199</v>
      </c>
    </row>
    <row r="9708" customFormat="false" ht="12.8" hidden="false" customHeight="false" outlineLevel="0" collapsed="false">
      <c r="A9708" s="0" t="s">
        <v>14586</v>
      </c>
      <c r="B9708" s="0" t="n">
        <v>3766</v>
      </c>
      <c r="C9708" s="0" t="s">
        <v>14587</v>
      </c>
      <c r="D9708" s="0" t="s">
        <v>123</v>
      </c>
    </row>
    <row r="9709" customFormat="false" ht="12.8" hidden="false" customHeight="false" outlineLevel="0" collapsed="false">
      <c r="A9709" s="0" t="s">
        <v>14588</v>
      </c>
      <c r="B9709" s="0" t="n">
        <v>3767</v>
      </c>
      <c r="C9709" s="0" t="s">
        <v>12878</v>
      </c>
      <c r="D9709" s="0" t="s">
        <v>127</v>
      </c>
    </row>
    <row r="9710" customFormat="false" ht="12.8" hidden="false" customHeight="false" outlineLevel="0" collapsed="false">
      <c r="A9710" s="0" t="s">
        <v>14589</v>
      </c>
      <c r="B9710" s="0" t="n">
        <v>2796</v>
      </c>
      <c r="C9710" s="0" t="s">
        <v>14590</v>
      </c>
      <c r="D9710" s="0" t="s">
        <v>123</v>
      </c>
    </row>
    <row r="9711" customFormat="false" ht="12.8" hidden="false" customHeight="false" outlineLevel="0" collapsed="false">
      <c r="A9711" s="0" t="s">
        <v>14591</v>
      </c>
      <c r="B9711" s="0" t="n">
        <v>45764</v>
      </c>
      <c r="C9711" s="0" t="s">
        <v>14592</v>
      </c>
      <c r="D9711" s="0" t="s">
        <v>123</v>
      </c>
    </row>
    <row r="9712" customFormat="false" ht="12.8" hidden="false" customHeight="false" outlineLevel="0" collapsed="false">
      <c r="A9712" s="0" t="s">
        <v>14593</v>
      </c>
      <c r="B9712" s="0" t="n">
        <v>45994</v>
      </c>
      <c r="C9712" s="0" t="s">
        <v>900</v>
      </c>
      <c r="D9712" s="0" t="s">
        <v>127</v>
      </c>
    </row>
    <row r="9713" customFormat="false" ht="12.8" hidden="false" customHeight="false" outlineLevel="0" collapsed="false">
      <c r="A9713" s="0" t="s">
        <v>14594</v>
      </c>
      <c r="B9713" s="0" t="n">
        <v>45955</v>
      </c>
      <c r="C9713" s="0" t="s">
        <v>205</v>
      </c>
      <c r="D9713" s="0" t="s">
        <v>127</v>
      </c>
    </row>
    <row r="9714" customFormat="false" ht="12.8" hidden="false" customHeight="false" outlineLevel="0" collapsed="false">
      <c r="A9714" s="0" t="s">
        <v>14595</v>
      </c>
      <c r="B9714" s="0" t="n">
        <v>35356</v>
      </c>
      <c r="C9714" s="0" t="s">
        <v>14596</v>
      </c>
      <c r="D9714" s="0" t="s">
        <v>123</v>
      </c>
    </row>
    <row r="9715" customFormat="false" ht="12.8" hidden="false" customHeight="false" outlineLevel="0" collapsed="false">
      <c r="A9715" s="0" t="s">
        <v>14597</v>
      </c>
      <c r="B9715" s="0" t="n">
        <v>36134</v>
      </c>
      <c r="C9715" s="0" t="s">
        <v>14596</v>
      </c>
      <c r="D9715" s="0" t="s">
        <v>127</v>
      </c>
    </row>
    <row r="9716" customFormat="false" ht="12.8" hidden="false" customHeight="false" outlineLevel="0" collapsed="false">
      <c r="A9716" s="0" t="s">
        <v>14598</v>
      </c>
      <c r="B9716" s="0" t="n">
        <v>41257</v>
      </c>
      <c r="C9716" s="0" t="s">
        <v>14599</v>
      </c>
      <c r="D9716" s="0" t="s">
        <v>123</v>
      </c>
    </row>
    <row r="9717" customFormat="false" ht="12.8" hidden="false" customHeight="false" outlineLevel="0" collapsed="false">
      <c r="A9717" s="0" t="s">
        <v>14600</v>
      </c>
      <c r="B9717" s="0" t="n">
        <v>41614</v>
      </c>
      <c r="C9717" s="0" t="s">
        <v>14601</v>
      </c>
      <c r="D9717" s="0" t="s">
        <v>127</v>
      </c>
    </row>
    <row r="9718" customFormat="false" ht="12.8" hidden="false" customHeight="false" outlineLevel="0" collapsed="false">
      <c r="A9718" s="0" t="s">
        <v>14602</v>
      </c>
      <c r="B9718" s="0" t="n">
        <v>45431</v>
      </c>
      <c r="C9718" s="0" t="s">
        <v>14603</v>
      </c>
      <c r="D9718" s="0" t="s">
        <v>127</v>
      </c>
    </row>
    <row r="9719" customFormat="false" ht="12.8" hidden="false" customHeight="false" outlineLevel="0" collapsed="false">
      <c r="A9719" s="0" t="s">
        <v>14604</v>
      </c>
      <c r="B9719" s="0" t="n">
        <v>2797</v>
      </c>
      <c r="C9719" s="0" t="s">
        <v>14605</v>
      </c>
      <c r="D9719" s="0" t="s">
        <v>123</v>
      </c>
    </row>
    <row r="9720" customFormat="false" ht="12.8" hidden="false" customHeight="false" outlineLevel="0" collapsed="false">
      <c r="A9720" s="0" t="s">
        <v>14606</v>
      </c>
      <c r="B9720" s="0" t="n">
        <v>30445</v>
      </c>
      <c r="C9720" s="0" t="s">
        <v>14607</v>
      </c>
      <c r="D9720" s="0" t="s">
        <v>123</v>
      </c>
    </row>
    <row r="9721" customFormat="false" ht="12.8" hidden="false" customHeight="false" outlineLevel="0" collapsed="false">
      <c r="A9721" s="0" t="s">
        <v>14608</v>
      </c>
      <c r="B9721" s="0" t="n">
        <v>30642</v>
      </c>
      <c r="C9721" s="0" t="s">
        <v>10191</v>
      </c>
      <c r="D9721" s="0" t="s">
        <v>127</v>
      </c>
    </row>
    <row r="9722" customFormat="false" ht="12.8" hidden="false" customHeight="false" outlineLevel="0" collapsed="false">
      <c r="A9722" s="0" t="s">
        <v>14609</v>
      </c>
      <c r="B9722" s="0" t="n">
        <v>31752</v>
      </c>
      <c r="C9722" s="0" t="s">
        <v>14610</v>
      </c>
      <c r="D9722" s="0" t="s">
        <v>123</v>
      </c>
    </row>
    <row r="9723" customFormat="false" ht="12.8" hidden="false" customHeight="false" outlineLevel="0" collapsed="false">
      <c r="A9723" s="0" t="s">
        <v>14611</v>
      </c>
      <c r="B9723" s="0" t="n">
        <v>31050</v>
      </c>
      <c r="C9723" s="0" t="s">
        <v>9719</v>
      </c>
      <c r="D9723" s="0" t="s">
        <v>123</v>
      </c>
    </row>
    <row r="9724" customFormat="false" ht="12.8" hidden="false" customHeight="false" outlineLevel="0" collapsed="false">
      <c r="A9724" s="0" t="s">
        <v>14612</v>
      </c>
      <c r="B9724" s="0" t="n">
        <v>31167</v>
      </c>
      <c r="C9724" s="0" t="s">
        <v>14613</v>
      </c>
      <c r="D9724" s="0" t="s">
        <v>127</v>
      </c>
    </row>
    <row r="9725" customFormat="false" ht="12.8" hidden="false" customHeight="false" outlineLevel="0" collapsed="false">
      <c r="A9725" s="0" t="s">
        <v>14614</v>
      </c>
      <c r="B9725" s="0" t="n">
        <v>23578</v>
      </c>
      <c r="C9725" s="0" t="s">
        <v>9003</v>
      </c>
      <c r="D9725" s="0" t="s">
        <v>123</v>
      </c>
    </row>
    <row r="9726" customFormat="false" ht="12.8" hidden="false" customHeight="false" outlineLevel="0" collapsed="false">
      <c r="A9726" s="0" t="s">
        <v>14615</v>
      </c>
      <c r="B9726" s="0" t="n">
        <v>23909</v>
      </c>
      <c r="C9726" s="0" t="s">
        <v>1490</v>
      </c>
      <c r="D9726" s="0" t="s">
        <v>127</v>
      </c>
    </row>
    <row r="9727" customFormat="false" ht="12.8" hidden="false" customHeight="false" outlineLevel="0" collapsed="false">
      <c r="A9727" s="0" t="s">
        <v>14616</v>
      </c>
      <c r="B9727" s="0" t="n">
        <v>23387</v>
      </c>
      <c r="C9727" s="0" t="s">
        <v>14617</v>
      </c>
      <c r="D9727" s="0" t="s">
        <v>123</v>
      </c>
    </row>
    <row r="9728" customFormat="false" ht="12.8" hidden="false" customHeight="false" outlineLevel="0" collapsed="false">
      <c r="A9728" s="0" t="s">
        <v>14618</v>
      </c>
      <c r="B9728" s="0" t="n">
        <v>23910</v>
      </c>
      <c r="C9728" s="0" t="s">
        <v>10266</v>
      </c>
      <c r="D9728" s="0" t="s">
        <v>127</v>
      </c>
    </row>
    <row r="9729" customFormat="false" ht="12.8" hidden="false" customHeight="false" outlineLevel="0" collapsed="false">
      <c r="A9729" s="0" t="s">
        <v>14619</v>
      </c>
      <c r="B9729" s="0" t="n">
        <v>31283</v>
      </c>
      <c r="C9729" s="0" t="s">
        <v>14620</v>
      </c>
      <c r="D9729" s="0" t="s">
        <v>127</v>
      </c>
    </row>
    <row r="9730" customFormat="false" ht="12.8" hidden="false" customHeight="false" outlineLevel="0" collapsed="false">
      <c r="A9730" s="0" t="s">
        <v>14621</v>
      </c>
      <c r="B9730" s="0" t="n">
        <v>29692</v>
      </c>
      <c r="C9730" s="0" t="s">
        <v>14620</v>
      </c>
      <c r="D9730" s="0" t="s">
        <v>123</v>
      </c>
    </row>
    <row r="9731" customFormat="false" ht="12.8" hidden="false" customHeight="false" outlineLevel="0" collapsed="false">
      <c r="A9731" s="0" t="s">
        <v>14622</v>
      </c>
      <c r="B9731" s="0" t="n">
        <v>5232</v>
      </c>
      <c r="D9731" s="0" t="s">
        <v>287</v>
      </c>
    </row>
    <row r="9732" customFormat="false" ht="12.8" hidden="false" customHeight="false" outlineLevel="0" collapsed="false">
      <c r="A9732" s="0" t="s">
        <v>14623</v>
      </c>
      <c r="B9732" s="0" t="n">
        <v>5137</v>
      </c>
      <c r="C9732" s="0" t="s">
        <v>12495</v>
      </c>
      <c r="D9732" s="0" t="s">
        <v>123</v>
      </c>
    </row>
    <row r="9733" customFormat="false" ht="12.8" hidden="false" customHeight="false" outlineLevel="0" collapsed="false">
      <c r="A9733" s="0" t="s">
        <v>14624</v>
      </c>
      <c r="B9733" s="0" t="n">
        <v>5221</v>
      </c>
      <c r="C9733" s="0" t="s">
        <v>14625</v>
      </c>
      <c r="D9733" s="0" t="s">
        <v>127</v>
      </c>
    </row>
    <row r="9734" customFormat="false" ht="12.8" hidden="false" customHeight="false" outlineLevel="0" collapsed="false">
      <c r="A9734" s="0" t="s">
        <v>14626</v>
      </c>
      <c r="B9734" s="0" t="n">
        <v>45432</v>
      </c>
      <c r="C9734" s="0" t="s">
        <v>14627</v>
      </c>
      <c r="D9734" s="0" t="s">
        <v>123</v>
      </c>
    </row>
    <row r="9735" customFormat="false" ht="12.8" hidden="false" customHeight="false" outlineLevel="0" collapsed="false">
      <c r="A9735" s="0" t="s">
        <v>14628</v>
      </c>
      <c r="B9735" s="0" t="n">
        <v>45502</v>
      </c>
      <c r="C9735" s="0" t="s">
        <v>14627</v>
      </c>
      <c r="D9735" s="0" t="s">
        <v>127</v>
      </c>
    </row>
    <row r="9736" customFormat="false" ht="12.8" hidden="false" customHeight="false" outlineLevel="0" collapsed="false">
      <c r="A9736" s="0" t="s">
        <v>14629</v>
      </c>
      <c r="B9736" s="0" t="n">
        <v>25232</v>
      </c>
      <c r="C9736" s="0" t="s">
        <v>14630</v>
      </c>
      <c r="D9736" s="0" t="s">
        <v>123</v>
      </c>
    </row>
    <row r="9737" customFormat="false" ht="12.8" hidden="false" customHeight="false" outlineLevel="0" collapsed="false">
      <c r="A9737" s="0" t="s">
        <v>14631</v>
      </c>
      <c r="B9737" s="0" t="n">
        <v>25386</v>
      </c>
      <c r="C9737" s="0" t="s">
        <v>14632</v>
      </c>
      <c r="D9737" s="0" t="s">
        <v>127</v>
      </c>
    </row>
    <row r="9738" customFormat="false" ht="12.8" hidden="false" customHeight="false" outlineLevel="0" collapsed="false">
      <c r="A9738" s="0" t="s">
        <v>14633</v>
      </c>
      <c r="B9738" s="0" t="n">
        <v>23406</v>
      </c>
      <c r="C9738" s="0" t="s">
        <v>9003</v>
      </c>
      <c r="D9738" s="0" t="s">
        <v>123</v>
      </c>
    </row>
    <row r="9739" customFormat="false" ht="12.8" hidden="false" customHeight="false" outlineLevel="0" collapsed="false">
      <c r="A9739" s="0" t="s">
        <v>14634</v>
      </c>
      <c r="B9739" s="0" t="n">
        <v>23911</v>
      </c>
      <c r="C9739" s="0" t="s">
        <v>2298</v>
      </c>
      <c r="D9739" s="0" t="s">
        <v>127</v>
      </c>
    </row>
    <row r="9740" customFormat="false" ht="12.8" hidden="false" customHeight="false" outlineLevel="0" collapsed="false">
      <c r="A9740" s="0" t="s">
        <v>14635</v>
      </c>
      <c r="B9740" s="0" t="n">
        <v>33999</v>
      </c>
      <c r="C9740" s="0" t="s">
        <v>14636</v>
      </c>
      <c r="D9740" s="0" t="s">
        <v>127</v>
      </c>
    </row>
    <row r="9741" customFormat="false" ht="12.8" hidden="false" customHeight="false" outlineLevel="0" collapsed="false">
      <c r="A9741" s="0" t="s">
        <v>14637</v>
      </c>
      <c r="B9741" s="0" t="n">
        <v>34153</v>
      </c>
      <c r="C9741" s="0" t="s">
        <v>14638</v>
      </c>
      <c r="D9741" s="0" t="s">
        <v>601</v>
      </c>
    </row>
    <row r="9742" customFormat="false" ht="12.8" hidden="false" customHeight="false" outlineLevel="0" collapsed="false">
      <c r="A9742" s="0" t="s">
        <v>14639</v>
      </c>
      <c r="B9742" s="0" t="n">
        <v>23912</v>
      </c>
      <c r="C9742" s="0" t="s">
        <v>14640</v>
      </c>
      <c r="D9742" s="0" t="s">
        <v>127</v>
      </c>
    </row>
    <row r="9743" customFormat="false" ht="12.8" hidden="false" customHeight="false" outlineLevel="0" collapsed="false">
      <c r="A9743" s="0" t="s">
        <v>14641</v>
      </c>
      <c r="B9743" s="0" t="n">
        <v>23607</v>
      </c>
      <c r="C9743" s="0" t="s">
        <v>14642</v>
      </c>
      <c r="D9743" s="0" t="s">
        <v>127</v>
      </c>
    </row>
    <row r="9744" customFormat="false" ht="12.8" hidden="false" customHeight="false" outlineLevel="0" collapsed="false">
      <c r="A9744" s="0" t="s">
        <v>14643</v>
      </c>
      <c r="B9744" s="0" t="n">
        <v>24275</v>
      </c>
      <c r="C9744" s="0" t="s">
        <v>12847</v>
      </c>
      <c r="D9744" s="0" t="s">
        <v>123</v>
      </c>
    </row>
    <row r="9745" customFormat="false" ht="12.8" hidden="false" customHeight="false" outlineLevel="0" collapsed="false">
      <c r="A9745" s="0" t="s">
        <v>14644</v>
      </c>
      <c r="B9745" s="0" t="n">
        <v>24842</v>
      </c>
      <c r="C9745" s="0" t="s">
        <v>14645</v>
      </c>
      <c r="D9745" s="0" t="s">
        <v>127</v>
      </c>
    </row>
    <row r="9746" customFormat="false" ht="12.8" hidden="false" customHeight="false" outlineLevel="0" collapsed="false">
      <c r="A9746" s="0" t="s">
        <v>14646</v>
      </c>
      <c r="B9746" s="0" t="n">
        <v>30372</v>
      </c>
      <c r="C9746" s="0" t="s">
        <v>3317</v>
      </c>
      <c r="D9746" s="0" t="s">
        <v>123</v>
      </c>
    </row>
    <row r="9747" customFormat="false" ht="12.8" hidden="false" customHeight="false" outlineLevel="0" collapsed="false">
      <c r="A9747" s="0" t="s">
        <v>14647</v>
      </c>
      <c r="B9747" s="0" t="n">
        <v>30634</v>
      </c>
      <c r="C9747" s="0" t="s">
        <v>390</v>
      </c>
      <c r="D9747" s="0" t="s">
        <v>127</v>
      </c>
    </row>
    <row r="9748" customFormat="false" ht="12.8" hidden="false" customHeight="false" outlineLevel="0" collapsed="false">
      <c r="A9748" s="0" t="s">
        <v>14648</v>
      </c>
      <c r="B9748" s="0" t="n">
        <v>23913</v>
      </c>
      <c r="C9748" s="0" t="s">
        <v>14649</v>
      </c>
      <c r="D9748" s="0" t="s">
        <v>123</v>
      </c>
    </row>
    <row r="9749" customFormat="false" ht="12.8" hidden="false" customHeight="false" outlineLevel="0" collapsed="false">
      <c r="A9749" s="0" t="s">
        <v>14650</v>
      </c>
      <c r="B9749" s="0" t="n">
        <v>24276</v>
      </c>
      <c r="C9749" s="0" t="s">
        <v>14651</v>
      </c>
      <c r="D9749" s="0" t="s">
        <v>127</v>
      </c>
    </row>
    <row r="9750" customFormat="false" ht="12.8" hidden="false" customHeight="false" outlineLevel="0" collapsed="false">
      <c r="A9750" s="0" t="s">
        <v>14652</v>
      </c>
      <c r="B9750" s="0" t="n">
        <v>2826</v>
      </c>
      <c r="C9750" s="0" t="s">
        <v>12766</v>
      </c>
      <c r="D9750" s="0" t="s">
        <v>123</v>
      </c>
    </row>
    <row r="9751" customFormat="false" ht="12.8" hidden="false" customHeight="false" outlineLevel="0" collapsed="false">
      <c r="A9751" s="0" t="s">
        <v>14653</v>
      </c>
      <c r="B9751" s="0" t="n">
        <v>2827</v>
      </c>
      <c r="C9751" s="0" t="s">
        <v>12766</v>
      </c>
      <c r="D9751" s="0" t="s">
        <v>123</v>
      </c>
    </row>
    <row r="9752" customFormat="false" ht="12.8" hidden="false" customHeight="false" outlineLevel="0" collapsed="false">
      <c r="A9752" s="0" t="s">
        <v>14654</v>
      </c>
      <c r="B9752" s="0" t="n">
        <v>22647</v>
      </c>
      <c r="C9752" s="0" t="s">
        <v>2772</v>
      </c>
      <c r="D9752" s="0" t="s">
        <v>199</v>
      </c>
    </row>
    <row r="9753" customFormat="false" ht="12.8" hidden="false" customHeight="false" outlineLevel="0" collapsed="false">
      <c r="A9753" s="0" t="s">
        <v>14655</v>
      </c>
      <c r="B9753" s="0" t="n">
        <v>30443</v>
      </c>
      <c r="C9753" s="0" t="s">
        <v>14656</v>
      </c>
      <c r="D9753" s="0" t="s">
        <v>123</v>
      </c>
    </row>
    <row r="9754" customFormat="false" ht="12.8" hidden="false" customHeight="false" outlineLevel="0" collapsed="false">
      <c r="A9754" s="0" t="s">
        <v>14657</v>
      </c>
      <c r="B9754" s="0" t="n">
        <v>30630</v>
      </c>
      <c r="C9754" s="0" t="s">
        <v>14658</v>
      </c>
      <c r="D9754" s="0" t="s">
        <v>127</v>
      </c>
    </row>
    <row r="9755" customFormat="false" ht="12.8" hidden="false" customHeight="false" outlineLevel="0" collapsed="false">
      <c r="A9755" s="0" t="s">
        <v>14659</v>
      </c>
      <c r="B9755" s="0" t="n">
        <v>30687</v>
      </c>
      <c r="C9755" s="0" t="s">
        <v>14660</v>
      </c>
      <c r="D9755" s="0" t="s">
        <v>127</v>
      </c>
    </row>
    <row r="9756" customFormat="false" ht="12.8" hidden="false" customHeight="false" outlineLevel="0" collapsed="false">
      <c r="A9756" s="0" t="s">
        <v>14661</v>
      </c>
      <c r="B9756" s="0" t="n">
        <v>34925</v>
      </c>
      <c r="C9756" s="0" t="s">
        <v>14662</v>
      </c>
      <c r="D9756" s="0" t="s">
        <v>123</v>
      </c>
    </row>
    <row r="9757" customFormat="false" ht="12.8" hidden="false" customHeight="false" outlineLevel="0" collapsed="false">
      <c r="A9757" s="0" t="s">
        <v>14663</v>
      </c>
      <c r="B9757" s="0" t="n">
        <v>32507</v>
      </c>
      <c r="C9757" s="0" t="s">
        <v>13537</v>
      </c>
      <c r="D9757" s="0" t="s">
        <v>127</v>
      </c>
    </row>
    <row r="9758" customFormat="false" ht="12.8" hidden="false" customHeight="false" outlineLevel="0" collapsed="false">
      <c r="A9758" s="0" t="s">
        <v>14664</v>
      </c>
      <c r="B9758" s="0" t="n">
        <v>20412</v>
      </c>
      <c r="C9758" s="0" t="s">
        <v>2078</v>
      </c>
      <c r="D9758" s="0" t="s">
        <v>199</v>
      </c>
    </row>
    <row r="9759" customFormat="false" ht="12.8" hidden="false" customHeight="false" outlineLevel="0" collapsed="false">
      <c r="A9759" s="0" t="s">
        <v>14665</v>
      </c>
      <c r="B9759" s="0" t="n">
        <v>31280</v>
      </c>
      <c r="C9759" s="0" t="s">
        <v>14666</v>
      </c>
      <c r="D9759" s="0" t="s">
        <v>123</v>
      </c>
    </row>
    <row r="9760" customFormat="false" ht="12.8" hidden="false" customHeight="false" outlineLevel="0" collapsed="false">
      <c r="A9760" s="0" t="s">
        <v>14667</v>
      </c>
      <c r="B9760" s="0" t="n">
        <v>31472</v>
      </c>
      <c r="C9760" s="0" t="s">
        <v>1101</v>
      </c>
      <c r="D9760" s="0" t="s">
        <v>127</v>
      </c>
    </row>
    <row r="9761" customFormat="false" ht="12.8" hidden="false" customHeight="false" outlineLevel="0" collapsed="false">
      <c r="A9761" s="0" t="s">
        <v>14668</v>
      </c>
      <c r="B9761" s="0" t="n">
        <v>43331</v>
      </c>
      <c r="C9761" s="0" t="s">
        <v>14669</v>
      </c>
      <c r="D9761" s="0" t="s">
        <v>123</v>
      </c>
    </row>
    <row r="9762" customFormat="false" ht="12.8" hidden="false" customHeight="false" outlineLevel="0" collapsed="false">
      <c r="A9762" s="0" t="s">
        <v>14670</v>
      </c>
      <c r="B9762" s="0" t="n">
        <v>43351</v>
      </c>
      <c r="C9762" s="0" t="s">
        <v>14671</v>
      </c>
      <c r="D9762" s="0" t="s">
        <v>127</v>
      </c>
    </row>
    <row r="9763" customFormat="false" ht="12.8" hidden="false" customHeight="false" outlineLevel="0" collapsed="false">
      <c r="A9763" s="0" t="s">
        <v>14672</v>
      </c>
      <c r="B9763" s="0" t="n">
        <v>29316</v>
      </c>
      <c r="C9763" s="0" t="s">
        <v>14673</v>
      </c>
      <c r="D9763" s="0" t="s">
        <v>123</v>
      </c>
    </row>
    <row r="9764" customFormat="false" ht="12.8" hidden="false" customHeight="false" outlineLevel="0" collapsed="false">
      <c r="A9764" s="0" t="s">
        <v>14674</v>
      </c>
      <c r="B9764" s="0" t="n">
        <v>29505</v>
      </c>
      <c r="C9764" s="0" t="s">
        <v>14675</v>
      </c>
      <c r="D9764" s="0" t="s">
        <v>127</v>
      </c>
    </row>
    <row r="9765" customFormat="false" ht="12.8" hidden="false" customHeight="false" outlineLevel="0" collapsed="false">
      <c r="A9765" s="0" t="s">
        <v>14676</v>
      </c>
      <c r="B9765" s="0" t="n">
        <v>22648</v>
      </c>
      <c r="C9765" s="0" t="s">
        <v>682</v>
      </c>
      <c r="D9765" s="0" t="s">
        <v>123</v>
      </c>
    </row>
    <row r="9766" customFormat="false" ht="12.8" hidden="false" customHeight="false" outlineLevel="0" collapsed="false">
      <c r="A9766" s="0" t="s">
        <v>14677</v>
      </c>
      <c r="B9766" s="0" t="n">
        <v>22649</v>
      </c>
      <c r="C9766" s="0" t="s">
        <v>14678</v>
      </c>
      <c r="D9766" s="0" t="s">
        <v>127</v>
      </c>
    </row>
    <row r="9767" customFormat="false" ht="12.8" hidden="false" customHeight="false" outlineLevel="0" collapsed="false">
      <c r="A9767" s="0" t="s">
        <v>14679</v>
      </c>
      <c r="B9767" s="0" t="n">
        <v>19155</v>
      </c>
      <c r="C9767" s="0" t="s">
        <v>14680</v>
      </c>
      <c r="D9767" s="0" t="s">
        <v>123</v>
      </c>
    </row>
    <row r="9768" customFormat="false" ht="12.8" hidden="false" customHeight="false" outlineLevel="0" collapsed="false">
      <c r="A9768" s="0" t="s">
        <v>14681</v>
      </c>
      <c r="B9768" s="0" t="n">
        <v>3149</v>
      </c>
      <c r="C9768" s="0" t="s">
        <v>5422</v>
      </c>
      <c r="D9768" s="0" t="s">
        <v>123</v>
      </c>
    </row>
    <row r="9769" customFormat="false" ht="12.8" hidden="false" customHeight="false" outlineLevel="0" collapsed="false">
      <c r="A9769" s="0" t="s">
        <v>14682</v>
      </c>
      <c r="B9769" s="0" t="n">
        <v>783</v>
      </c>
      <c r="C9769" s="0" t="s">
        <v>2565</v>
      </c>
      <c r="D9769" s="0" t="s">
        <v>199</v>
      </c>
    </row>
    <row r="9770" customFormat="false" ht="12.8" hidden="false" customHeight="false" outlineLevel="0" collapsed="false">
      <c r="A9770" s="0" t="s">
        <v>14683</v>
      </c>
      <c r="B9770" s="0" t="n">
        <v>20720</v>
      </c>
      <c r="D9770" s="0" t="s">
        <v>378</v>
      </c>
    </row>
    <row r="9771" customFormat="false" ht="12.8" hidden="false" customHeight="false" outlineLevel="0" collapsed="false">
      <c r="A9771" s="0" t="s">
        <v>14684</v>
      </c>
      <c r="B9771" s="0" t="n">
        <v>239</v>
      </c>
      <c r="C9771" s="0" t="s">
        <v>14685</v>
      </c>
      <c r="D9771" s="0" t="s">
        <v>123</v>
      </c>
    </row>
    <row r="9772" customFormat="false" ht="12.8" hidden="false" customHeight="false" outlineLevel="0" collapsed="false">
      <c r="A9772" s="0" t="s">
        <v>14686</v>
      </c>
      <c r="B9772" s="0" t="n">
        <v>240</v>
      </c>
      <c r="C9772" s="0" t="s">
        <v>2098</v>
      </c>
      <c r="D9772" s="0" t="s">
        <v>127</v>
      </c>
    </row>
    <row r="9773" customFormat="false" ht="12.8" hidden="false" customHeight="false" outlineLevel="0" collapsed="false">
      <c r="A9773" s="0" t="s">
        <v>14687</v>
      </c>
      <c r="B9773" s="0" t="n">
        <v>238</v>
      </c>
      <c r="D9773" s="0" t="s">
        <v>199</v>
      </c>
    </row>
    <row r="9774" customFormat="false" ht="12.8" hidden="false" customHeight="false" outlineLevel="0" collapsed="false">
      <c r="A9774" s="0" t="s">
        <v>14688</v>
      </c>
      <c r="B9774" s="0" t="n">
        <v>43609</v>
      </c>
      <c r="C9774" s="0" t="s">
        <v>11760</v>
      </c>
      <c r="D9774" s="0" t="s">
        <v>123</v>
      </c>
    </row>
    <row r="9775" customFormat="false" ht="12.8" hidden="false" customHeight="false" outlineLevel="0" collapsed="false">
      <c r="A9775" s="0" t="s">
        <v>14689</v>
      </c>
      <c r="B9775" s="0" t="n">
        <v>43622</v>
      </c>
      <c r="C9775" s="0" t="s">
        <v>14690</v>
      </c>
      <c r="D9775" s="0" t="s">
        <v>127</v>
      </c>
    </row>
    <row r="9776" customFormat="false" ht="12.8" hidden="false" customHeight="false" outlineLevel="0" collapsed="false">
      <c r="A9776" s="0" t="s">
        <v>14691</v>
      </c>
      <c r="B9776" s="0" t="n">
        <v>29487</v>
      </c>
      <c r="C9776" s="0" t="s">
        <v>3418</v>
      </c>
      <c r="D9776" s="0" t="s">
        <v>123</v>
      </c>
    </row>
    <row r="9777" customFormat="false" ht="12.8" hidden="false" customHeight="false" outlineLevel="0" collapsed="false">
      <c r="A9777" s="0" t="s">
        <v>14692</v>
      </c>
      <c r="B9777" s="0" t="n">
        <v>29353</v>
      </c>
      <c r="C9777" s="0" t="s">
        <v>14693</v>
      </c>
      <c r="D9777" s="0" t="s">
        <v>199</v>
      </c>
    </row>
    <row r="9778" customFormat="false" ht="12.8" hidden="false" customHeight="false" outlineLevel="0" collapsed="false">
      <c r="A9778" s="0" t="s">
        <v>14694</v>
      </c>
      <c r="B9778" s="0" t="n">
        <v>4557</v>
      </c>
      <c r="C9778" s="0" t="s">
        <v>13352</v>
      </c>
      <c r="D9778" s="0" t="s">
        <v>255</v>
      </c>
    </row>
    <row r="9779" customFormat="false" ht="12.8" hidden="false" customHeight="false" outlineLevel="0" collapsed="false">
      <c r="A9779" s="0" t="s">
        <v>14695</v>
      </c>
      <c r="B9779" s="0" t="n">
        <v>22650</v>
      </c>
      <c r="C9779" s="0" t="s">
        <v>14696</v>
      </c>
      <c r="D9779" s="0" t="s">
        <v>378</v>
      </c>
    </row>
    <row r="9780" customFormat="false" ht="12.8" hidden="false" customHeight="false" outlineLevel="0" collapsed="false">
      <c r="A9780" s="0" t="s">
        <v>14697</v>
      </c>
      <c r="B9780" s="0" t="n">
        <v>22651</v>
      </c>
      <c r="D9780" s="0" t="s">
        <v>255</v>
      </c>
    </row>
    <row r="9781" customFormat="false" ht="12.8" hidden="false" customHeight="false" outlineLevel="0" collapsed="false">
      <c r="A9781" s="0" t="s">
        <v>14698</v>
      </c>
      <c r="B9781" s="0" t="n">
        <v>23221</v>
      </c>
      <c r="C9781" s="0" t="s">
        <v>14699</v>
      </c>
      <c r="D9781" s="0" t="s">
        <v>251</v>
      </c>
    </row>
    <row r="9782" customFormat="false" ht="12.8" hidden="false" customHeight="false" outlineLevel="0" collapsed="false">
      <c r="A9782" s="0" t="s">
        <v>14700</v>
      </c>
      <c r="B9782" s="0" t="n">
        <v>23388</v>
      </c>
      <c r="C9782" s="0" t="s">
        <v>1770</v>
      </c>
      <c r="D9782" s="0" t="s">
        <v>123</v>
      </c>
    </row>
    <row r="9783" customFormat="false" ht="12.8" hidden="false" customHeight="false" outlineLevel="0" collapsed="false">
      <c r="A9783" s="0" t="s">
        <v>14701</v>
      </c>
      <c r="B9783" s="0" t="n">
        <v>23914</v>
      </c>
      <c r="C9783" s="0" t="s">
        <v>1653</v>
      </c>
      <c r="D9783" s="0" t="s">
        <v>127</v>
      </c>
    </row>
    <row r="9784" customFormat="false" ht="12.8" hidden="false" customHeight="false" outlineLevel="0" collapsed="false">
      <c r="A9784" s="0" t="s">
        <v>14702</v>
      </c>
      <c r="B9784" s="0" t="n">
        <v>31279</v>
      </c>
      <c r="C9784" s="0" t="s">
        <v>1653</v>
      </c>
      <c r="D9784" s="0" t="s">
        <v>127</v>
      </c>
    </row>
    <row r="9785" customFormat="false" ht="12.8" hidden="false" customHeight="false" outlineLevel="0" collapsed="false">
      <c r="A9785" s="0" t="s">
        <v>14703</v>
      </c>
      <c r="B9785" s="0" t="n">
        <v>26081</v>
      </c>
      <c r="C9785" s="0" t="s">
        <v>1093</v>
      </c>
      <c r="D9785" s="0" t="s">
        <v>127</v>
      </c>
    </row>
    <row r="9786" customFormat="false" ht="12.8" hidden="false" customHeight="false" outlineLevel="0" collapsed="false">
      <c r="A9786" s="0" t="s">
        <v>14704</v>
      </c>
      <c r="B9786" s="0" t="n">
        <v>29640</v>
      </c>
      <c r="C9786" s="0" t="s">
        <v>14705</v>
      </c>
      <c r="D9786" s="0" t="s">
        <v>123</v>
      </c>
    </row>
    <row r="9787" customFormat="false" ht="12.8" hidden="false" customHeight="false" outlineLevel="0" collapsed="false">
      <c r="A9787" s="0" t="s">
        <v>14706</v>
      </c>
      <c r="B9787" s="0" t="n">
        <v>29687</v>
      </c>
      <c r="C9787" s="0" t="s">
        <v>14707</v>
      </c>
      <c r="D9787" s="0" t="s">
        <v>127</v>
      </c>
    </row>
    <row r="9788" customFormat="false" ht="12.8" hidden="false" customHeight="false" outlineLevel="0" collapsed="false">
      <c r="A9788" s="0" t="s">
        <v>14708</v>
      </c>
      <c r="B9788" s="0" t="n">
        <v>44271</v>
      </c>
      <c r="C9788" s="0" t="s">
        <v>1445</v>
      </c>
      <c r="D9788" s="0" t="s">
        <v>123</v>
      </c>
    </row>
    <row r="9789" customFormat="false" ht="12.8" hidden="false" customHeight="false" outlineLevel="0" collapsed="false">
      <c r="A9789" s="0" t="s">
        <v>14709</v>
      </c>
      <c r="B9789" s="0" t="n">
        <v>44297</v>
      </c>
      <c r="C9789" s="0" t="s">
        <v>797</v>
      </c>
      <c r="D9789" s="0" t="s">
        <v>127</v>
      </c>
    </row>
    <row r="9790" customFormat="false" ht="12.8" hidden="false" customHeight="false" outlineLevel="0" collapsed="false">
      <c r="A9790" s="0" t="s">
        <v>14710</v>
      </c>
      <c r="B9790" s="0" t="n">
        <v>44298</v>
      </c>
      <c r="C9790" s="0" t="s">
        <v>14711</v>
      </c>
      <c r="D9790" s="0" t="s">
        <v>127</v>
      </c>
    </row>
    <row r="9791" customFormat="false" ht="12.8" hidden="false" customHeight="false" outlineLevel="0" collapsed="false">
      <c r="A9791" s="0" t="s">
        <v>14712</v>
      </c>
      <c r="B9791" s="0" t="n">
        <v>44299</v>
      </c>
      <c r="C9791" s="0" t="s">
        <v>14713</v>
      </c>
      <c r="D9791" s="0" t="s">
        <v>127</v>
      </c>
    </row>
    <row r="9792" customFormat="false" ht="12.8" hidden="false" customHeight="false" outlineLevel="0" collapsed="false">
      <c r="A9792" s="0" t="s">
        <v>14714</v>
      </c>
      <c r="B9792" s="0" t="n">
        <v>4199</v>
      </c>
      <c r="C9792" s="0" t="s">
        <v>14699</v>
      </c>
      <c r="D9792" s="0" t="s">
        <v>251</v>
      </c>
    </row>
    <row r="9793" customFormat="false" ht="12.8" hidden="false" customHeight="false" outlineLevel="0" collapsed="false">
      <c r="A9793" s="0" t="s">
        <v>14715</v>
      </c>
      <c r="B9793" s="0" t="n">
        <v>35752</v>
      </c>
      <c r="C9793" s="0" t="s">
        <v>13444</v>
      </c>
      <c r="D9793" s="0" t="s">
        <v>378</v>
      </c>
    </row>
    <row r="9794" customFormat="false" ht="12.8" hidden="false" customHeight="false" outlineLevel="0" collapsed="false">
      <c r="A9794" s="0" t="s">
        <v>14716</v>
      </c>
      <c r="B9794" s="0" t="n">
        <v>22652</v>
      </c>
      <c r="D9794" s="0" t="s">
        <v>251</v>
      </c>
    </row>
    <row r="9795" customFormat="false" ht="12.8" hidden="false" customHeight="false" outlineLevel="0" collapsed="false">
      <c r="A9795" s="0" t="s">
        <v>14717</v>
      </c>
      <c r="B9795" s="0" t="n">
        <v>194</v>
      </c>
      <c r="C9795" s="0" t="s">
        <v>1507</v>
      </c>
      <c r="D9795" s="0" t="s">
        <v>123</v>
      </c>
    </row>
    <row r="9796" customFormat="false" ht="12.8" hidden="false" customHeight="false" outlineLevel="0" collapsed="false">
      <c r="A9796" s="0" t="s">
        <v>14718</v>
      </c>
      <c r="B9796" s="0" t="n">
        <v>195</v>
      </c>
      <c r="C9796" s="0" t="s">
        <v>838</v>
      </c>
      <c r="D9796" s="0" t="s">
        <v>127</v>
      </c>
    </row>
    <row r="9797" customFormat="false" ht="12.8" hidden="false" customHeight="false" outlineLevel="0" collapsed="false">
      <c r="A9797" s="0" t="s">
        <v>14719</v>
      </c>
      <c r="B9797" s="0" t="n">
        <v>23168</v>
      </c>
      <c r="C9797" s="0" t="s">
        <v>14720</v>
      </c>
      <c r="D9797" s="0" t="s">
        <v>199</v>
      </c>
    </row>
    <row r="9798" customFormat="false" ht="12.8" hidden="false" customHeight="false" outlineLevel="0" collapsed="false">
      <c r="A9798" s="0" t="s">
        <v>14721</v>
      </c>
      <c r="B9798" s="0" t="n">
        <v>26080</v>
      </c>
      <c r="C9798" s="0" t="s">
        <v>645</v>
      </c>
      <c r="D9798" s="0" t="s">
        <v>123</v>
      </c>
    </row>
    <row r="9799" customFormat="false" ht="12.8" hidden="false" customHeight="false" outlineLevel="0" collapsed="false">
      <c r="A9799" s="0" t="s">
        <v>14722</v>
      </c>
      <c r="B9799" s="0" t="n">
        <v>25518</v>
      </c>
      <c r="D9799" s="0" t="s">
        <v>199</v>
      </c>
    </row>
    <row r="9800" customFormat="false" ht="12.8" hidden="false" customHeight="false" outlineLevel="0" collapsed="false">
      <c r="A9800" s="0" t="s">
        <v>14723</v>
      </c>
      <c r="B9800" s="0" t="n">
        <v>9829</v>
      </c>
      <c r="C9800" s="0" t="s">
        <v>779</v>
      </c>
      <c r="D9800" s="0" t="s">
        <v>123</v>
      </c>
    </row>
    <row r="9801" customFormat="false" ht="12.8" hidden="false" customHeight="false" outlineLevel="0" collapsed="false">
      <c r="A9801" s="0" t="s">
        <v>14724</v>
      </c>
      <c r="B9801" s="0" t="n">
        <v>43158</v>
      </c>
      <c r="C9801" s="0" t="s">
        <v>14725</v>
      </c>
      <c r="D9801" s="0" t="s">
        <v>127</v>
      </c>
    </row>
    <row r="9802" customFormat="false" ht="12.8" hidden="false" customHeight="false" outlineLevel="0" collapsed="false">
      <c r="A9802" s="0" t="s">
        <v>14726</v>
      </c>
      <c r="B9802" s="0" t="n">
        <v>10228</v>
      </c>
      <c r="C9802" s="0" t="s">
        <v>14727</v>
      </c>
      <c r="D9802" s="0" t="s">
        <v>127</v>
      </c>
    </row>
    <row r="9803" customFormat="false" ht="12.8" hidden="false" customHeight="false" outlineLevel="0" collapsed="false">
      <c r="A9803" s="0" t="s">
        <v>14728</v>
      </c>
      <c r="B9803" s="0" t="n">
        <v>790</v>
      </c>
      <c r="C9803" s="0" t="s">
        <v>3572</v>
      </c>
      <c r="D9803" s="0" t="s">
        <v>123</v>
      </c>
    </row>
    <row r="9804" customFormat="false" ht="12.8" hidden="false" customHeight="false" outlineLevel="0" collapsed="false">
      <c r="A9804" s="0" t="s">
        <v>14729</v>
      </c>
      <c r="B9804" s="0" t="n">
        <v>789</v>
      </c>
      <c r="C9804" s="0" t="s">
        <v>14730</v>
      </c>
      <c r="D9804" s="0" t="s">
        <v>199</v>
      </c>
    </row>
    <row r="9805" customFormat="false" ht="12.8" hidden="false" customHeight="false" outlineLevel="0" collapsed="false">
      <c r="A9805" s="0" t="s">
        <v>14731</v>
      </c>
      <c r="B9805" s="0" t="n">
        <v>20582</v>
      </c>
      <c r="D9805" s="0" t="s">
        <v>378</v>
      </c>
    </row>
    <row r="9806" customFormat="false" ht="12.8" hidden="false" customHeight="false" outlineLevel="0" collapsed="false">
      <c r="A9806" s="0" t="s">
        <v>14732</v>
      </c>
      <c r="B9806" s="0" t="n">
        <v>22653</v>
      </c>
      <c r="C9806" s="0" t="s">
        <v>14733</v>
      </c>
      <c r="D9806" s="0" t="s">
        <v>123</v>
      </c>
    </row>
    <row r="9807" customFormat="false" ht="12.8" hidden="false" customHeight="false" outlineLevel="0" collapsed="false">
      <c r="A9807" s="0" t="s">
        <v>14734</v>
      </c>
      <c r="B9807" s="0" t="n">
        <v>22654</v>
      </c>
      <c r="C9807" s="0" t="s">
        <v>14735</v>
      </c>
      <c r="D9807" s="0" t="s">
        <v>127</v>
      </c>
    </row>
    <row r="9808" customFormat="false" ht="12.8" hidden="false" customHeight="false" outlineLevel="0" collapsed="false">
      <c r="A9808" s="0" t="s">
        <v>14736</v>
      </c>
      <c r="B9808" s="0" t="n">
        <v>22655</v>
      </c>
      <c r="C9808" s="0" t="s">
        <v>1711</v>
      </c>
      <c r="D9808" s="0" t="s">
        <v>123</v>
      </c>
    </row>
    <row r="9809" customFormat="false" ht="12.8" hidden="false" customHeight="false" outlineLevel="0" collapsed="false">
      <c r="A9809" s="0" t="s">
        <v>14737</v>
      </c>
      <c r="B9809" s="0" t="n">
        <v>22656</v>
      </c>
      <c r="C9809" s="0" t="s">
        <v>136</v>
      </c>
      <c r="D9809" s="0" t="s">
        <v>127</v>
      </c>
    </row>
    <row r="9810" customFormat="false" ht="12.8" hidden="false" customHeight="false" outlineLevel="0" collapsed="false">
      <c r="A9810" s="0" t="s">
        <v>14738</v>
      </c>
      <c r="B9810" s="0" t="n">
        <v>22657</v>
      </c>
      <c r="C9810" s="0" t="s">
        <v>14739</v>
      </c>
      <c r="D9810" s="0" t="s">
        <v>395</v>
      </c>
    </row>
    <row r="9811" customFormat="false" ht="12.8" hidden="false" customHeight="false" outlineLevel="0" collapsed="false">
      <c r="A9811" s="0" t="s">
        <v>14740</v>
      </c>
      <c r="B9811" s="0" t="n">
        <v>26079</v>
      </c>
      <c r="C9811" s="0" t="s">
        <v>14741</v>
      </c>
      <c r="D9811" s="0" t="s">
        <v>123</v>
      </c>
    </row>
    <row r="9812" customFormat="false" ht="12.8" hidden="false" customHeight="false" outlineLevel="0" collapsed="false">
      <c r="A9812" s="0" t="s">
        <v>14742</v>
      </c>
      <c r="B9812" s="0" t="n">
        <v>29388</v>
      </c>
      <c r="C9812" s="0" t="s">
        <v>6914</v>
      </c>
      <c r="D9812" s="0" t="s">
        <v>127</v>
      </c>
    </row>
    <row r="9813" customFormat="false" ht="12.8" hidden="false" customHeight="false" outlineLevel="0" collapsed="false">
      <c r="A9813" s="0" t="s">
        <v>14743</v>
      </c>
      <c r="B9813" s="0" t="n">
        <v>36291</v>
      </c>
      <c r="C9813" s="0" t="s">
        <v>14744</v>
      </c>
      <c r="D9813" s="0" t="s">
        <v>123</v>
      </c>
    </row>
    <row r="9814" customFormat="false" ht="12.8" hidden="false" customHeight="false" outlineLevel="0" collapsed="false">
      <c r="A9814" s="0" t="s">
        <v>14745</v>
      </c>
      <c r="B9814" s="0" t="n">
        <v>36453</v>
      </c>
      <c r="C9814" s="0" t="s">
        <v>1514</v>
      </c>
      <c r="D9814" s="0" t="s">
        <v>127</v>
      </c>
    </row>
    <row r="9815" customFormat="false" ht="12.8" hidden="false" customHeight="false" outlineLevel="0" collapsed="false">
      <c r="A9815" s="0" t="s">
        <v>14746</v>
      </c>
      <c r="B9815" s="0" t="n">
        <v>24845</v>
      </c>
      <c r="C9815" s="0" t="s">
        <v>1702</v>
      </c>
      <c r="D9815" s="0" t="s">
        <v>123</v>
      </c>
    </row>
    <row r="9816" customFormat="false" ht="12.8" hidden="false" customHeight="false" outlineLevel="0" collapsed="false">
      <c r="A9816" s="0" t="s">
        <v>14747</v>
      </c>
      <c r="B9816" s="0" t="n">
        <v>35336</v>
      </c>
      <c r="C9816" s="0" t="s">
        <v>136</v>
      </c>
      <c r="D9816" s="0" t="s">
        <v>127</v>
      </c>
    </row>
    <row r="9817" customFormat="false" ht="12.8" hidden="false" customHeight="false" outlineLevel="0" collapsed="false">
      <c r="A9817" s="0" t="s">
        <v>14748</v>
      </c>
      <c r="B9817" s="0" t="n">
        <v>24846</v>
      </c>
      <c r="C9817" s="0" t="s">
        <v>2808</v>
      </c>
      <c r="D9817" s="0" t="s">
        <v>123</v>
      </c>
    </row>
    <row r="9818" customFormat="false" ht="12.8" hidden="false" customHeight="false" outlineLevel="0" collapsed="false">
      <c r="A9818" s="0" t="s">
        <v>14749</v>
      </c>
      <c r="B9818" s="0" t="n">
        <v>25233</v>
      </c>
      <c r="C9818" s="0" t="s">
        <v>14750</v>
      </c>
      <c r="D9818" s="0" t="s">
        <v>127</v>
      </c>
    </row>
    <row r="9819" customFormat="false" ht="12.8" hidden="false" customHeight="false" outlineLevel="0" collapsed="false">
      <c r="A9819" s="0" t="s">
        <v>14751</v>
      </c>
      <c r="B9819" s="0" t="n">
        <v>22658</v>
      </c>
      <c r="C9819" s="0" t="s">
        <v>14752</v>
      </c>
      <c r="D9819" s="0" t="s">
        <v>287</v>
      </c>
    </row>
    <row r="9820" customFormat="false" ht="12.8" hidden="false" customHeight="false" outlineLevel="0" collapsed="false">
      <c r="A9820" s="0" t="s">
        <v>14753</v>
      </c>
      <c r="B9820" s="0" t="n">
        <v>3631</v>
      </c>
      <c r="C9820" s="0" t="s">
        <v>6028</v>
      </c>
      <c r="D9820" s="0" t="s">
        <v>907</v>
      </c>
    </row>
    <row r="9821" customFormat="false" ht="12.8" hidden="false" customHeight="false" outlineLevel="0" collapsed="false">
      <c r="A9821" s="0" t="s">
        <v>14754</v>
      </c>
      <c r="B9821" s="0" t="n">
        <v>29684</v>
      </c>
      <c r="C9821" s="0" t="s">
        <v>1376</v>
      </c>
      <c r="D9821" s="0" t="s">
        <v>199</v>
      </c>
    </row>
    <row r="9822" customFormat="false" ht="12.8" hidden="false" customHeight="false" outlineLevel="0" collapsed="false">
      <c r="A9822" s="0" t="s">
        <v>14755</v>
      </c>
      <c r="B9822" s="0" t="n">
        <v>40445</v>
      </c>
      <c r="C9822" s="0" t="s">
        <v>1935</v>
      </c>
      <c r="D9822" s="0" t="s">
        <v>378</v>
      </c>
    </row>
    <row r="9823" customFormat="false" ht="12.8" hidden="false" customHeight="false" outlineLevel="0" collapsed="false">
      <c r="A9823" s="0" t="s">
        <v>14756</v>
      </c>
      <c r="B9823" s="0" t="n">
        <v>42126</v>
      </c>
      <c r="C9823" s="0" t="s">
        <v>14757</v>
      </c>
      <c r="D9823" s="0" t="s">
        <v>123</v>
      </c>
    </row>
    <row r="9824" customFormat="false" ht="12.8" hidden="false" customHeight="false" outlineLevel="0" collapsed="false">
      <c r="A9824" s="0" t="s">
        <v>14758</v>
      </c>
      <c r="B9824" s="0" t="n">
        <v>42231</v>
      </c>
      <c r="C9824" s="0" t="s">
        <v>14759</v>
      </c>
      <c r="D9824" s="0" t="s">
        <v>127</v>
      </c>
    </row>
    <row r="9825" customFormat="false" ht="12.8" hidden="false" customHeight="false" outlineLevel="0" collapsed="false">
      <c r="A9825" s="0" t="s">
        <v>14760</v>
      </c>
      <c r="B9825" s="0" t="n">
        <v>23026</v>
      </c>
      <c r="C9825" s="0" t="s">
        <v>906</v>
      </c>
      <c r="D9825" s="0" t="s">
        <v>123</v>
      </c>
    </row>
    <row r="9826" customFormat="false" ht="12.8" hidden="false" customHeight="false" outlineLevel="0" collapsed="false">
      <c r="A9826" s="0" t="s">
        <v>14761</v>
      </c>
      <c r="B9826" s="0" t="n">
        <v>23442</v>
      </c>
      <c r="C9826" s="0" t="s">
        <v>10745</v>
      </c>
      <c r="D9826" s="0" t="s">
        <v>127</v>
      </c>
    </row>
    <row r="9827" customFormat="false" ht="12.8" hidden="false" customHeight="false" outlineLevel="0" collapsed="false">
      <c r="A9827" s="0" t="s">
        <v>14762</v>
      </c>
      <c r="B9827" s="0" t="n">
        <v>23122</v>
      </c>
      <c r="D9827" s="0" t="s">
        <v>199</v>
      </c>
    </row>
    <row r="9828" customFormat="false" ht="12.8" hidden="false" customHeight="false" outlineLevel="0" collapsed="false">
      <c r="A9828" s="0" t="s">
        <v>14763</v>
      </c>
      <c r="B9828" s="0" t="n">
        <v>23123</v>
      </c>
      <c r="D9828" s="0" t="s">
        <v>378</v>
      </c>
    </row>
    <row r="9829" customFormat="false" ht="12.8" hidden="false" customHeight="false" outlineLevel="0" collapsed="false">
      <c r="A9829" s="0" t="s">
        <v>14764</v>
      </c>
      <c r="B9829" s="0" t="n">
        <v>22659</v>
      </c>
      <c r="C9829" s="0" t="s">
        <v>1240</v>
      </c>
      <c r="D9829" s="0" t="s">
        <v>123</v>
      </c>
    </row>
    <row r="9830" customFormat="false" ht="12.8" hidden="false" customHeight="false" outlineLevel="0" collapsed="false">
      <c r="A9830" s="0" t="s">
        <v>14765</v>
      </c>
      <c r="B9830" s="0" t="n">
        <v>22660</v>
      </c>
      <c r="C9830" s="0" t="s">
        <v>14766</v>
      </c>
      <c r="D9830" s="0" t="s">
        <v>127</v>
      </c>
    </row>
    <row r="9831" customFormat="false" ht="12.8" hidden="false" customHeight="false" outlineLevel="0" collapsed="false">
      <c r="A9831" s="0" t="s">
        <v>14767</v>
      </c>
      <c r="B9831" s="0" t="n">
        <v>39793</v>
      </c>
      <c r="C9831" s="0" t="s">
        <v>136</v>
      </c>
      <c r="D9831" s="0" t="s">
        <v>127</v>
      </c>
    </row>
    <row r="9832" customFormat="false" ht="12.8" hidden="false" customHeight="false" outlineLevel="0" collapsed="false">
      <c r="A9832" s="0" t="s">
        <v>14768</v>
      </c>
      <c r="B9832" s="0" t="n">
        <v>22661</v>
      </c>
      <c r="C9832" s="0" t="s">
        <v>14769</v>
      </c>
      <c r="D9832" s="0" t="s">
        <v>127</v>
      </c>
    </row>
    <row r="9833" customFormat="false" ht="12.8" hidden="false" customHeight="false" outlineLevel="0" collapsed="false">
      <c r="A9833" s="0" t="s">
        <v>14770</v>
      </c>
      <c r="B9833" s="0" t="n">
        <v>24847</v>
      </c>
      <c r="C9833" s="0" t="s">
        <v>14771</v>
      </c>
      <c r="D9833" s="0" t="s">
        <v>127</v>
      </c>
    </row>
    <row r="9834" customFormat="false" ht="12.8" hidden="false" customHeight="false" outlineLevel="0" collapsed="false">
      <c r="A9834" s="0" t="s">
        <v>14772</v>
      </c>
      <c r="B9834" s="0" t="n">
        <v>22662</v>
      </c>
      <c r="C9834" s="0" t="s">
        <v>2025</v>
      </c>
      <c r="D9834" s="0" t="s">
        <v>199</v>
      </c>
    </row>
    <row r="9835" customFormat="false" ht="12.8" hidden="false" customHeight="false" outlineLevel="0" collapsed="false">
      <c r="A9835" s="0" t="s">
        <v>14773</v>
      </c>
      <c r="B9835" s="0" t="n">
        <v>22663</v>
      </c>
      <c r="D9835" s="0" t="s">
        <v>287</v>
      </c>
    </row>
    <row r="9836" customFormat="false" ht="12.8" hidden="false" customHeight="false" outlineLevel="0" collapsed="false">
      <c r="A9836" s="0" t="s">
        <v>14774</v>
      </c>
      <c r="B9836" s="0" t="n">
        <v>22664</v>
      </c>
      <c r="C9836" s="0" t="s">
        <v>2025</v>
      </c>
      <c r="D9836" s="0" t="s">
        <v>378</v>
      </c>
    </row>
    <row r="9837" customFormat="false" ht="12.8" hidden="false" customHeight="false" outlineLevel="0" collapsed="false">
      <c r="A9837" s="0" t="s">
        <v>14775</v>
      </c>
      <c r="B9837" s="0" t="n">
        <v>850</v>
      </c>
      <c r="D9837" s="0" t="s">
        <v>199</v>
      </c>
    </row>
    <row r="9838" customFormat="false" ht="12.8" hidden="false" customHeight="false" outlineLevel="0" collapsed="false">
      <c r="A9838" s="0" t="s">
        <v>14776</v>
      </c>
      <c r="B9838" s="0" t="n">
        <v>24848</v>
      </c>
      <c r="C9838" s="0" t="s">
        <v>14777</v>
      </c>
      <c r="D9838" s="0" t="s">
        <v>123</v>
      </c>
    </row>
    <row r="9839" customFormat="false" ht="12.8" hidden="false" customHeight="false" outlineLevel="0" collapsed="false">
      <c r="A9839" s="0" t="s">
        <v>14778</v>
      </c>
      <c r="B9839" s="0" t="n">
        <v>40444</v>
      </c>
      <c r="C9839" s="0" t="s">
        <v>14779</v>
      </c>
      <c r="D9839" s="0" t="s">
        <v>123</v>
      </c>
    </row>
    <row r="9840" customFormat="false" ht="12.8" hidden="false" customHeight="false" outlineLevel="0" collapsed="false">
      <c r="A9840" s="0" t="s">
        <v>14780</v>
      </c>
      <c r="B9840" s="0" t="n">
        <v>40854</v>
      </c>
      <c r="C9840" s="0" t="s">
        <v>363</v>
      </c>
      <c r="D9840" s="0" t="s">
        <v>127</v>
      </c>
    </row>
    <row r="9841" customFormat="false" ht="12.8" hidden="false" customHeight="false" outlineLevel="0" collapsed="false">
      <c r="A9841" s="0" t="s">
        <v>14781</v>
      </c>
      <c r="B9841" s="0" t="n">
        <v>45434</v>
      </c>
      <c r="C9841" s="0" t="s">
        <v>1341</v>
      </c>
      <c r="D9841" s="0" t="s">
        <v>127</v>
      </c>
    </row>
    <row r="9842" customFormat="false" ht="12.8" hidden="false" customHeight="false" outlineLevel="0" collapsed="false">
      <c r="A9842" s="0" t="s">
        <v>14782</v>
      </c>
      <c r="B9842" s="0" t="n">
        <v>22665</v>
      </c>
      <c r="C9842" s="0" t="s">
        <v>14783</v>
      </c>
      <c r="D9842" s="0" t="s">
        <v>123</v>
      </c>
    </row>
    <row r="9843" customFormat="false" ht="12.8" hidden="false" customHeight="false" outlineLevel="0" collapsed="false">
      <c r="A9843" s="0" t="s">
        <v>14784</v>
      </c>
      <c r="B9843" s="0" t="n">
        <v>22666</v>
      </c>
      <c r="C9843" s="0" t="s">
        <v>4562</v>
      </c>
      <c r="D9843" s="0" t="s">
        <v>127</v>
      </c>
    </row>
    <row r="9844" customFormat="false" ht="12.8" hidden="false" customHeight="false" outlineLevel="0" collapsed="false">
      <c r="A9844" s="0" t="s">
        <v>14785</v>
      </c>
      <c r="B9844" s="0" t="n">
        <v>22667</v>
      </c>
      <c r="C9844" s="0" t="s">
        <v>14786</v>
      </c>
      <c r="D9844" s="0" t="s">
        <v>123</v>
      </c>
    </row>
    <row r="9845" customFormat="false" ht="12.8" hidden="false" customHeight="false" outlineLevel="0" collapsed="false">
      <c r="A9845" s="0" t="s">
        <v>14787</v>
      </c>
      <c r="B9845" s="0" t="n">
        <v>22668</v>
      </c>
      <c r="C9845" s="0" t="s">
        <v>14788</v>
      </c>
      <c r="D9845" s="0" t="s">
        <v>127</v>
      </c>
    </row>
    <row r="9846" customFormat="false" ht="12.8" hidden="false" customHeight="false" outlineLevel="0" collapsed="false">
      <c r="A9846" s="0" t="s">
        <v>14789</v>
      </c>
      <c r="B9846" s="0" t="n">
        <v>659</v>
      </c>
      <c r="C9846" s="0" t="s">
        <v>14790</v>
      </c>
      <c r="D9846" s="0" t="s">
        <v>123</v>
      </c>
    </row>
    <row r="9847" customFormat="false" ht="12.8" hidden="false" customHeight="false" outlineLevel="0" collapsed="false">
      <c r="A9847" s="0" t="s">
        <v>14791</v>
      </c>
      <c r="B9847" s="0" t="n">
        <v>660</v>
      </c>
      <c r="C9847" s="0" t="s">
        <v>14792</v>
      </c>
      <c r="D9847" s="0" t="s">
        <v>127</v>
      </c>
    </row>
    <row r="9848" customFormat="false" ht="12.8" hidden="false" customHeight="false" outlineLevel="0" collapsed="false">
      <c r="A9848" s="0" t="s">
        <v>14793</v>
      </c>
      <c r="B9848" s="0" t="n">
        <v>19216</v>
      </c>
      <c r="D9848" s="0" t="s">
        <v>123</v>
      </c>
    </row>
    <row r="9849" customFormat="false" ht="12.8" hidden="false" customHeight="false" outlineLevel="0" collapsed="false">
      <c r="A9849" s="0" t="s">
        <v>14794</v>
      </c>
      <c r="B9849" s="0" t="n">
        <v>19320</v>
      </c>
      <c r="C9849" s="0" t="s">
        <v>14795</v>
      </c>
      <c r="D9849" s="0" t="s">
        <v>127</v>
      </c>
    </row>
    <row r="9850" customFormat="false" ht="12.8" hidden="false" customHeight="false" outlineLevel="0" collapsed="false">
      <c r="A9850" s="0" t="s">
        <v>14796</v>
      </c>
      <c r="B9850" s="0" t="n">
        <v>1004</v>
      </c>
      <c r="C9850" s="0" t="s">
        <v>479</v>
      </c>
      <c r="D9850" s="0" t="s">
        <v>123</v>
      </c>
    </row>
    <row r="9851" customFormat="false" ht="12.8" hidden="false" customHeight="false" outlineLevel="0" collapsed="false">
      <c r="A9851" s="0" t="s">
        <v>14797</v>
      </c>
      <c r="B9851" s="0" t="n">
        <v>1005</v>
      </c>
      <c r="C9851" s="0" t="s">
        <v>136</v>
      </c>
      <c r="D9851" s="0" t="s">
        <v>127</v>
      </c>
    </row>
    <row r="9852" customFormat="false" ht="12.8" hidden="false" customHeight="false" outlineLevel="0" collapsed="false">
      <c r="A9852" s="0" t="s">
        <v>14798</v>
      </c>
      <c r="B9852" s="0" t="n">
        <v>19298</v>
      </c>
      <c r="C9852" s="0" t="s">
        <v>136</v>
      </c>
      <c r="D9852" s="0" t="s">
        <v>127</v>
      </c>
    </row>
    <row r="9853" customFormat="false" ht="12.8" hidden="false" customHeight="false" outlineLevel="0" collapsed="false">
      <c r="A9853" s="0" t="s">
        <v>14799</v>
      </c>
      <c r="B9853" s="0" t="n">
        <v>25796</v>
      </c>
      <c r="C9853" s="0" t="s">
        <v>2265</v>
      </c>
      <c r="D9853" s="0" t="s">
        <v>127</v>
      </c>
    </row>
    <row r="9854" customFormat="false" ht="12.8" hidden="false" customHeight="false" outlineLevel="0" collapsed="false">
      <c r="A9854" s="0" t="s">
        <v>14800</v>
      </c>
      <c r="B9854" s="0" t="n">
        <v>1006</v>
      </c>
      <c r="C9854" s="0" t="s">
        <v>5007</v>
      </c>
      <c r="D9854" s="0" t="s">
        <v>127</v>
      </c>
    </row>
    <row r="9855" customFormat="false" ht="12.8" hidden="false" customHeight="false" outlineLevel="0" collapsed="false">
      <c r="A9855" s="0" t="s">
        <v>14801</v>
      </c>
      <c r="B9855" s="0" t="n">
        <v>727</v>
      </c>
      <c r="C9855" s="0" t="s">
        <v>14802</v>
      </c>
      <c r="D9855" s="0" t="s">
        <v>123</v>
      </c>
    </row>
    <row r="9856" customFormat="false" ht="12.8" hidden="false" customHeight="false" outlineLevel="0" collapsed="false">
      <c r="A9856" s="0" t="s">
        <v>14803</v>
      </c>
      <c r="B9856" s="0" t="n">
        <v>22674</v>
      </c>
      <c r="C9856" s="0" t="s">
        <v>14804</v>
      </c>
      <c r="D9856" s="0" t="s">
        <v>127</v>
      </c>
    </row>
    <row r="9857" customFormat="false" ht="12.8" hidden="false" customHeight="false" outlineLevel="0" collapsed="false">
      <c r="A9857" s="0" t="s">
        <v>14805</v>
      </c>
      <c r="B9857" s="0" t="n">
        <v>2719</v>
      </c>
      <c r="C9857" s="0" t="s">
        <v>136</v>
      </c>
      <c r="D9857" s="0" t="s">
        <v>127</v>
      </c>
    </row>
    <row r="9858" customFormat="false" ht="12.8" hidden="false" customHeight="false" outlineLevel="0" collapsed="false">
      <c r="A9858" s="0" t="s">
        <v>14806</v>
      </c>
      <c r="B9858" s="0" t="n">
        <v>22675</v>
      </c>
      <c r="C9858" s="0" t="s">
        <v>1301</v>
      </c>
      <c r="D9858" s="0" t="s">
        <v>127</v>
      </c>
    </row>
    <row r="9859" customFormat="false" ht="12.8" hidden="false" customHeight="false" outlineLevel="0" collapsed="false">
      <c r="A9859" s="0" t="s">
        <v>14807</v>
      </c>
      <c r="B9859" s="0" t="n">
        <v>22669</v>
      </c>
      <c r="C9859" s="0" t="s">
        <v>14808</v>
      </c>
      <c r="D9859" s="0" t="s">
        <v>127</v>
      </c>
    </row>
    <row r="9860" customFormat="false" ht="12.8" hidden="false" customHeight="false" outlineLevel="0" collapsed="false">
      <c r="A9860" s="0" t="s">
        <v>14809</v>
      </c>
      <c r="B9860" s="0" t="n">
        <v>22670</v>
      </c>
      <c r="C9860" s="0" t="s">
        <v>14810</v>
      </c>
      <c r="D9860" s="0" t="s">
        <v>127</v>
      </c>
    </row>
    <row r="9861" customFormat="false" ht="12.8" hidden="false" customHeight="false" outlineLevel="0" collapsed="false">
      <c r="A9861" s="0" t="s">
        <v>14811</v>
      </c>
      <c r="B9861" s="0" t="n">
        <v>22671</v>
      </c>
      <c r="C9861" s="0" t="s">
        <v>14810</v>
      </c>
      <c r="D9861" s="0" t="s">
        <v>127</v>
      </c>
    </row>
    <row r="9862" customFormat="false" ht="12.8" hidden="false" customHeight="false" outlineLevel="0" collapsed="false">
      <c r="A9862" s="0" t="s">
        <v>14812</v>
      </c>
      <c r="B9862" s="0" t="n">
        <v>22672</v>
      </c>
      <c r="C9862" s="0" t="s">
        <v>14810</v>
      </c>
      <c r="D9862" s="0" t="s">
        <v>127</v>
      </c>
    </row>
    <row r="9863" customFormat="false" ht="12.8" hidden="false" customHeight="false" outlineLevel="0" collapsed="false">
      <c r="A9863" s="0" t="s">
        <v>14813</v>
      </c>
      <c r="B9863" s="0" t="n">
        <v>22673</v>
      </c>
      <c r="C9863" s="0" t="s">
        <v>14810</v>
      </c>
      <c r="D9863" s="0" t="s">
        <v>127</v>
      </c>
    </row>
    <row r="9864" customFormat="false" ht="12.8" hidden="false" customHeight="false" outlineLevel="0" collapsed="false">
      <c r="A9864" s="0" t="s">
        <v>14814</v>
      </c>
      <c r="B9864" s="0" t="n">
        <v>22676</v>
      </c>
      <c r="C9864" s="0" t="s">
        <v>14815</v>
      </c>
      <c r="D9864" s="0" t="s">
        <v>287</v>
      </c>
    </row>
    <row r="9865" customFormat="false" ht="12.8" hidden="false" customHeight="false" outlineLevel="0" collapsed="false">
      <c r="A9865" s="0" t="s">
        <v>14816</v>
      </c>
      <c r="B9865" s="0" t="n">
        <v>22677</v>
      </c>
      <c r="C9865" s="0" t="s">
        <v>12106</v>
      </c>
      <c r="D9865" s="0" t="s">
        <v>199</v>
      </c>
    </row>
    <row r="9866" customFormat="false" ht="12.8" hidden="false" customHeight="false" outlineLevel="0" collapsed="false">
      <c r="A9866" s="0" t="s">
        <v>14817</v>
      </c>
      <c r="B9866" s="0" t="n">
        <v>31806</v>
      </c>
      <c r="C9866" s="0" t="s">
        <v>420</v>
      </c>
      <c r="D9866" s="0" t="s">
        <v>127</v>
      </c>
    </row>
    <row r="9867" customFormat="false" ht="12.8" hidden="false" customHeight="false" outlineLevel="0" collapsed="false">
      <c r="A9867" s="0" t="s">
        <v>14818</v>
      </c>
      <c r="B9867" s="0" t="n">
        <v>42913</v>
      </c>
      <c r="C9867" s="0" t="s">
        <v>4950</v>
      </c>
      <c r="D9867" s="0" t="s">
        <v>287</v>
      </c>
    </row>
    <row r="9868" customFormat="false" ht="12.8" hidden="false" customHeight="false" outlineLevel="0" collapsed="false">
      <c r="A9868" s="0" t="s">
        <v>14819</v>
      </c>
      <c r="B9868" s="0" t="n">
        <v>26077</v>
      </c>
      <c r="C9868" s="0" t="s">
        <v>14820</v>
      </c>
      <c r="D9868" s="0" t="s">
        <v>123</v>
      </c>
    </row>
    <row r="9869" customFormat="false" ht="12.8" hidden="false" customHeight="false" outlineLevel="0" collapsed="false">
      <c r="A9869" s="0" t="s">
        <v>14821</v>
      </c>
      <c r="B9869" s="0" t="n">
        <v>30510</v>
      </c>
      <c r="C9869" s="0" t="s">
        <v>14822</v>
      </c>
      <c r="D9869" s="0" t="s">
        <v>127</v>
      </c>
    </row>
    <row r="9870" customFormat="false" ht="12.8" hidden="false" customHeight="false" outlineLevel="0" collapsed="false">
      <c r="A9870" s="0" t="s">
        <v>14823</v>
      </c>
      <c r="B9870" s="0" t="n">
        <v>38783</v>
      </c>
      <c r="C9870" s="0" t="s">
        <v>14824</v>
      </c>
      <c r="D9870" s="0" t="s">
        <v>127</v>
      </c>
    </row>
    <row r="9871" customFormat="false" ht="12.8" hidden="false" customHeight="false" outlineLevel="0" collapsed="false">
      <c r="A9871" s="0" t="s">
        <v>14825</v>
      </c>
      <c r="B9871" s="0" t="n">
        <v>29291</v>
      </c>
      <c r="C9871" s="0" t="s">
        <v>167</v>
      </c>
      <c r="D9871" s="0" t="s">
        <v>127</v>
      </c>
    </row>
    <row r="9872" customFormat="false" ht="12.8" hidden="false" customHeight="false" outlineLevel="0" collapsed="false">
      <c r="A9872" s="0" t="s">
        <v>14826</v>
      </c>
      <c r="B9872" s="0" t="n">
        <v>29385</v>
      </c>
      <c r="C9872" s="0" t="s">
        <v>167</v>
      </c>
      <c r="D9872" s="0" t="s">
        <v>127</v>
      </c>
    </row>
    <row r="9873" customFormat="false" ht="12.8" hidden="false" customHeight="false" outlineLevel="0" collapsed="false">
      <c r="A9873" s="0" t="s">
        <v>14827</v>
      </c>
      <c r="B9873" s="0" t="n">
        <v>39554</v>
      </c>
      <c r="C9873" s="0" t="s">
        <v>14828</v>
      </c>
      <c r="D9873" s="0" t="s">
        <v>199</v>
      </c>
    </row>
    <row r="9874" customFormat="false" ht="12.8" hidden="false" customHeight="false" outlineLevel="0" collapsed="false">
      <c r="A9874" s="0" t="s">
        <v>14829</v>
      </c>
      <c r="B9874" s="0" t="n">
        <v>3198</v>
      </c>
      <c r="C9874" s="0" t="s">
        <v>14830</v>
      </c>
      <c r="D9874" s="0" t="s">
        <v>262</v>
      </c>
    </row>
    <row r="9875" customFormat="false" ht="12.8" hidden="false" customHeight="false" outlineLevel="0" collapsed="false">
      <c r="A9875" s="0" t="s">
        <v>14831</v>
      </c>
      <c r="B9875" s="0" t="n">
        <v>3199</v>
      </c>
      <c r="D9875" s="0" t="s">
        <v>127</v>
      </c>
    </row>
    <row r="9876" customFormat="false" ht="12.8" hidden="false" customHeight="false" outlineLevel="0" collapsed="false">
      <c r="A9876" s="0" t="s">
        <v>14832</v>
      </c>
      <c r="B9876" s="0" t="n">
        <v>29773</v>
      </c>
      <c r="C9876" s="0" t="s">
        <v>14833</v>
      </c>
      <c r="D9876" s="0" t="s">
        <v>123</v>
      </c>
    </row>
    <row r="9877" customFormat="false" ht="12.8" hidden="false" customHeight="false" outlineLevel="0" collapsed="false">
      <c r="A9877" s="0" t="s">
        <v>14834</v>
      </c>
      <c r="B9877" s="0" t="n">
        <v>35278</v>
      </c>
      <c r="C9877" s="0" t="s">
        <v>14835</v>
      </c>
      <c r="D9877" s="0" t="s">
        <v>262</v>
      </c>
    </row>
    <row r="9878" customFormat="false" ht="12.8" hidden="false" customHeight="false" outlineLevel="0" collapsed="false">
      <c r="A9878" s="0" t="s">
        <v>14836</v>
      </c>
      <c r="B9878" s="0" t="n">
        <v>35601</v>
      </c>
      <c r="C9878" s="0" t="s">
        <v>14837</v>
      </c>
      <c r="D9878" s="0" t="s">
        <v>127</v>
      </c>
    </row>
    <row r="9879" customFormat="false" ht="12.8" hidden="false" customHeight="false" outlineLevel="0" collapsed="false">
      <c r="A9879" s="0" t="s">
        <v>14838</v>
      </c>
      <c r="B9879" s="0" t="n">
        <v>30514</v>
      </c>
      <c r="C9879" s="0" t="s">
        <v>7682</v>
      </c>
      <c r="D9879" s="0" t="s">
        <v>262</v>
      </c>
    </row>
    <row r="9880" customFormat="false" ht="12.8" hidden="false" customHeight="false" outlineLevel="0" collapsed="false">
      <c r="A9880" s="0" t="s">
        <v>14839</v>
      </c>
      <c r="B9880" s="0" t="n">
        <v>30706</v>
      </c>
      <c r="C9880" s="0" t="s">
        <v>14840</v>
      </c>
      <c r="D9880" s="0" t="s">
        <v>127</v>
      </c>
    </row>
    <row r="9881" customFormat="false" ht="12.8" hidden="false" customHeight="false" outlineLevel="0" collapsed="false">
      <c r="A9881" s="0" t="s">
        <v>14841</v>
      </c>
      <c r="B9881" s="0" t="n">
        <v>29899</v>
      </c>
      <c r="C9881" s="0" t="s">
        <v>14833</v>
      </c>
      <c r="D9881" s="0" t="s">
        <v>262</v>
      </c>
    </row>
    <row r="9882" customFormat="false" ht="12.8" hidden="false" customHeight="false" outlineLevel="0" collapsed="false">
      <c r="A9882" s="0" t="s">
        <v>14842</v>
      </c>
      <c r="B9882" s="0" t="n">
        <v>29887</v>
      </c>
      <c r="C9882" s="0" t="s">
        <v>4037</v>
      </c>
      <c r="D9882" s="0" t="s">
        <v>127</v>
      </c>
    </row>
    <row r="9883" customFormat="false" ht="12.8" hidden="false" customHeight="false" outlineLevel="0" collapsed="false">
      <c r="A9883" s="0" t="s">
        <v>14843</v>
      </c>
      <c r="B9883" s="0" t="n">
        <v>29886</v>
      </c>
      <c r="C9883" s="0" t="s">
        <v>4037</v>
      </c>
      <c r="D9883" s="0" t="s">
        <v>127</v>
      </c>
    </row>
    <row r="9884" customFormat="false" ht="12.8" hidden="false" customHeight="false" outlineLevel="0" collapsed="false">
      <c r="A9884" s="0" t="s">
        <v>14844</v>
      </c>
      <c r="B9884" s="0" t="n">
        <v>29496</v>
      </c>
      <c r="C9884" s="0" t="s">
        <v>14833</v>
      </c>
      <c r="D9884" s="0" t="s">
        <v>199</v>
      </c>
    </row>
    <row r="9885" customFormat="false" ht="12.8" hidden="false" customHeight="false" outlineLevel="0" collapsed="false">
      <c r="A9885" s="0" t="s">
        <v>14845</v>
      </c>
      <c r="B9885" s="0" t="n">
        <v>29747</v>
      </c>
      <c r="C9885" s="0" t="s">
        <v>14833</v>
      </c>
      <c r="D9885" s="0" t="s">
        <v>287</v>
      </c>
    </row>
    <row r="9886" customFormat="false" ht="12.8" hidden="false" customHeight="false" outlineLevel="0" collapsed="false">
      <c r="A9886" s="0" t="s">
        <v>14846</v>
      </c>
      <c r="B9886" s="0" t="n">
        <v>4442</v>
      </c>
      <c r="C9886" s="0" t="s">
        <v>14847</v>
      </c>
      <c r="D9886" s="0" t="s">
        <v>123</v>
      </c>
    </row>
    <row r="9887" customFormat="false" ht="12.8" hidden="false" customHeight="false" outlineLevel="0" collapsed="false">
      <c r="A9887" s="0" t="s">
        <v>14848</v>
      </c>
      <c r="B9887" s="0" t="n">
        <v>4443</v>
      </c>
      <c r="C9887" s="0" t="s">
        <v>1004</v>
      </c>
      <c r="D9887" s="0" t="s">
        <v>127</v>
      </c>
    </row>
    <row r="9888" customFormat="false" ht="12.8" hidden="false" customHeight="false" outlineLevel="0" collapsed="false">
      <c r="A9888" s="0" t="s">
        <v>14849</v>
      </c>
      <c r="B9888" s="0" t="n">
        <v>4441</v>
      </c>
      <c r="C9888" s="0" t="s">
        <v>9830</v>
      </c>
      <c r="D9888" s="0" t="s">
        <v>199</v>
      </c>
    </row>
    <row r="9889" customFormat="false" ht="12.8" hidden="false" customHeight="false" outlineLevel="0" collapsed="false">
      <c r="A9889" s="0" t="s">
        <v>14850</v>
      </c>
      <c r="B9889" s="0" t="n">
        <v>39620</v>
      </c>
      <c r="D9889" s="0" t="s">
        <v>228</v>
      </c>
    </row>
    <row r="9890" customFormat="false" ht="12.8" hidden="false" customHeight="false" outlineLevel="0" collapsed="false">
      <c r="A9890" s="0" t="s">
        <v>14851</v>
      </c>
      <c r="B9890" s="0" t="n">
        <v>2937</v>
      </c>
      <c r="C9890" s="0" t="s">
        <v>14852</v>
      </c>
      <c r="D9890" s="0" t="s">
        <v>123</v>
      </c>
    </row>
    <row r="9891" customFormat="false" ht="12.8" hidden="false" customHeight="false" outlineLevel="0" collapsed="false">
      <c r="A9891" s="0" t="s">
        <v>14853</v>
      </c>
      <c r="B9891" s="0" t="n">
        <v>35743</v>
      </c>
      <c r="C9891" s="0" t="s">
        <v>10946</v>
      </c>
      <c r="D9891" s="0" t="s">
        <v>228</v>
      </c>
    </row>
    <row r="9892" customFormat="false" ht="12.8" hidden="false" customHeight="false" outlineLevel="0" collapsed="false">
      <c r="A9892" s="0" t="s">
        <v>14854</v>
      </c>
      <c r="B9892" s="0" t="n">
        <v>45503</v>
      </c>
      <c r="C9892" s="0" t="s">
        <v>14855</v>
      </c>
      <c r="D9892" s="0" t="s">
        <v>123</v>
      </c>
    </row>
    <row r="9893" customFormat="false" ht="12.8" hidden="false" customHeight="false" outlineLevel="0" collapsed="false">
      <c r="A9893" s="0" t="s">
        <v>14856</v>
      </c>
      <c r="B9893" s="0" t="n">
        <v>45765</v>
      </c>
      <c r="C9893" s="0" t="s">
        <v>14857</v>
      </c>
      <c r="D9893" s="0" t="s">
        <v>127</v>
      </c>
    </row>
    <row r="9894" customFormat="false" ht="12.8" hidden="false" customHeight="false" outlineLevel="0" collapsed="false">
      <c r="A9894" s="0" t="s">
        <v>14858</v>
      </c>
      <c r="B9894" s="0" t="n">
        <v>23917</v>
      </c>
      <c r="C9894" s="0" t="s">
        <v>5146</v>
      </c>
      <c r="D9894" s="0" t="s">
        <v>123</v>
      </c>
    </row>
    <row r="9895" customFormat="false" ht="12.8" hidden="false" customHeight="false" outlineLevel="0" collapsed="false">
      <c r="A9895" s="0" t="s">
        <v>14859</v>
      </c>
      <c r="B9895" s="0" t="n">
        <v>27380</v>
      </c>
      <c r="C9895" s="0" t="s">
        <v>14860</v>
      </c>
      <c r="D9895" s="0" t="s">
        <v>127</v>
      </c>
    </row>
    <row r="9896" customFormat="false" ht="12.8" hidden="false" customHeight="false" outlineLevel="0" collapsed="false">
      <c r="A9896" s="0" t="s">
        <v>14861</v>
      </c>
      <c r="B9896" s="0" t="n">
        <v>27379</v>
      </c>
      <c r="C9896" s="0" t="s">
        <v>14862</v>
      </c>
      <c r="D9896" s="0" t="s">
        <v>127</v>
      </c>
    </row>
    <row r="9897" customFormat="false" ht="12.8" hidden="false" customHeight="false" outlineLevel="0" collapsed="false">
      <c r="A9897" s="0" t="s">
        <v>14863</v>
      </c>
      <c r="B9897" s="0" t="n">
        <v>24279</v>
      </c>
      <c r="C9897" s="0" t="s">
        <v>1341</v>
      </c>
      <c r="D9897" s="0" t="s">
        <v>127</v>
      </c>
    </row>
    <row r="9898" customFormat="false" ht="12.8" hidden="false" customHeight="false" outlineLevel="0" collapsed="false">
      <c r="A9898" s="0" t="s">
        <v>14864</v>
      </c>
      <c r="B9898" s="0" t="n">
        <v>24280</v>
      </c>
      <c r="C9898" s="0" t="s">
        <v>167</v>
      </c>
      <c r="D9898" s="0" t="s">
        <v>127</v>
      </c>
    </row>
    <row r="9899" customFormat="false" ht="12.8" hidden="false" customHeight="false" outlineLevel="0" collapsed="false">
      <c r="A9899" s="0" t="s">
        <v>14865</v>
      </c>
      <c r="B9899" s="0" t="n">
        <v>44460</v>
      </c>
      <c r="C9899" s="0" t="s">
        <v>471</v>
      </c>
      <c r="D9899" s="0" t="s">
        <v>127</v>
      </c>
    </row>
    <row r="9900" customFormat="false" ht="12.8" hidden="false" customHeight="false" outlineLevel="0" collapsed="false">
      <c r="A9900" s="0" t="s">
        <v>14866</v>
      </c>
      <c r="B9900" s="0" t="n">
        <v>37800</v>
      </c>
      <c r="C9900" s="0" t="s">
        <v>1959</v>
      </c>
      <c r="D9900" s="0" t="s">
        <v>127</v>
      </c>
    </row>
    <row r="9901" customFormat="false" ht="12.8" hidden="false" customHeight="false" outlineLevel="0" collapsed="false">
      <c r="A9901" s="0" t="s">
        <v>14867</v>
      </c>
      <c r="B9901" s="0" t="n">
        <v>39730</v>
      </c>
      <c r="C9901" s="0" t="s">
        <v>167</v>
      </c>
      <c r="D9901" s="0" t="s">
        <v>127</v>
      </c>
    </row>
    <row r="9902" customFormat="false" ht="12.8" hidden="false" customHeight="false" outlineLevel="0" collapsed="false">
      <c r="A9902" s="0" t="s">
        <v>14868</v>
      </c>
      <c r="B9902" s="0" t="n">
        <v>23219</v>
      </c>
      <c r="C9902" s="0" t="s">
        <v>14869</v>
      </c>
      <c r="D9902" s="0" t="s">
        <v>199</v>
      </c>
    </row>
    <row r="9903" customFormat="false" ht="12.8" hidden="false" customHeight="false" outlineLevel="0" collapsed="false">
      <c r="A9903" s="0" t="s">
        <v>14870</v>
      </c>
      <c r="B9903" s="0" t="n">
        <v>10</v>
      </c>
      <c r="C9903" s="0" t="s">
        <v>11419</v>
      </c>
      <c r="D9903" s="0" t="s">
        <v>123</v>
      </c>
    </row>
    <row r="9904" customFormat="false" ht="12.8" hidden="false" customHeight="false" outlineLevel="0" collapsed="false">
      <c r="A9904" s="0" t="s">
        <v>14871</v>
      </c>
      <c r="B9904" s="0" t="n">
        <v>11</v>
      </c>
      <c r="C9904" s="0" t="s">
        <v>9415</v>
      </c>
      <c r="D9904" s="0" t="s">
        <v>127</v>
      </c>
    </row>
    <row r="9905" customFormat="false" ht="12.8" hidden="false" customHeight="false" outlineLevel="0" collapsed="false">
      <c r="A9905" s="0" t="s">
        <v>14872</v>
      </c>
      <c r="B9905" s="0" t="n">
        <v>12</v>
      </c>
      <c r="C9905" s="0" t="s">
        <v>11997</v>
      </c>
      <c r="D9905" s="0" t="s">
        <v>127</v>
      </c>
    </row>
    <row r="9906" customFormat="false" ht="12.8" hidden="false" customHeight="false" outlineLevel="0" collapsed="false">
      <c r="A9906" s="0" t="s">
        <v>14873</v>
      </c>
      <c r="B9906" s="0" t="n">
        <v>13</v>
      </c>
      <c r="C9906" s="0" t="s">
        <v>14874</v>
      </c>
      <c r="D9906" s="0" t="s">
        <v>127</v>
      </c>
    </row>
    <row r="9907" customFormat="false" ht="12.8" hidden="false" customHeight="false" outlineLevel="0" collapsed="false">
      <c r="A9907" s="0" t="s">
        <v>14875</v>
      </c>
      <c r="B9907" s="0" t="n">
        <v>39473</v>
      </c>
      <c r="C9907" s="0" t="s">
        <v>11467</v>
      </c>
      <c r="D9907" s="0" t="s">
        <v>907</v>
      </c>
    </row>
    <row r="9908" customFormat="false" ht="12.8" hidden="false" customHeight="false" outlineLevel="0" collapsed="false">
      <c r="A9908" s="0" t="s">
        <v>14876</v>
      </c>
      <c r="B9908" s="0" t="n">
        <v>29700</v>
      </c>
      <c r="C9908" s="0" t="s">
        <v>7123</v>
      </c>
      <c r="D9908" s="0" t="s">
        <v>255</v>
      </c>
    </row>
    <row r="9909" customFormat="false" ht="12.8" hidden="false" customHeight="false" outlineLevel="0" collapsed="false">
      <c r="A9909" s="0" t="s">
        <v>14877</v>
      </c>
      <c r="B9909" s="0" t="n">
        <v>35128</v>
      </c>
      <c r="C9909" s="0" t="s">
        <v>14878</v>
      </c>
      <c r="D9909" s="0" t="s">
        <v>123</v>
      </c>
    </row>
    <row r="9910" customFormat="false" ht="12.8" hidden="false" customHeight="false" outlineLevel="0" collapsed="false">
      <c r="A9910" s="0" t="s">
        <v>14879</v>
      </c>
      <c r="B9910" s="0" t="n">
        <v>35707</v>
      </c>
      <c r="C9910" s="0" t="s">
        <v>14878</v>
      </c>
      <c r="D9910" s="0" t="s">
        <v>127</v>
      </c>
    </row>
    <row r="9911" customFormat="false" ht="12.8" hidden="false" customHeight="false" outlineLevel="0" collapsed="false">
      <c r="A9911" s="0" t="s">
        <v>14880</v>
      </c>
      <c r="B9911" s="0" t="n">
        <v>42602</v>
      </c>
      <c r="D9911" s="0" t="s">
        <v>123</v>
      </c>
    </row>
    <row r="9912" customFormat="false" ht="12.8" hidden="false" customHeight="false" outlineLevel="0" collapsed="false">
      <c r="A9912" s="0" t="s">
        <v>14881</v>
      </c>
      <c r="B9912" s="0" t="n">
        <v>42603</v>
      </c>
      <c r="C9912" s="0" t="s">
        <v>5518</v>
      </c>
      <c r="D9912" s="0" t="s">
        <v>127</v>
      </c>
    </row>
    <row r="9913" customFormat="false" ht="12.8" hidden="false" customHeight="false" outlineLevel="0" collapsed="false">
      <c r="A9913" s="0" t="s">
        <v>14882</v>
      </c>
      <c r="B9913" s="0" t="n">
        <v>42604</v>
      </c>
      <c r="C9913" s="0" t="s">
        <v>14883</v>
      </c>
      <c r="D9913" s="0" t="s">
        <v>601</v>
      </c>
    </row>
    <row r="9914" customFormat="false" ht="12.8" hidden="false" customHeight="false" outlineLevel="0" collapsed="false">
      <c r="A9914" s="0" t="s">
        <v>14884</v>
      </c>
      <c r="B9914" s="0" t="n">
        <v>23114</v>
      </c>
      <c r="C9914" s="0" t="s">
        <v>14885</v>
      </c>
      <c r="D9914" s="0" t="s">
        <v>287</v>
      </c>
    </row>
    <row r="9915" customFormat="false" ht="12.8" hidden="false" customHeight="false" outlineLevel="0" collapsed="false">
      <c r="A9915" s="0" t="s">
        <v>14886</v>
      </c>
      <c r="B9915" s="0" t="n">
        <v>841</v>
      </c>
      <c r="D9915" s="0" t="s">
        <v>199</v>
      </c>
    </row>
    <row r="9916" customFormat="false" ht="12.8" hidden="false" customHeight="false" outlineLevel="0" collapsed="false">
      <c r="A9916" s="0" t="s">
        <v>14887</v>
      </c>
      <c r="B9916" s="0" t="n">
        <v>10254</v>
      </c>
      <c r="C9916" s="0" t="s">
        <v>14888</v>
      </c>
      <c r="D9916" s="0" t="s">
        <v>123</v>
      </c>
    </row>
    <row r="9917" customFormat="false" ht="12.8" hidden="false" customHeight="false" outlineLevel="0" collapsed="false">
      <c r="A9917" s="0" t="s">
        <v>14889</v>
      </c>
      <c r="B9917" s="0" t="n">
        <v>10256</v>
      </c>
      <c r="C9917" s="0" t="s">
        <v>14890</v>
      </c>
      <c r="D9917" s="0" t="s">
        <v>127</v>
      </c>
    </row>
    <row r="9918" customFormat="false" ht="12.8" hidden="false" customHeight="false" outlineLevel="0" collapsed="false">
      <c r="A9918" s="0" t="s">
        <v>14891</v>
      </c>
      <c r="B9918" s="0" t="n">
        <v>44356</v>
      </c>
      <c r="C9918" s="0" t="s">
        <v>14892</v>
      </c>
      <c r="D9918" s="0" t="s">
        <v>127</v>
      </c>
    </row>
    <row r="9919" customFormat="false" ht="12.8" hidden="false" customHeight="false" outlineLevel="0" collapsed="false">
      <c r="A9919" s="0" t="s">
        <v>14893</v>
      </c>
      <c r="B9919" s="0" t="n">
        <v>23118</v>
      </c>
      <c r="C9919" s="0" t="s">
        <v>10808</v>
      </c>
      <c r="D9919" s="0" t="s">
        <v>287</v>
      </c>
    </row>
    <row r="9920" customFormat="false" ht="12.8" hidden="false" customHeight="false" outlineLevel="0" collapsed="false">
      <c r="A9920" s="0" t="s">
        <v>14894</v>
      </c>
      <c r="B9920" s="0" t="n">
        <v>561</v>
      </c>
      <c r="C9920" s="0" t="s">
        <v>7327</v>
      </c>
      <c r="D9920" s="0" t="s">
        <v>123</v>
      </c>
    </row>
    <row r="9921" customFormat="false" ht="12.8" hidden="false" customHeight="false" outlineLevel="0" collapsed="false">
      <c r="A9921" s="0" t="s">
        <v>14895</v>
      </c>
      <c r="B9921" s="0" t="n">
        <v>39074</v>
      </c>
      <c r="C9921" s="0" t="s">
        <v>3572</v>
      </c>
      <c r="D9921" s="0" t="s">
        <v>123</v>
      </c>
    </row>
    <row r="9922" customFormat="false" ht="12.8" hidden="false" customHeight="false" outlineLevel="0" collapsed="false">
      <c r="A9922" s="0" t="s">
        <v>14896</v>
      </c>
      <c r="B9922" s="0" t="n">
        <v>2828</v>
      </c>
      <c r="C9922" s="0" t="s">
        <v>14897</v>
      </c>
      <c r="D9922" s="0" t="s">
        <v>123</v>
      </c>
    </row>
    <row r="9923" customFormat="false" ht="12.8" hidden="false" customHeight="false" outlineLevel="0" collapsed="false">
      <c r="A9923" s="0" t="s">
        <v>14898</v>
      </c>
      <c r="B9923" s="0" t="n">
        <v>2790</v>
      </c>
      <c r="C9923" s="0" t="s">
        <v>1630</v>
      </c>
      <c r="D9923" s="0" t="s">
        <v>123</v>
      </c>
    </row>
    <row r="9924" customFormat="false" ht="12.8" hidden="false" customHeight="false" outlineLevel="0" collapsed="false">
      <c r="A9924" s="0" t="s">
        <v>14899</v>
      </c>
      <c r="B9924" s="0" t="n">
        <v>19154</v>
      </c>
      <c r="C9924" s="0" t="s">
        <v>10570</v>
      </c>
      <c r="D9924" s="0" t="s">
        <v>123</v>
      </c>
    </row>
    <row r="9925" customFormat="false" ht="12.8" hidden="false" customHeight="false" outlineLevel="0" collapsed="false">
      <c r="A9925" s="0" t="s">
        <v>14900</v>
      </c>
      <c r="B9925" s="0" t="n">
        <v>2866</v>
      </c>
      <c r="C9925" s="0" t="s">
        <v>14901</v>
      </c>
      <c r="D9925" s="0" t="s">
        <v>123</v>
      </c>
    </row>
    <row r="9926" customFormat="false" ht="12.8" hidden="false" customHeight="false" outlineLevel="0" collapsed="false">
      <c r="A9926" s="0" t="s">
        <v>14902</v>
      </c>
      <c r="B9926" s="0" t="n">
        <v>20441</v>
      </c>
      <c r="C9926" s="0" t="s">
        <v>14903</v>
      </c>
      <c r="D9926" s="0" t="s">
        <v>123</v>
      </c>
    </row>
    <row r="9927" customFormat="false" ht="12.8" hidden="false" customHeight="false" outlineLevel="0" collapsed="false">
      <c r="A9927" s="0" t="s">
        <v>14904</v>
      </c>
      <c r="B9927" s="0" t="n">
        <v>39507</v>
      </c>
      <c r="C9927" s="0" t="s">
        <v>14905</v>
      </c>
      <c r="D9927" s="0" t="s">
        <v>199</v>
      </c>
    </row>
    <row r="9928" customFormat="false" ht="12.8" hidden="false" customHeight="false" outlineLevel="0" collapsed="false">
      <c r="A9928" s="0" t="s">
        <v>14906</v>
      </c>
      <c r="B9928" s="0" t="n">
        <v>3720</v>
      </c>
      <c r="C9928" s="0" t="s">
        <v>3072</v>
      </c>
      <c r="D9928" s="0" t="s">
        <v>123</v>
      </c>
    </row>
    <row r="9929" customFormat="false" ht="12.8" hidden="false" customHeight="false" outlineLevel="0" collapsed="false">
      <c r="A9929" s="0" t="s">
        <v>14907</v>
      </c>
      <c r="B9929" s="0" t="n">
        <v>3721</v>
      </c>
      <c r="C9929" s="0" t="s">
        <v>3138</v>
      </c>
      <c r="D9929" s="0" t="s">
        <v>127</v>
      </c>
    </row>
    <row r="9930" customFormat="false" ht="12.8" hidden="false" customHeight="false" outlineLevel="0" collapsed="false">
      <c r="A9930" s="0" t="s">
        <v>14908</v>
      </c>
      <c r="B9930" s="0" t="n">
        <v>34965</v>
      </c>
      <c r="C9930" s="0" t="s">
        <v>2742</v>
      </c>
      <c r="D9930" s="0" t="s">
        <v>123</v>
      </c>
    </row>
    <row r="9931" customFormat="false" ht="12.8" hidden="false" customHeight="false" outlineLevel="0" collapsed="false">
      <c r="A9931" s="0" t="s">
        <v>14909</v>
      </c>
      <c r="B9931" s="0" t="n">
        <v>35622</v>
      </c>
      <c r="C9931" s="0" t="s">
        <v>14910</v>
      </c>
      <c r="D9931" s="0" t="s">
        <v>127</v>
      </c>
    </row>
    <row r="9932" customFormat="false" ht="12.8" hidden="false" customHeight="false" outlineLevel="0" collapsed="false">
      <c r="A9932" s="0" t="s">
        <v>14911</v>
      </c>
      <c r="B9932" s="0" t="n">
        <v>404</v>
      </c>
      <c r="C9932" s="0" t="s">
        <v>3076</v>
      </c>
      <c r="D9932" s="0" t="s">
        <v>123</v>
      </c>
    </row>
    <row r="9933" customFormat="false" ht="12.8" hidden="false" customHeight="false" outlineLevel="0" collapsed="false">
      <c r="A9933" s="0" t="s">
        <v>14912</v>
      </c>
      <c r="B9933" s="0" t="n">
        <v>405</v>
      </c>
      <c r="C9933" s="0" t="s">
        <v>917</v>
      </c>
      <c r="D9933" s="0" t="s">
        <v>127</v>
      </c>
    </row>
    <row r="9934" customFormat="false" ht="12.8" hidden="false" customHeight="false" outlineLevel="0" collapsed="false">
      <c r="A9934" s="0" t="s">
        <v>14913</v>
      </c>
      <c r="B9934" s="0" t="n">
        <v>27413</v>
      </c>
      <c r="D9934" s="0" t="s">
        <v>127</v>
      </c>
    </row>
    <row r="9935" customFormat="false" ht="12.8" hidden="false" customHeight="false" outlineLevel="0" collapsed="false">
      <c r="A9935" s="0" t="s">
        <v>14914</v>
      </c>
      <c r="B9935" s="0" t="n">
        <v>4229</v>
      </c>
      <c r="C9935" s="0" t="s">
        <v>14915</v>
      </c>
      <c r="D9935" s="0" t="s">
        <v>127</v>
      </c>
    </row>
    <row r="9936" customFormat="false" ht="12.8" hidden="false" customHeight="false" outlineLevel="0" collapsed="false">
      <c r="A9936" s="0" t="s">
        <v>14916</v>
      </c>
      <c r="B9936" s="0" t="n">
        <v>3200</v>
      </c>
      <c r="C9936" s="0" t="s">
        <v>14917</v>
      </c>
      <c r="D9936" s="0" t="s">
        <v>127</v>
      </c>
    </row>
    <row r="9937" customFormat="false" ht="12.8" hidden="false" customHeight="false" outlineLevel="0" collapsed="false">
      <c r="A9937" s="0" t="s">
        <v>14918</v>
      </c>
      <c r="B9937" s="0" t="n">
        <v>406</v>
      </c>
      <c r="C9937" s="0" t="s">
        <v>14919</v>
      </c>
      <c r="D9937" s="0" t="s">
        <v>127</v>
      </c>
    </row>
    <row r="9938" customFormat="false" ht="12.8" hidden="false" customHeight="false" outlineLevel="0" collapsed="false">
      <c r="A9938" s="0" t="s">
        <v>14920</v>
      </c>
      <c r="B9938" s="0" t="n">
        <v>407</v>
      </c>
      <c r="C9938" s="0" t="s">
        <v>14921</v>
      </c>
      <c r="D9938" s="0" t="s">
        <v>127</v>
      </c>
    </row>
    <row r="9939" customFormat="false" ht="12.8" hidden="false" customHeight="false" outlineLevel="0" collapsed="false">
      <c r="A9939" s="0" t="s">
        <v>14922</v>
      </c>
      <c r="B9939" s="0" t="n">
        <v>408</v>
      </c>
      <c r="C9939" s="0" t="s">
        <v>14923</v>
      </c>
      <c r="D9939" s="0" t="s">
        <v>127</v>
      </c>
    </row>
    <row r="9940" customFormat="false" ht="12.8" hidden="false" customHeight="false" outlineLevel="0" collapsed="false">
      <c r="A9940" s="0" t="s">
        <v>14924</v>
      </c>
      <c r="B9940" s="0" t="n">
        <v>409</v>
      </c>
      <c r="C9940" s="0" t="s">
        <v>14925</v>
      </c>
      <c r="D9940" s="0" t="s">
        <v>127</v>
      </c>
    </row>
    <row r="9941" customFormat="false" ht="12.8" hidden="false" customHeight="false" outlineLevel="0" collapsed="false">
      <c r="A9941" s="0" t="s">
        <v>14926</v>
      </c>
      <c r="B9941" s="0" t="n">
        <v>410</v>
      </c>
      <c r="C9941" s="0" t="s">
        <v>7480</v>
      </c>
      <c r="D9941" s="0" t="s">
        <v>127</v>
      </c>
    </row>
    <row r="9942" customFormat="false" ht="12.8" hidden="false" customHeight="false" outlineLevel="0" collapsed="false">
      <c r="A9942" s="0" t="s">
        <v>14927</v>
      </c>
      <c r="B9942" s="0" t="n">
        <v>412</v>
      </c>
      <c r="C9942" s="0" t="s">
        <v>5652</v>
      </c>
      <c r="D9942" s="0" t="s">
        <v>127</v>
      </c>
    </row>
    <row r="9943" customFormat="false" ht="12.8" hidden="false" customHeight="false" outlineLevel="0" collapsed="false">
      <c r="A9943" s="0" t="s">
        <v>14928</v>
      </c>
      <c r="B9943" s="0" t="n">
        <v>413</v>
      </c>
      <c r="C9943" s="0" t="s">
        <v>917</v>
      </c>
      <c r="D9943" s="0" t="s">
        <v>127</v>
      </c>
    </row>
    <row r="9944" customFormat="false" ht="12.8" hidden="false" customHeight="false" outlineLevel="0" collapsed="false">
      <c r="A9944" s="0" t="s">
        <v>14929</v>
      </c>
      <c r="B9944" s="0" t="n">
        <v>414</v>
      </c>
      <c r="D9944" s="0" t="s">
        <v>127</v>
      </c>
    </row>
    <row r="9945" customFormat="false" ht="12.8" hidden="false" customHeight="false" outlineLevel="0" collapsed="false">
      <c r="A9945" s="0" t="s">
        <v>14930</v>
      </c>
      <c r="B9945" s="0" t="n">
        <v>415</v>
      </c>
      <c r="C9945" s="0" t="s">
        <v>917</v>
      </c>
      <c r="D9945" s="0" t="s">
        <v>127</v>
      </c>
    </row>
    <row r="9946" customFormat="false" ht="12.8" hidden="false" customHeight="false" outlineLevel="0" collapsed="false">
      <c r="A9946" s="0" t="s">
        <v>14931</v>
      </c>
      <c r="B9946" s="0" t="n">
        <v>2389</v>
      </c>
      <c r="C9946" s="0" t="s">
        <v>14932</v>
      </c>
      <c r="D9946" s="0" t="s">
        <v>127</v>
      </c>
    </row>
    <row r="9947" customFormat="false" ht="12.8" hidden="false" customHeight="false" outlineLevel="0" collapsed="false">
      <c r="A9947" s="0" t="s">
        <v>14933</v>
      </c>
      <c r="B9947" s="0" t="n">
        <v>416</v>
      </c>
      <c r="C9947" s="0" t="s">
        <v>14934</v>
      </c>
      <c r="D9947" s="0" t="s">
        <v>127</v>
      </c>
    </row>
    <row r="9948" customFormat="false" ht="12.8" hidden="false" customHeight="false" outlineLevel="0" collapsed="false">
      <c r="A9948" s="0" t="s">
        <v>14935</v>
      </c>
      <c r="B9948" s="0" t="n">
        <v>417</v>
      </c>
      <c r="C9948" s="0" t="s">
        <v>14936</v>
      </c>
      <c r="D9948" s="0" t="s">
        <v>127</v>
      </c>
    </row>
    <row r="9949" customFormat="false" ht="12.8" hidden="false" customHeight="false" outlineLevel="0" collapsed="false">
      <c r="A9949" s="0" t="s">
        <v>14937</v>
      </c>
      <c r="B9949" s="0" t="n">
        <v>418</v>
      </c>
      <c r="C9949" s="0" t="s">
        <v>14938</v>
      </c>
      <c r="D9949" s="0" t="s">
        <v>127</v>
      </c>
    </row>
    <row r="9950" customFormat="false" ht="12.8" hidden="false" customHeight="false" outlineLevel="0" collapsed="false">
      <c r="A9950" s="0" t="s">
        <v>14939</v>
      </c>
      <c r="B9950" s="0" t="n">
        <v>419</v>
      </c>
      <c r="C9950" s="0" t="s">
        <v>3917</v>
      </c>
      <c r="D9950" s="0" t="s">
        <v>127</v>
      </c>
    </row>
    <row r="9951" customFormat="false" ht="12.8" hidden="false" customHeight="false" outlineLevel="0" collapsed="false">
      <c r="A9951" s="0" t="s">
        <v>14940</v>
      </c>
      <c r="B9951" s="0" t="n">
        <v>3201</v>
      </c>
      <c r="C9951" s="0" t="s">
        <v>14941</v>
      </c>
      <c r="D9951" s="0" t="s">
        <v>127</v>
      </c>
    </row>
    <row r="9952" customFormat="false" ht="12.8" hidden="false" customHeight="false" outlineLevel="0" collapsed="false">
      <c r="A9952" s="0" t="s">
        <v>14942</v>
      </c>
      <c r="B9952" s="0" t="n">
        <v>4231</v>
      </c>
      <c r="C9952" s="0" t="s">
        <v>14943</v>
      </c>
      <c r="D9952" s="0" t="s">
        <v>127</v>
      </c>
    </row>
    <row r="9953" customFormat="false" ht="12.8" hidden="false" customHeight="false" outlineLevel="0" collapsed="false">
      <c r="A9953" s="0" t="s">
        <v>14944</v>
      </c>
      <c r="B9953" s="0" t="n">
        <v>4230</v>
      </c>
      <c r="C9953" s="0" t="s">
        <v>14945</v>
      </c>
      <c r="D9953" s="0" t="s">
        <v>127</v>
      </c>
    </row>
    <row r="9954" customFormat="false" ht="12.8" hidden="false" customHeight="false" outlineLevel="0" collapsed="false">
      <c r="A9954" s="0" t="s">
        <v>14946</v>
      </c>
      <c r="B9954" s="0" t="n">
        <v>420</v>
      </c>
      <c r="C9954" s="0" t="s">
        <v>1147</v>
      </c>
      <c r="D9954" s="0" t="s">
        <v>127</v>
      </c>
    </row>
    <row r="9955" customFormat="false" ht="12.8" hidden="false" customHeight="false" outlineLevel="0" collapsed="false">
      <c r="A9955" s="0" t="s">
        <v>14947</v>
      </c>
      <c r="B9955" s="0" t="n">
        <v>25387</v>
      </c>
      <c r="C9955" s="0" t="s">
        <v>14948</v>
      </c>
      <c r="D9955" s="0" t="s">
        <v>123</v>
      </c>
    </row>
    <row r="9956" customFormat="false" ht="12.8" hidden="false" customHeight="false" outlineLevel="0" collapsed="false">
      <c r="A9956" s="0" t="s">
        <v>14949</v>
      </c>
      <c r="B9956" s="0" t="n">
        <v>25429</v>
      </c>
      <c r="C9956" s="0" t="s">
        <v>1014</v>
      </c>
      <c r="D9956" s="0" t="s">
        <v>127</v>
      </c>
    </row>
    <row r="9957" customFormat="false" ht="12.8" hidden="false" customHeight="false" outlineLevel="0" collapsed="false">
      <c r="A9957" s="0" t="s">
        <v>14950</v>
      </c>
      <c r="B9957" s="0" t="n">
        <v>43545</v>
      </c>
      <c r="C9957" s="0" t="s">
        <v>14951</v>
      </c>
      <c r="D9957" s="0" t="s">
        <v>253</v>
      </c>
    </row>
    <row r="9958" customFormat="false" ht="12.8" hidden="false" customHeight="false" outlineLevel="0" collapsed="false">
      <c r="A9958" s="0" t="s">
        <v>14952</v>
      </c>
      <c r="B9958" s="0" t="n">
        <v>4513</v>
      </c>
      <c r="C9958" s="0" t="s">
        <v>14953</v>
      </c>
      <c r="D9958" s="0" t="s">
        <v>228</v>
      </c>
    </row>
    <row r="9959" customFormat="false" ht="12.8" hidden="false" customHeight="false" outlineLevel="0" collapsed="false">
      <c r="A9959" s="0" t="s">
        <v>14954</v>
      </c>
      <c r="B9959" s="0" t="n">
        <v>45436</v>
      </c>
      <c r="C9959" s="0" t="s">
        <v>14955</v>
      </c>
      <c r="D9959" s="0" t="s">
        <v>199</v>
      </c>
    </row>
    <row r="9960" customFormat="false" ht="12.8" hidden="false" customHeight="false" outlineLevel="0" collapsed="false">
      <c r="A9960" s="0" t="s">
        <v>14956</v>
      </c>
      <c r="B9960" s="0" t="n">
        <v>44551</v>
      </c>
      <c r="C9960" s="0" t="s">
        <v>673</v>
      </c>
      <c r="D9960" s="0" t="s">
        <v>123</v>
      </c>
    </row>
    <row r="9961" customFormat="false" ht="12.8" hidden="false" customHeight="false" outlineLevel="0" collapsed="false">
      <c r="A9961" s="0" t="s">
        <v>14957</v>
      </c>
      <c r="B9961" s="0" t="n">
        <v>44567</v>
      </c>
      <c r="C9961" s="0" t="s">
        <v>14958</v>
      </c>
      <c r="D9961" s="0" t="s">
        <v>127</v>
      </c>
    </row>
    <row r="9962" customFormat="false" ht="12.8" hidden="false" customHeight="false" outlineLevel="0" collapsed="false">
      <c r="A9962" s="0" t="s">
        <v>14959</v>
      </c>
      <c r="B9962" s="0" t="n">
        <v>22678</v>
      </c>
      <c r="C9962" s="0" t="s">
        <v>1219</v>
      </c>
      <c r="D9962" s="0" t="s">
        <v>123</v>
      </c>
    </row>
    <row r="9963" customFormat="false" ht="12.8" hidden="false" customHeight="false" outlineLevel="0" collapsed="false">
      <c r="A9963" s="0" t="s">
        <v>14960</v>
      </c>
      <c r="B9963" s="0" t="n">
        <v>22679</v>
      </c>
      <c r="C9963" s="0" t="s">
        <v>2991</v>
      </c>
      <c r="D9963" s="0" t="s">
        <v>127</v>
      </c>
    </row>
    <row r="9964" customFormat="false" ht="12.8" hidden="false" customHeight="false" outlineLevel="0" collapsed="false">
      <c r="A9964" s="0" t="s">
        <v>14961</v>
      </c>
      <c r="B9964" s="0" t="n">
        <v>22680</v>
      </c>
      <c r="C9964" s="0" t="s">
        <v>14962</v>
      </c>
      <c r="D9964" s="0" t="s">
        <v>127</v>
      </c>
    </row>
    <row r="9965" customFormat="false" ht="12.8" hidden="false" customHeight="false" outlineLevel="0" collapsed="false">
      <c r="A9965" s="0" t="s">
        <v>14963</v>
      </c>
      <c r="B9965" s="0" t="n">
        <v>22681</v>
      </c>
      <c r="C9965" s="0" t="s">
        <v>14964</v>
      </c>
      <c r="D9965" s="0" t="s">
        <v>127</v>
      </c>
    </row>
    <row r="9966" customFormat="false" ht="12.8" hidden="false" customHeight="false" outlineLevel="0" collapsed="false">
      <c r="A9966" s="0" t="s">
        <v>14965</v>
      </c>
      <c r="B9966" s="0" t="n">
        <v>4526</v>
      </c>
      <c r="C9966" s="0" t="s">
        <v>9830</v>
      </c>
      <c r="D9966" s="0" t="s">
        <v>199</v>
      </c>
    </row>
    <row r="9967" customFormat="false" ht="12.8" hidden="false" customHeight="false" outlineLevel="0" collapsed="false">
      <c r="A9967" s="0" t="s">
        <v>14966</v>
      </c>
      <c r="B9967" s="0" t="n">
        <v>19215</v>
      </c>
      <c r="C9967" s="0" t="s">
        <v>14967</v>
      </c>
      <c r="D9967" s="0" t="s">
        <v>123</v>
      </c>
    </row>
    <row r="9968" customFormat="false" ht="12.8" hidden="false" customHeight="false" outlineLevel="0" collapsed="false">
      <c r="A9968" s="0" t="s">
        <v>14968</v>
      </c>
      <c r="B9968" s="0" t="n">
        <v>20562</v>
      </c>
      <c r="C9968" s="0" t="s">
        <v>14969</v>
      </c>
      <c r="D9968" s="0" t="s">
        <v>127</v>
      </c>
    </row>
    <row r="9969" customFormat="false" ht="12.8" hidden="false" customHeight="false" outlineLevel="0" collapsed="false">
      <c r="A9969" s="0" t="s">
        <v>14970</v>
      </c>
      <c r="B9969" s="0" t="n">
        <v>19496</v>
      </c>
      <c r="C9969" s="0" t="s">
        <v>14971</v>
      </c>
      <c r="D9969" s="0" t="s">
        <v>127</v>
      </c>
    </row>
    <row r="9970" customFormat="false" ht="12.8" hidden="false" customHeight="false" outlineLevel="0" collapsed="false">
      <c r="A9970" s="0" t="s">
        <v>14972</v>
      </c>
      <c r="B9970" s="0" t="n">
        <v>20026</v>
      </c>
      <c r="D9970" s="0" t="s">
        <v>123</v>
      </c>
    </row>
    <row r="9971" customFormat="false" ht="12.8" hidden="false" customHeight="false" outlineLevel="0" collapsed="false">
      <c r="A9971" s="0" t="s">
        <v>14973</v>
      </c>
      <c r="B9971" s="0" t="n">
        <v>20563</v>
      </c>
      <c r="C9971" s="0" t="s">
        <v>14974</v>
      </c>
      <c r="D9971" s="0" t="s">
        <v>127</v>
      </c>
    </row>
    <row r="9972" customFormat="false" ht="12.8" hidden="false" customHeight="false" outlineLevel="0" collapsed="false">
      <c r="A9972" s="0" t="s">
        <v>14975</v>
      </c>
      <c r="B9972" s="0" t="n">
        <v>19362</v>
      </c>
      <c r="D9972" s="0" t="s">
        <v>127</v>
      </c>
    </row>
    <row r="9973" customFormat="false" ht="12.8" hidden="false" customHeight="false" outlineLevel="0" collapsed="false">
      <c r="A9973" s="0" t="s">
        <v>14976</v>
      </c>
      <c r="B9973" s="0" t="n">
        <v>20397</v>
      </c>
      <c r="C9973" s="0" t="s">
        <v>14977</v>
      </c>
      <c r="D9973" s="0" t="s">
        <v>127</v>
      </c>
    </row>
    <row r="9974" customFormat="false" ht="12.8" hidden="false" customHeight="false" outlineLevel="0" collapsed="false">
      <c r="A9974" s="0" t="s">
        <v>14978</v>
      </c>
      <c r="B9974" s="0" t="n">
        <v>19321</v>
      </c>
      <c r="C9974" s="0" t="s">
        <v>14979</v>
      </c>
      <c r="D9974" s="0" t="s">
        <v>127</v>
      </c>
    </row>
    <row r="9975" customFormat="false" ht="12.8" hidden="false" customHeight="false" outlineLevel="0" collapsed="false">
      <c r="A9975" s="0" t="s">
        <v>14980</v>
      </c>
      <c r="B9975" s="0" t="n">
        <v>19363</v>
      </c>
      <c r="C9975" s="0" t="s">
        <v>14967</v>
      </c>
      <c r="D9975" s="0" t="s">
        <v>127</v>
      </c>
    </row>
    <row r="9976" customFormat="false" ht="12.8" hidden="false" customHeight="false" outlineLevel="0" collapsed="false">
      <c r="A9976" s="0" t="s">
        <v>14981</v>
      </c>
      <c r="B9976" s="0" t="n">
        <v>19364</v>
      </c>
      <c r="D9976" s="0" t="s">
        <v>127</v>
      </c>
    </row>
    <row r="9977" customFormat="false" ht="12.8" hidden="false" customHeight="false" outlineLevel="0" collapsed="false">
      <c r="A9977" s="0" t="s">
        <v>14982</v>
      </c>
      <c r="B9977" s="0" t="n">
        <v>19365</v>
      </c>
      <c r="D9977" s="0" t="s">
        <v>127</v>
      </c>
    </row>
    <row r="9978" customFormat="false" ht="12.8" hidden="false" customHeight="false" outlineLevel="0" collapsed="false">
      <c r="A9978" s="0" t="s">
        <v>14983</v>
      </c>
      <c r="B9978" s="0" t="n">
        <v>20027</v>
      </c>
      <c r="D9978" s="0" t="s">
        <v>123</v>
      </c>
    </row>
    <row r="9979" customFormat="false" ht="12.8" hidden="false" customHeight="false" outlineLevel="0" collapsed="false">
      <c r="A9979" s="0" t="s">
        <v>14984</v>
      </c>
      <c r="B9979" s="0" t="n">
        <v>19366</v>
      </c>
      <c r="D9979" s="0" t="s">
        <v>127</v>
      </c>
    </row>
    <row r="9980" customFormat="false" ht="12.8" hidden="false" customHeight="false" outlineLevel="0" collapsed="false">
      <c r="A9980" s="0" t="s">
        <v>14985</v>
      </c>
      <c r="B9980" s="0" t="n">
        <v>19322</v>
      </c>
      <c r="C9980" s="0" t="s">
        <v>14986</v>
      </c>
      <c r="D9980" s="0" t="s">
        <v>127</v>
      </c>
    </row>
    <row r="9981" customFormat="false" ht="12.8" hidden="false" customHeight="false" outlineLevel="0" collapsed="false">
      <c r="A9981" s="0" t="s">
        <v>14987</v>
      </c>
      <c r="B9981" s="0" t="n">
        <v>31229</v>
      </c>
      <c r="C9981" s="0" t="s">
        <v>14988</v>
      </c>
      <c r="D9981" s="0" t="s">
        <v>127</v>
      </c>
    </row>
    <row r="9982" customFormat="false" ht="12.8" hidden="false" customHeight="false" outlineLevel="0" collapsed="false">
      <c r="A9982" s="0" t="s">
        <v>14989</v>
      </c>
      <c r="B9982" s="0" t="n">
        <v>20347</v>
      </c>
      <c r="C9982" s="0" t="s">
        <v>1149</v>
      </c>
      <c r="D9982" s="0" t="s">
        <v>127</v>
      </c>
    </row>
    <row r="9983" customFormat="false" ht="12.8" hidden="false" customHeight="false" outlineLevel="0" collapsed="false">
      <c r="A9983" s="0" t="s">
        <v>14990</v>
      </c>
      <c r="B9983" s="0" t="n">
        <v>3203</v>
      </c>
      <c r="C9983" s="0" t="s">
        <v>2113</v>
      </c>
      <c r="D9983" s="0" t="s">
        <v>127</v>
      </c>
    </row>
    <row r="9984" customFormat="false" ht="12.8" hidden="false" customHeight="false" outlineLevel="0" collapsed="false">
      <c r="A9984" s="0" t="s">
        <v>14991</v>
      </c>
      <c r="B9984" s="0" t="n">
        <v>30111</v>
      </c>
      <c r="C9984" s="0" t="s">
        <v>663</v>
      </c>
      <c r="D9984" s="0" t="s">
        <v>127</v>
      </c>
    </row>
    <row r="9985" customFormat="false" ht="12.8" hidden="false" customHeight="false" outlineLevel="0" collapsed="false">
      <c r="A9985" s="0" t="s">
        <v>14992</v>
      </c>
      <c r="B9985" s="0" t="n">
        <v>9782</v>
      </c>
      <c r="C9985" s="0" t="s">
        <v>14993</v>
      </c>
      <c r="D9985" s="0" t="s">
        <v>127</v>
      </c>
    </row>
    <row r="9986" customFormat="false" ht="12.8" hidden="false" customHeight="false" outlineLevel="0" collapsed="false">
      <c r="A9986" s="0" t="s">
        <v>14994</v>
      </c>
      <c r="B9986" s="0" t="n">
        <v>23773</v>
      </c>
      <c r="C9986" s="0" t="s">
        <v>663</v>
      </c>
      <c r="D9986" s="0" t="s">
        <v>127</v>
      </c>
    </row>
    <row r="9987" customFormat="false" ht="12.8" hidden="false" customHeight="false" outlineLevel="0" collapsed="false">
      <c r="A9987" s="0" t="s">
        <v>14995</v>
      </c>
      <c r="B9987" s="0" t="n">
        <v>183</v>
      </c>
      <c r="C9987" s="0" t="s">
        <v>661</v>
      </c>
      <c r="D9987" s="0" t="s">
        <v>123</v>
      </c>
    </row>
    <row r="9988" customFormat="false" ht="12.8" hidden="false" customHeight="false" outlineLevel="0" collapsed="false">
      <c r="A9988" s="0" t="s">
        <v>14996</v>
      </c>
      <c r="B9988" s="0" t="n">
        <v>3204</v>
      </c>
      <c r="C9988" s="0" t="s">
        <v>14997</v>
      </c>
      <c r="D9988" s="0" t="s">
        <v>127</v>
      </c>
    </row>
    <row r="9989" customFormat="false" ht="12.8" hidden="false" customHeight="false" outlineLevel="0" collapsed="false">
      <c r="A9989" s="0" t="s">
        <v>14998</v>
      </c>
      <c r="B9989" s="0" t="n">
        <v>30096</v>
      </c>
      <c r="C9989" s="0" t="s">
        <v>663</v>
      </c>
      <c r="D9989" s="0" t="s">
        <v>127</v>
      </c>
    </row>
    <row r="9990" customFormat="false" ht="12.8" hidden="false" customHeight="false" outlineLevel="0" collapsed="false">
      <c r="A9990" s="0" t="s">
        <v>14999</v>
      </c>
      <c r="B9990" s="0" t="n">
        <v>20348</v>
      </c>
      <c r="C9990" s="0" t="s">
        <v>663</v>
      </c>
      <c r="D9990" s="0" t="s">
        <v>127</v>
      </c>
    </row>
    <row r="9991" customFormat="false" ht="12.8" hidden="false" customHeight="false" outlineLevel="0" collapsed="false">
      <c r="A9991" s="0" t="s">
        <v>15000</v>
      </c>
      <c r="B9991" s="0" t="n">
        <v>20756</v>
      </c>
      <c r="C9991" s="0" t="s">
        <v>661</v>
      </c>
      <c r="D9991" s="0" t="s">
        <v>127</v>
      </c>
    </row>
    <row r="9992" customFormat="false" ht="12.8" hidden="false" customHeight="false" outlineLevel="0" collapsed="false">
      <c r="A9992" s="0" t="s">
        <v>15001</v>
      </c>
      <c r="B9992" s="0" t="n">
        <v>25787</v>
      </c>
      <c r="C9992" s="0" t="s">
        <v>8385</v>
      </c>
      <c r="D9992" s="0" t="s">
        <v>127</v>
      </c>
    </row>
    <row r="9993" customFormat="false" ht="12.8" hidden="false" customHeight="false" outlineLevel="0" collapsed="false">
      <c r="A9993" s="0" t="s">
        <v>15002</v>
      </c>
      <c r="B9993" s="0" t="n">
        <v>3215</v>
      </c>
      <c r="C9993" s="0" t="s">
        <v>8385</v>
      </c>
      <c r="D9993" s="0" t="s">
        <v>127</v>
      </c>
    </row>
    <row r="9994" customFormat="false" ht="12.8" hidden="false" customHeight="false" outlineLevel="0" collapsed="false">
      <c r="A9994" s="0" t="s">
        <v>15003</v>
      </c>
      <c r="B9994" s="0" t="n">
        <v>5237</v>
      </c>
      <c r="C9994" s="0" t="s">
        <v>15004</v>
      </c>
      <c r="D9994" s="0" t="s">
        <v>262</v>
      </c>
    </row>
    <row r="9995" customFormat="false" ht="12.8" hidden="false" customHeight="false" outlineLevel="0" collapsed="false">
      <c r="A9995" s="0" t="s">
        <v>15005</v>
      </c>
      <c r="B9995" s="0" t="n">
        <v>3216</v>
      </c>
      <c r="C9995" s="0" t="s">
        <v>661</v>
      </c>
      <c r="D9995" s="0" t="s">
        <v>127</v>
      </c>
    </row>
    <row r="9996" customFormat="false" ht="12.8" hidden="false" customHeight="false" outlineLevel="0" collapsed="false">
      <c r="A9996" s="0" t="s">
        <v>15006</v>
      </c>
      <c r="B9996" s="0" t="n">
        <v>42605</v>
      </c>
      <c r="C9996" s="0" t="s">
        <v>838</v>
      </c>
      <c r="D9996" s="0" t="s">
        <v>127</v>
      </c>
    </row>
    <row r="9997" customFormat="false" ht="12.8" hidden="false" customHeight="false" outlineLevel="0" collapsed="false">
      <c r="A9997" s="0" t="s">
        <v>15007</v>
      </c>
      <c r="B9997" s="0" t="n">
        <v>182</v>
      </c>
      <c r="C9997" s="0" t="s">
        <v>4910</v>
      </c>
      <c r="D9997" s="0" t="s">
        <v>199</v>
      </c>
    </row>
    <row r="9998" customFormat="false" ht="12.8" hidden="false" customHeight="false" outlineLevel="0" collapsed="false">
      <c r="A9998" s="0" t="s">
        <v>15008</v>
      </c>
      <c r="B9998" s="0" t="n">
        <v>20543</v>
      </c>
      <c r="C9998" s="0" t="s">
        <v>4910</v>
      </c>
      <c r="D9998" s="0" t="s">
        <v>378</v>
      </c>
    </row>
    <row r="9999" customFormat="false" ht="12.8" hidden="false" customHeight="false" outlineLevel="0" collapsed="false">
      <c r="A9999" s="0" t="s">
        <v>15009</v>
      </c>
      <c r="B9999" s="0" t="n">
        <v>19241</v>
      </c>
      <c r="C9999" s="0" t="s">
        <v>15010</v>
      </c>
      <c r="D9999" s="0" t="s">
        <v>123</v>
      </c>
    </row>
    <row r="10000" customFormat="false" ht="12.8" hidden="false" customHeight="false" outlineLevel="0" collapsed="false">
      <c r="A10000" s="0" t="s">
        <v>15011</v>
      </c>
      <c r="B10000" s="0" t="n">
        <v>19345</v>
      </c>
      <c r="D10000" s="0" t="s">
        <v>127</v>
      </c>
    </row>
    <row r="10001" customFormat="false" ht="12.8" hidden="false" customHeight="false" outlineLevel="0" collapsed="false">
      <c r="A10001" s="0" t="s">
        <v>15012</v>
      </c>
      <c r="B10001" s="0" t="n">
        <v>19346</v>
      </c>
      <c r="D10001" s="0" t="s">
        <v>127</v>
      </c>
    </row>
    <row r="10002" customFormat="false" ht="12.8" hidden="false" customHeight="false" outlineLevel="0" collapsed="false">
      <c r="A10002" s="0" t="s">
        <v>15013</v>
      </c>
      <c r="B10002" s="0" t="n">
        <v>19347</v>
      </c>
      <c r="D10002" s="0" t="s">
        <v>127</v>
      </c>
    </row>
    <row r="10003" customFormat="false" ht="12.8" hidden="false" customHeight="false" outlineLevel="0" collapsed="false">
      <c r="A10003" s="0" t="s">
        <v>15014</v>
      </c>
      <c r="B10003" s="0" t="n">
        <v>19348</v>
      </c>
      <c r="D10003" s="0" t="s">
        <v>127</v>
      </c>
    </row>
    <row r="10004" customFormat="false" ht="12.8" hidden="false" customHeight="false" outlineLevel="0" collapsed="false">
      <c r="A10004" s="0" t="s">
        <v>15015</v>
      </c>
      <c r="B10004" s="0" t="n">
        <v>19349</v>
      </c>
      <c r="C10004" s="0" t="s">
        <v>7695</v>
      </c>
      <c r="D10004" s="0" t="s">
        <v>127</v>
      </c>
    </row>
    <row r="10005" customFormat="false" ht="12.8" hidden="false" customHeight="false" outlineLevel="0" collapsed="false">
      <c r="A10005" s="0" t="s">
        <v>15016</v>
      </c>
      <c r="B10005" s="0" t="n">
        <v>19240</v>
      </c>
      <c r="D10005" s="0" t="s">
        <v>123</v>
      </c>
    </row>
    <row r="10006" customFormat="false" ht="12.8" hidden="false" customHeight="false" outlineLevel="0" collapsed="false">
      <c r="A10006" s="0" t="s">
        <v>15017</v>
      </c>
      <c r="B10006" s="0" t="n">
        <v>20353</v>
      </c>
      <c r="C10006" s="0" t="s">
        <v>15018</v>
      </c>
      <c r="D10006" s="0" t="s">
        <v>127</v>
      </c>
    </row>
    <row r="10007" customFormat="false" ht="12.8" hidden="false" customHeight="false" outlineLevel="0" collapsed="false">
      <c r="A10007" s="0" t="s">
        <v>15019</v>
      </c>
      <c r="B10007" s="0" t="n">
        <v>29384</v>
      </c>
      <c r="C10007" s="0" t="s">
        <v>15020</v>
      </c>
      <c r="D10007" s="0" t="s">
        <v>255</v>
      </c>
    </row>
    <row r="10008" customFormat="false" ht="12.8" hidden="false" customHeight="false" outlineLevel="0" collapsed="false">
      <c r="A10008" s="0" t="s">
        <v>15021</v>
      </c>
      <c r="B10008" s="0" t="n">
        <v>3328</v>
      </c>
      <c r="D10008" s="0" t="s">
        <v>255</v>
      </c>
    </row>
    <row r="10009" customFormat="false" ht="12.8" hidden="false" customHeight="false" outlineLevel="0" collapsed="false">
      <c r="A10009" s="0" t="s">
        <v>15022</v>
      </c>
      <c r="B10009" s="0" t="n">
        <v>44390</v>
      </c>
      <c r="C10009" s="0" t="s">
        <v>3378</v>
      </c>
      <c r="D10009" s="0" t="s">
        <v>123</v>
      </c>
    </row>
    <row r="10010" customFormat="false" ht="12.8" hidden="false" customHeight="false" outlineLevel="0" collapsed="false">
      <c r="A10010" s="0" t="s">
        <v>15023</v>
      </c>
      <c r="B10010" s="0" t="n">
        <v>44461</v>
      </c>
      <c r="C10010" s="0" t="s">
        <v>15024</v>
      </c>
      <c r="D10010" s="0" t="s">
        <v>127</v>
      </c>
    </row>
    <row r="10011" customFormat="false" ht="12.8" hidden="false" customHeight="false" outlineLevel="0" collapsed="false">
      <c r="A10011" s="0" t="s">
        <v>15025</v>
      </c>
      <c r="B10011" s="0" t="n">
        <v>44335</v>
      </c>
      <c r="C10011" s="0" t="s">
        <v>11065</v>
      </c>
      <c r="D10011" s="0" t="s">
        <v>199</v>
      </c>
    </row>
    <row r="10012" customFormat="false" ht="12.8" hidden="false" customHeight="false" outlineLevel="0" collapsed="false">
      <c r="A10012" s="0" t="s">
        <v>15026</v>
      </c>
      <c r="B10012" s="0" t="n">
        <v>43349</v>
      </c>
      <c r="C10012" s="0" t="s">
        <v>11650</v>
      </c>
      <c r="D10012" s="0" t="s">
        <v>123</v>
      </c>
    </row>
    <row r="10013" customFormat="false" ht="12.8" hidden="false" customHeight="false" outlineLevel="0" collapsed="false">
      <c r="A10013" s="0" t="s">
        <v>15027</v>
      </c>
      <c r="B10013" s="0" t="n">
        <v>39847</v>
      </c>
      <c r="C10013" s="0" t="s">
        <v>3844</v>
      </c>
      <c r="D10013" s="0" t="s">
        <v>123</v>
      </c>
    </row>
    <row r="10014" customFormat="false" ht="12.8" hidden="false" customHeight="false" outlineLevel="0" collapsed="false">
      <c r="A10014" s="0" t="s">
        <v>15028</v>
      </c>
      <c r="B10014" s="0" t="n">
        <v>42975</v>
      </c>
      <c r="C10014" s="0" t="s">
        <v>15029</v>
      </c>
      <c r="D10014" s="0" t="s">
        <v>123</v>
      </c>
    </row>
    <row r="10015" customFormat="false" ht="12.8" hidden="false" customHeight="false" outlineLevel="0" collapsed="false">
      <c r="A10015" s="0" t="s">
        <v>15030</v>
      </c>
      <c r="B10015" s="0" t="n">
        <v>22682</v>
      </c>
      <c r="C10015" s="0" t="s">
        <v>15031</v>
      </c>
      <c r="D10015" s="0" t="s">
        <v>123</v>
      </c>
    </row>
    <row r="10016" customFormat="false" ht="12.8" hidden="false" customHeight="false" outlineLevel="0" collapsed="false">
      <c r="A10016" s="0" t="s">
        <v>15032</v>
      </c>
      <c r="B10016" s="0" t="n">
        <v>22683</v>
      </c>
      <c r="C10016" s="0" t="s">
        <v>4574</v>
      </c>
      <c r="D10016" s="0" t="s">
        <v>127</v>
      </c>
    </row>
    <row r="10017" customFormat="false" ht="12.8" hidden="false" customHeight="false" outlineLevel="0" collapsed="false">
      <c r="A10017" s="0" t="s">
        <v>15033</v>
      </c>
      <c r="B10017" s="0" t="n">
        <v>35726</v>
      </c>
      <c r="C10017" s="0" t="s">
        <v>15034</v>
      </c>
      <c r="D10017" s="0" t="s">
        <v>123</v>
      </c>
    </row>
    <row r="10018" customFormat="false" ht="12.8" hidden="false" customHeight="false" outlineLevel="0" collapsed="false">
      <c r="A10018" s="0" t="s">
        <v>15035</v>
      </c>
      <c r="B10018" s="0" t="n">
        <v>45438</v>
      </c>
      <c r="C10018" s="0" t="s">
        <v>15036</v>
      </c>
      <c r="D10018" s="0" t="s">
        <v>127</v>
      </c>
    </row>
    <row r="10019" customFormat="false" ht="12.8" hidden="false" customHeight="false" outlineLevel="0" collapsed="false">
      <c r="A10019" s="0" t="s">
        <v>15037</v>
      </c>
      <c r="B10019" s="0" t="n">
        <v>45439</v>
      </c>
      <c r="C10019" s="0" t="s">
        <v>15038</v>
      </c>
      <c r="D10019" s="0" t="s">
        <v>127</v>
      </c>
    </row>
    <row r="10020" customFormat="false" ht="12.8" hidden="false" customHeight="false" outlineLevel="0" collapsed="false">
      <c r="A10020" s="0" t="s">
        <v>15039</v>
      </c>
      <c r="B10020" s="0" t="n">
        <v>34973</v>
      </c>
      <c r="C10020" s="0" t="s">
        <v>6413</v>
      </c>
      <c r="D10020" s="0" t="s">
        <v>199</v>
      </c>
    </row>
    <row r="10021" customFormat="false" ht="12.8" hidden="false" customHeight="false" outlineLevel="0" collapsed="false">
      <c r="A10021" s="0" t="s">
        <v>15040</v>
      </c>
      <c r="B10021" s="0" t="n">
        <v>40851</v>
      </c>
      <c r="C10021" s="0" t="s">
        <v>6413</v>
      </c>
      <c r="D10021" s="0" t="s">
        <v>378</v>
      </c>
    </row>
    <row r="10022" customFormat="false" ht="12.8" hidden="false" customHeight="false" outlineLevel="0" collapsed="false">
      <c r="A10022" s="0" t="s">
        <v>15041</v>
      </c>
      <c r="B10022" s="0" t="n">
        <v>625</v>
      </c>
      <c r="C10022" s="0" t="s">
        <v>5553</v>
      </c>
      <c r="D10022" s="0" t="s">
        <v>123</v>
      </c>
    </row>
    <row r="10023" customFormat="false" ht="12.8" hidden="false" customHeight="false" outlineLevel="0" collapsed="false">
      <c r="A10023" s="0" t="s">
        <v>15042</v>
      </c>
      <c r="B10023" s="0" t="n">
        <v>2572</v>
      </c>
      <c r="C10023" s="0" t="s">
        <v>5866</v>
      </c>
      <c r="D10023" s="0" t="s">
        <v>127</v>
      </c>
    </row>
    <row r="10024" customFormat="false" ht="12.8" hidden="false" customHeight="false" outlineLevel="0" collapsed="false">
      <c r="A10024" s="0" t="s">
        <v>15043</v>
      </c>
      <c r="B10024" s="0" t="n">
        <v>2573</v>
      </c>
      <c r="C10024" s="0" t="s">
        <v>15044</v>
      </c>
      <c r="D10024" s="0" t="s">
        <v>127</v>
      </c>
    </row>
    <row r="10025" customFormat="false" ht="12.8" hidden="false" customHeight="false" outlineLevel="0" collapsed="false">
      <c r="A10025" s="0" t="s">
        <v>15045</v>
      </c>
      <c r="B10025" s="0" t="n">
        <v>2574</v>
      </c>
      <c r="C10025" s="0" t="s">
        <v>11731</v>
      </c>
      <c r="D10025" s="0" t="s">
        <v>127</v>
      </c>
    </row>
    <row r="10026" customFormat="false" ht="12.8" hidden="false" customHeight="false" outlineLevel="0" collapsed="false">
      <c r="A10026" s="0" t="s">
        <v>15046</v>
      </c>
      <c r="B10026" s="0" t="n">
        <v>25775</v>
      </c>
      <c r="C10026" s="0" t="s">
        <v>15047</v>
      </c>
      <c r="D10026" s="0" t="s">
        <v>123</v>
      </c>
    </row>
    <row r="10027" customFormat="false" ht="12.8" hidden="false" customHeight="false" outlineLevel="0" collapsed="false">
      <c r="A10027" s="0" t="s">
        <v>15048</v>
      </c>
      <c r="B10027" s="0" t="n">
        <v>3003</v>
      </c>
      <c r="C10027" s="0" t="s">
        <v>15049</v>
      </c>
      <c r="D10027" s="0" t="s">
        <v>123</v>
      </c>
    </row>
    <row r="10028" customFormat="false" ht="12.8" hidden="false" customHeight="false" outlineLevel="0" collapsed="false">
      <c r="A10028" s="0" t="s">
        <v>15050</v>
      </c>
      <c r="B10028" s="0" t="n">
        <v>3004</v>
      </c>
      <c r="C10028" s="0" t="s">
        <v>15051</v>
      </c>
      <c r="D10028" s="0" t="s">
        <v>127</v>
      </c>
    </row>
    <row r="10029" customFormat="false" ht="12.8" hidden="false" customHeight="false" outlineLevel="0" collapsed="false">
      <c r="A10029" s="0" t="s">
        <v>15052</v>
      </c>
      <c r="B10029" s="0" t="n">
        <v>24855</v>
      </c>
      <c r="C10029" s="0" t="s">
        <v>15053</v>
      </c>
      <c r="D10029" s="0" t="s">
        <v>123</v>
      </c>
    </row>
    <row r="10030" customFormat="false" ht="12.8" hidden="false" customHeight="false" outlineLevel="0" collapsed="false">
      <c r="A10030" s="0" t="s">
        <v>15054</v>
      </c>
      <c r="B10030" s="0" t="n">
        <v>26076</v>
      </c>
      <c r="C10030" s="0" t="s">
        <v>15055</v>
      </c>
      <c r="D10030" s="0" t="s">
        <v>127</v>
      </c>
    </row>
    <row r="10031" customFormat="false" ht="12.8" hidden="false" customHeight="false" outlineLevel="0" collapsed="false">
      <c r="A10031" s="0" t="s">
        <v>15056</v>
      </c>
      <c r="B10031" s="0" t="n">
        <v>26075</v>
      </c>
      <c r="C10031" s="0" t="s">
        <v>15055</v>
      </c>
      <c r="D10031" s="0" t="s">
        <v>127</v>
      </c>
    </row>
    <row r="10032" customFormat="false" ht="12.8" hidden="false" customHeight="false" outlineLevel="0" collapsed="false">
      <c r="A10032" s="0" t="s">
        <v>15057</v>
      </c>
      <c r="B10032" s="0" t="n">
        <v>25016</v>
      </c>
      <c r="C10032" s="0" t="s">
        <v>15058</v>
      </c>
      <c r="D10032" s="0" t="s">
        <v>127</v>
      </c>
    </row>
    <row r="10033" customFormat="false" ht="12.8" hidden="false" customHeight="false" outlineLevel="0" collapsed="false">
      <c r="A10033" s="0" t="s">
        <v>15059</v>
      </c>
      <c r="B10033" s="0" t="n">
        <v>26074</v>
      </c>
      <c r="C10033" s="0" t="s">
        <v>1279</v>
      </c>
      <c r="D10033" s="0" t="s">
        <v>127</v>
      </c>
    </row>
    <row r="10034" customFormat="false" ht="12.8" hidden="false" customHeight="false" outlineLevel="0" collapsed="false">
      <c r="A10034" s="0" t="s">
        <v>15060</v>
      </c>
      <c r="B10034" s="0" t="n">
        <v>41265</v>
      </c>
      <c r="C10034" s="0" t="s">
        <v>15061</v>
      </c>
      <c r="D10034" s="0" t="s">
        <v>127</v>
      </c>
    </row>
    <row r="10035" customFormat="false" ht="12.8" hidden="false" customHeight="false" outlineLevel="0" collapsed="false">
      <c r="A10035" s="0" t="s">
        <v>15062</v>
      </c>
      <c r="B10035" s="0" t="n">
        <v>29512</v>
      </c>
      <c r="C10035" s="0" t="s">
        <v>15063</v>
      </c>
      <c r="D10035" s="0" t="s">
        <v>123</v>
      </c>
    </row>
    <row r="10036" customFormat="false" ht="12.8" hidden="false" customHeight="false" outlineLevel="0" collapsed="false">
      <c r="A10036" s="0" t="s">
        <v>15064</v>
      </c>
      <c r="B10036" s="0" t="n">
        <v>29726</v>
      </c>
      <c r="C10036" s="0" t="s">
        <v>15065</v>
      </c>
      <c r="D10036" s="0" t="s">
        <v>127</v>
      </c>
    </row>
    <row r="10037" customFormat="false" ht="12.8" hidden="false" customHeight="false" outlineLevel="0" collapsed="false">
      <c r="A10037" s="0" t="s">
        <v>15066</v>
      </c>
      <c r="B10037" s="0" t="n">
        <v>29309</v>
      </c>
      <c r="C10037" s="0" t="s">
        <v>235</v>
      </c>
      <c r="D10037" s="0" t="s">
        <v>199</v>
      </c>
    </row>
    <row r="10038" customFormat="false" ht="12.8" hidden="false" customHeight="false" outlineLevel="0" collapsed="false">
      <c r="A10038" s="0" t="s">
        <v>15067</v>
      </c>
      <c r="B10038" s="0" t="n">
        <v>26073</v>
      </c>
      <c r="C10038" s="0" t="s">
        <v>235</v>
      </c>
      <c r="D10038" s="0" t="s">
        <v>378</v>
      </c>
    </row>
    <row r="10039" customFormat="false" ht="12.8" hidden="false" customHeight="false" outlineLevel="0" collapsed="false">
      <c r="A10039" s="0" t="s">
        <v>15068</v>
      </c>
      <c r="B10039" s="0" t="n">
        <v>24285</v>
      </c>
      <c r="C10039" s="0" t="s">
        <v>675</v>
      </c>
      <c r="D10039" s="0" t="s">
        <v>199</v>
      </c>
    </row>
    <row r="10040" customFormat="false" ht="12.8" hidden="false" customHeight="false" outlineLevel="0" collapsed="false">
      <c r="A10040" s="0" t="s">
        <v>15069</v>
      </c>
      <c r="B10040" s="0" t="n">
        <v>23275</v>
      </c>
      <c r="D10040" s="0" t="s">
        <v>378</v>
      </c>
    </row>
    <row r="10041" customFormat="false" ht="12.8" hidden="false" customHeight="false" outlineLevel="0" collapsed="false">
      <c r="A10041" s="0" t="s">
        <v>15070</v>
      </c>
      <c r="B10041" s="0" t="n">
        <v>33992</v>
      </c>
      <c r="C10041" s="0" t="s">
        <v>15071</v>
      </c>
      <c r="D10041" s="0" t="s">
        <v>123</v>
      </c>
    </row>
    <row r="10042" customFormat="false" ht="12.8" hidden="false" customHeight="false" outlineLevel="0" collapsed="false">
      <c r="A10042" s="0" t="s">
        <v>15072</v>
      </c>
      <c r="B10042" s="0" t="n">
        <v>31783</v>
      </c>
      <c r="C10042" s="0" t="s">
        <v>8612</v>
      </c>
      <c r="D10042" s="0" t="s">
        <v>127</v>
      </c>
    </row>
    <row r="10043" customFormat="false" ht="12.8" hidden="false" customHeight="false" outlineLevel="0" collapsed="false">
      <c r="A10043" s="0" t="s">
        <v>15073</v>
      </c>
      <c r="B10043" s="0" t="n">
        <v>22684</v>
      </c>
      <c r="C10043" s="0" t="s">
        <v>675</v>
      </c>
      <c r="D10043" s="0" t="s">
        <v>378</v>
      </c>
    </row>
    <row r="10044" customFormat="false" ht="12.8" hidden="false" customHeight="false" outlineLevel="0" collapsed="false">
      <c r="A10044" s="0" t="s">
        <v>15074</v>
      </c>
      <c r="B10044" s="0" t="n">
        <v>23175</v>
      </c>
      <c r="C10044" s="0" t="s">
        <v>4658</v>
      </c>
      <c r="D10044" s="0" t="s">
        <v>123</v>
      </c>
    </row>
    <row r="10045" customFormat="false" ht="12.8" hidden="false" customHeight="false" outlineLevel="0" collapsed="false">
      <c r="A10045" s="0" t="s">
        <v>15075</v>
      </c>
      <c r="B10045" s="0" t="n">
        <v>19265</v>
      </c>
      <c r="C10045" s="0" t="s">
        <v>15076</v>
      </c>
      <c r="D10045" s="0" t="s">
        <v>123</v>
      </c>
    </row>
    <row r="10046" customFormat="false" ht="12.8" hidden="false" customHeight="false" outlineLevel="0" collapsed="false">
      <c r="A10046" s="0" t="s">
        <v>15077</v>
      </c>
      <c r="B10046" s="0" t="n">
        <v>34980</v>
      </c>
      <c r="C10046" s="0" t="s">
        <v>3269</v>
      </c>
      <c r="D10046" s="0" t="s">
        <v>123</v>
      </c>
    </row>
    <row r="10047" customFormat="false" ht="12.8" hidden="false" customHeight="false" outlineLevel="0" collapsed="false">
      <c r="A10047" s="0" t="s">
        <v>15078</v>
      </c>
      <c r="B10047" s="0" t="n">
        <v>35404</v>
      </c>
      <c r="C10047" s="0" t="s">
        <v>1398</v>
      </c>
      <c r="D10047" s="0" t="s">
        <v>127</v>
      </c>
    </row>
    <row r="10048" customFormat="false" ht="12.8" hidden="false" customHeight="false" outlineLevel="0" collapsed="false">
      <c r="A10048" s="0" t="s">
        <v>15079</v>
      </c>
      <c r="B10048" s="0" t="n">
        <v>31166</v>
      </c>
      <c r="C10048" s="0" t="s">
        <v>1281</v>
      </c>
      <c r="D10048" s="0" t="s">
        <v>123</v>
      </c>
    </row>
    <row r="10049" customFormat="false" ht="12.8" hidden="false" customHeight="false" outlineLevel="0" collapsed="false">
      <c r="A10049" s="0" t="s">
        <v>15080</v>
      </c>
      <c r="B10049" s="0" t="n">
        <v>35573</v>
      </c>
      <c r="C10049" s="0" t="s">
        <v>7197</v>
      </c>
      <c r="D10049" s="0" t="s">
        <v>127</v>
      </c>
    </row>
    <row r="10050" customFormat="false" ht="12.8" hidden="false" customHeight="false" outlineLevel="0" collapsed="false">
      <c r="A10050" s="0" t="s">
        <v>15081</v>
      </c>
      <c r="B10050" s="0" t="n">
        <v>35572</v>
      </c>
      <c r="C10050" s="0" t="s">
        <v>7197</v>
      </c>
      <c r="D10050" s="0" t="s">
        <v>127</v>
      </c>
    </row>
    <row r="10051" customFormat="false" ht="12.8" hidden="false" customHeight="false" outlineLevel="0" collapsed="false">
      <c r="A10051" s="0" t="s">
        <v>15082</v>
      </c>
      <c r="B10051" s="0" t="n">
        <v>43546</v>
      </c>
      <c r="C10051" s="0" t="s">
        <v>8625</v>
      </c>
      <c r="D10051" s="0" t="s">
        <v>199</v>
      </c>
    </row>
    <row r="10052" customFormat="false" ht="12.8" hidden="false" customHeight="false" outlineLevel="0" collapsed="false">
      <c r="A10052" s="0" t="s">
        <v>15083</v>
      </c>
      <c r="B10052" s="0" t="n">
        <v>25655</v>
      </c>
      <c r="D10052" s="0" t="s">
        <v>1319</v>
      </c>
    </row>
    <row r="10053" customFormat="false" ht="12.8" hidden="false" customHeight="false" outlineLevel="0" collapsed="false">
      <c r="A10053" s="0" t="s">
        <v>15084</v>
      </c>
      <c r="B10053" s="0" t="n">
        <v>5238</v>
      </c>
      <c r="C10053" s="0" t="s">
        <v>6431</v>
      </c>
      <c r="D10053" s="0" t="s">
        <v>1319</v>
      </c>
    </row>
    <row r="10054" customFormat="false" ht="12.8" hidden="false" customHeight="false" outlineLevel="0" collapsed="false">
      <c r="A10054" s="0" t="s">
        <v>15085</v>
      </c>
      <c r="B10054" s="0" t="n">
        <v>23594</v>
      </c>
      <c r="C10054" s="0" t="s">
        <v>13926</v>
      </c>
      <c r="D10054" s="0" t="s">
        <v>123</v>
      </c>
    </row>
    <row r="10055" customFormat="false" ht="12.8" hidden="false" customHeight="false" outlineLevel="0" collapsed="false">
      <c r="A10055" s="0" t="s">
        <v>15086</v>
      </c>
      <c r="B10055" s="0" t="n">
        <v>30685</v>
      </c>
      <c r="C10055" s="0" t="s">
        <v>136</v>
      </c>
      <c r="D10055" s="0" t="s">
        <v>127</v>
      </c>
    </row>
    <row r="10056" customFormat="false" ht="12.8" hidden="false" customHeight="false" outlineLevel="0" collapsed="false">
      <c r="A10056" s="0" t="s">
        <v>15087</v>
      </c>
      <c r="B10056" s="0" t="n">
        <v>30832</v>
      </c>
      <c r="C10056" s="0" t="s">
        <v>15088</v>
      </c>
      <c r="D10056" s="0" t="s">
        <v>127</v>
      </c>
    </row>
    <row r="10057" customFormat="false" ht="12.8" hidden="false" customHeight="false" outlineLevel="0" collapsed="false">
      <c r="A10057" s="0" t="s">
        <v>15089</v>
      </c>
      <c r="B10057" s="0" t="n">
        <v>35049</v>
      </c>
      <c r="C10057" s="0" t="s">
        <v>6743</v>
      </c>
      <c r="D10057" s="0" t="s">
        <v>123</v>
      </c>
    </row>
    <row r="10058" customFormat="false" ht="12.8" hidden="false" customHeight="false" outlineLevel="0" collapsed="false">
      <c r="A10058" s="0" t="s">
        <v>15090</v>
      </c>
      <c r="B10058" s="0" t="n">
        <v>35660</v>
      </c>
      <c r="C10058" s="0" t="s">
        <v>15091</v>
      </c>
      <c r="D10058" s="0" t="s">
        <v>127</v>
      </c>
    </row>
    <row r="10059" customFormat="false" ht="12.8" hidden="false" customHeight="false" outlineLevel="0" collapsed="false">
      <c r="A10059" s="0" t="s">
        <v>15092</v>
      </c>
      <c r="B10059" s="0" t="n">
        <v>23395</v>
      </c>
      <c r="C10059" s="0" t="s">
        <v>223</v>
      </c>
      <c r="D10059" s="0" t="s">
        <v>123</v>
      </c>
    </row>
    <row r="10060" customFormat="false" ht="12.8" hidden="false" customHeight="false" outlineLevel="0" collapsed="false">
      <c r="A10060" s="0" t="s">
        <v>15093</v>
      </c>
      <c r="B10060" s="0" t="n">
        <v>29354</v>
      </c>
      <c r="C10060" s="0" t="s">
        <v>15094</v>
      </c>
      <c r="D10060" s="0" t="s">
        <v>127</v>
      </c>
    </row>
    <row r="10061" customFormat="false" ht="12.8" hidden="false" customHeight="false" outlineLevel="0" collapsed="false">
      <c r="A10061" s="0" t="s">
        <v>15095</v>
      </c>
      <c r="B10061" s="0" t="n">
        <v>30455</v>
      </c>
      <c r="C10061" s="0" t="s">
        <v>15096</v>
      </c>
      <c r="D10061" s="0" t="s">
        <v>127</v>
      </c>
    </row>
    <row r="10062" customFormat="false" ht="12.8" hidden="false" customHeight="false" outlineLevel="0" collapsed="false">
      <c r="A10062" s="0" t="s">
        <v>15097</v>
      </c>
      <c r="B10062" s="0" t="n">
        <v>29383</v>
      </c>
      <c r="C10062" s="0" t="s">
        <v>8528</v>
      </c>
      <c r="D10062" s="0" t="s">
        <v>127</v>
      </c>
    </row>
    <row r="10063" customFormat="false" ht="12.8" hidden="false" customHeight="false" outlineLevel="0" collapsed="false">
      <c r="A10063" s="0" t="s">
        <v>15098</v>
      </c>
      <c r="B10063" s="0" t="n">
        <v>24930</v>
      </c>
      <c r="C10063" s="0" t="s">
        <v>2208</v>
      </c>
      <c r="D10063" s="0" t="s">
        <v>127</v>
      </c>
    </row>
    <row r="10064" customFormat="false" ht="12.8" hidden="false" customHeight="false" outlineLevel="0" collapsed="false">
      <c r="A10064" s="0" t="s">
        <v>15099</v>
      </c>
      <c r="B10064" s="0" t="n">
        <v>23921</v>
      </c>
      <c r="C10064" s="0" t="s">
        <v>15100</v>
      </c>
      <c r="D10064" s="0" t="s">
        <v>127</v>
      </c>
    </row>
    <row r="10065" customFormat="false" ht="12.8" hidden="false" customHeight="false" outlineLevel="0" collapsed="false">
      <c r="A10065" s="0" t="s">
        <v>15101</v>
      </c>
      <c r="B10065" s="0" t="n">
        <v>29382</v>
      </c>
      <c r="C10065" s="0" t="s">
        <v>15102</v>
      </c>
      <c r="D10065" s="0" t="s">
        <v>127</v>
      </c>
    </row>
    <row r="10066" customFormat="false" ht="12.8" hidden="false" customHeight="false" outlineLevel="0" collapsed="false">
      <c r="A10066" s="0" t="s">
        <v>15103</v>
      </c>
      <c r="B10066" s="0" t="n">
        <v>4257</v>
      </c>
      <c r="C10066" s="0" t="s">
        <v>1030</v>
      </c>
      <c r="D10066" s="0" t="s">
        <v>123</v>
      </c>
    </row>
    <row r="10067" customFormat="false" ht="12.8" hidden="false" customHeight="false" outlineLevel="0" collapsed="false">
      <c r="A10067" s="0" t="s">
        <v>15104</v>
      </c>
      <c r="B10067" s="0" t="n">
        <v>24857</v>
      </c>
      <c r="C10067" s="0" t="s">
        <v>3987</v>
      </c>
      <c r="D10067" s="0" t="s">
        <v>127</v>
      </c>
    </row>
    <row r="10068" customFormat="false" ht="12.8" hidden="false" customHeight="false" outlineLevel="0" collapsed="false">
      <c r="A10068" s="0" t="s">
        <v>15105</v>
      </c>
      <c r="B10068" s="0" t="n">
        <v>4259</v>
      </c>
      <c r="C10068" s="0" t="s">
        <v>212</v>
      </c>
      <c r="D10068" s="0" t="s">
        <v>127</v>
      </c>
    </row>
    <row r="10069" customFormat="false" ht="12.8" hidden="false" customHeight="false" outlineLevel="0" collapsed="false">
      <c r="A10069" s="0" t="s">
        <v>15106</v>
      </c>
      <c r="B10069" s="0" t="n">
        <v>23029</v>
      </c>
      <c r="C10069" s="0" t="s">
        <v>15107</v>
      </c>
      <c r="D10069" s="0" t="s">
        <v>127</v>
      </c>
    </row>
    <row r="10070" customFormat="false" ht="12.8" hidden="false" customHeight="false" outlineLevel="0" collapsed="false">
      <c r="A10070" s="0" t="s">
        <v>15108</v>
      </c>
      <c r="B10070" s="0" t="n">
        <v>4256</v>
      </c>
      <c r="C10070" s="0" t="s">
        <v>11577</v>
      </c>
      <c r="D10070" s="0" t="s">
        <v>199</v>
      </c>
    </row>
    <row r="10071" customFormat="false" ht="12.8" hidden="false" customHeight="false" outlineLevel="0" collapsed="false">
      <c r="A10071" s="0" t="s">
        <v>15109</v>
      </c>
      <c r="B10071" s="0" t="n">
        <v>23248</v>
      </c>
      <c r="D10071" s="0" t="s">
        <v>255</v>
      </c>
    </row>
    <row r="10072" customFormat="false" ht="12.8" hidden="false" customHeight="false" outlineLevel="0" collapsed="false">
      <c r="A10072" s="0" t="s">
        <v>15110</v>
      </c>
      <c r="B10072" s="0" t="n">
        <v>4252</v>
      </c>
      <c r="C10072" s="0" t="s">
        <v>3563</v>
      </c>
      <c r="D10072" s="0" t="s">
        <v>199</v>
      </c>
    </row>
    <row r="10073" customFormat="false" ht="12.8" hidden="false" customHeight="false" outlineLevel="0" collapsed="false">
      <c r="A10073" s="0" t="s">
        <v>15111</v>
      </c>
      <c r="B10073" s="0" t="n">
        <v>30437</v>
      </c>
      <c r="C10073" s="0" t="s">
        <v>15112</v>
      </c>
      <c r="D10073" s="0" t="s">
        <v>123</v>
      </c>
    </row>
    <row r="10074" customFormat="false" ht="12.8" hidden="false" customHeight="false" outlineLevel="0" collapsed="false">
      <c r="A10074" s="0" t="s">
        <v>15113</v>
      </c>
      <c r="B10074" s="0" t="n">
        <v>30684</v>
      </c>
      <c r="C10074" s="0" t="s">
        <v>15114</v>
      </c>
      <c r="D10074" s="0" t="s">
        <v>127</v>
      </c>
    </row>
    <row r="10075" customFormat="false" ht="12.8" hidden="false" customHeight="false" outlineLevel="0" collapsed="false">
      <c r="A10075" s="0" t="s">
        <v>15115</v>
      </c>
      <c r="B10075" s="0" t="n">
        <v>30658</v>
      </c>
      <c r="C10075" s="0" t="s">
        <v>809</v>
      </c>
      <c r="D10075" s="0" t="s">
        <v>127</v>
      </c>
    </row>
    <row r="10076" customFormat="false" ht="12.8" hidden="false" customHeight="false" outlineLevel="0" collapsed="false">
      <c r="A10076" s="0" t="s">
        <v>15116</v>
      </c>
      <c r="B10076" s="0" t="n">
        <v>24858</v>
      </c>
      <c r="C10076" s="0" t="s">
        <v>3442</v>
      </c>
      <c r="D10076" s="0" t="s">
        <v>287</v>
      </c>
    </row>
    <row r="10077" customFormat="false" ht="12.8" hidden="false" customHeight="false" outlineLevel="0" collapsed="false">
      <c r="A10077" s="0" t="s">
        <v>15117</v>
      </c>
      <c r="B10077" s="0" t="n">
        <v>27349</v>
      </c>
      <c r="C10077" s="0" t="s">
        <v>3414</v>
      </c>
      <c r="D10077" s="0" t="s">
        <v>199</v>
      </c>
    </row>
    <row r="10078" customFormat="false" ht="12.8" hidden="false" customHeight="false" outlineLevel="0" collapsed="false">
      <c r="A10078" s="0" t="s">
        <v>15118</v>
      </c>
      <c r="B10078" s="0" t="n">
        <v>36130</v>
      </c>
      <c r="C10078" s="0" t="s">
        <v>8727</v>
      </c>
      <c r="D10078" s="0" t="s">
        <v>123</v>
      </c>
    </row>
    <row r="10079" customFormat="false" ht="12.8" hidden="false" customHeight="false" outlineLevel="0" collapsed="false">
      <c r="A10079" s="0" t="s">
        <v>15119</v>
      </c>
      <c r="B10079" s="0" t="n">
        <v>36282</v>
      </c>
      <c r="C10079" s="0" t="s">
        <v>6555</v>
      </c>
      <c r="D10079" s="0" t="s">
        <v>127</v>
      </c>
    </row>
    <row r="10080" customFormat="false" ht="12.8" hidden="false" customHeight="false" outlineLevel="0" collapsed="false">
      <c r="A10080" s="0" t="s">
        <v>15120</v>
      </c>
      <c r="B10080" s="0" t="n">
        <v>45440</v>
      </c>
      <c r="C10080" s="0" t="s">
        <v>1728</v>
      </c>
      <c r="D10080" s="0" t="s">
        <v>127</v>
      </c>
    </row>
    <row r="10081" customFormat="false" ht="12.8" hidden="false" customHeight="false" outlineLevel="0" collapsed="false">
      <c r="A10081" s="0" t="s">
        <v>15121</v>
      </c>
      <c r="B10081" s="0" t="n">
        <v>23922</v>
      </c>
      <c r="C10081" s="0" t="s">
        <v>9003</v>
      </c>
      <c r="D10081" s="0" t="s">
        <v>199</v>
      </c>
    </row>
    <row r="10082" customFormat="false" ht="12.8" hidden="false" customHeight="false" outlineLevel="0" collapsed="false">
      <c r="A10082" s="0" t="s">
        <v>15122</v>
      </c>
      <c r="B10082" s="0" t="n">
        <v>24286</v>
      </c>
      <c r="C10082" s="0" t="s">
        <v>15123</v>
      </c>
      <c r="D10082" s="0" t="s">
        <v>123</v>
      </c>
    </row>
    <row r="10083" customFormat="false" ht="12.8" hidden="false" customHeight="false" outlineLevel="0" collapsed="false">
      <c r="A10083" s="0" t="s">
        <v>15124</v>
      </c>
      <c r="B10083" s="0" t="n">
        <v>24860</v>
      </c>
      <c r="C10083" s="0" t="s">
        <v>15123</v>
      </c>
      <c r="D10083" s="0" t="s">
        <v>127</v>
      </c>
    </row>
    <row r="10084" customFormat="false" ht="12.8" hidden="false" customHeight="false" outlineLevel="0" collapsed="false">
      <c r="A10084" s="0" t="s">
        <v>15125</v>
      </c>
      <c r="B10084" s="0" t="n">
        <v>30596</v>
      </c>
      <c r="C10084" s="0" t="s">
        <v>15126</v>
      </c>
      <c r="D10084" s="0" t="s">
        <v>123</v>
      </c>
    </row>
    <row r="10085" customFormat="false" ht="12.8" hidden="false" customHeight="false" outlineLevel="0" collapsed="false">
      <c r="A10085" s="0" t="s">
        <v>15127</v>
      </c>
      <c r="B10085" s="0" t="n">
        <v>30744</v>
      </c>
      <c r="C10085" s="0" t="s">
        <v>15128</v>
      </c>
      <c r="D10085" s="0" t="s">
        <v>127</v>
      </c>
    </row>
    <row r="10086" customFormat="false" ht="12.8" hidden="false" customHeight="false" outlineLevel="0" collapsed="false">
      <c r="A10086" s="0" t="s">
        <v>15129</v>
      </c>
      <c r="B10086" s="0" t="n">
        <v>38266</v>
      </c>
      <c r="C10086" s="0" t="s">
        <v>15130</v>
      </c>
      <c r="D10086" s="0" t="s">
        <v>123</v>
      </c>
    </row>
    <row r="10087" customFormat="false" ht="12.8" hidden="false" customHeight="false" outlineLevel="0" collapsed="false">
      <c r="A10087" s="0" t="s">
        <v>15131</v>
      </c>
      <c r="B10087" s="0" t="n">
        <v>38276</v>
      </c>
      <c r="C10087" s="0" t="s">
        <v>15132</v>
      </c>
      <c r="D10087" s="0" t="s">
        <v>127</v>
      </c>
    </row>
    <row r="10088" customFormat="false" ht="12.8" hidden="false" customHeight="false" outlineLevel="0" collapsed="false">
      <c r="A10088" s="0" t="s">
        <v>15133</v>
      </c>
      <c r="B10088" s="0" t="n">
        <v>38275</v>
      </c>
      <c r="C10088" s="0" t="s">
        <v>13587</v>
      </c>
      <c r="D10088" s="0" t="s">
        <v>127</v>
      </c>
    </row>
    <row r="10089" customFormat="false" ht="12.8" hidden="false" customHeight="false" outlineLevel="0" collapsed="false">
      <c r="A10089" s="0" t="s">
        <v>15134</v>
      </c>
      <c r="B10089" s="0" t="n">
        <v>44258</v>
      </c>
      <c r="C10089" s="0" t="s">
        <v>15135</v>
      </c>
      <c r="D10089" s="0" t="s">
        <v>123</v>
      </c>
    </row>
    <row r="10090" customFormat="false" ht="12.8" hidden="false" customHeight="false" outlineLevel="0" collapsed="false">
      <c r="A10090" s="0" t="s">
        <v>15136</v>
      </c>
      <c r="B10090" s="0" t="n">
        <v>44336</v>
      </c>
      <c r="C10090" s="0" t="s">
        <v>15135</v>
      </c>
      <c r="D10090" s="0" t="s">
        <v>127</v>
      </c>
    </row>
    <row r="10091" customFormat="false" ht="12.8" hidden="false" customHeight="false" outlineLevel="0" collapsed="false">
      <c r="A10091" s="0" t="s">
        <v>15137</v>
      </c>
      <c r="B10091" s="0" t="n">
        <v>44032</v>
      </c>
      <c r="C10091" s="0" t="s">
        <v>15138</v>
      </c>
      <c r="D10091" s="0" t="s">
        <v>199</v>
      </c>
    </row>
    <row r="10092" customFormat="false" ht="12.8" hidden="false" customHeight="false" outlineLevel="0" collapsed="false">
      <c r="A10092" s="0" t="s">
        <v>15139</v>
      </c>
      <c r="B10092" s="0" t="n">
        <v>29381</v>
      </c>
      <c r="C10092" s="0" t="s">
        <v>15140</v>
      </c>
      <c r="D10092" s="0" t="s">
        <v>255</v>
      </c>
    </row>
    <row r="10093" customFormat="false" ht="12.8" hidden="false" customHeight="false" outlineLevel="0" collapsed="false">
      <c r="A10093" s="0" t="s">
        <v>15141</v>
      </c>
      <c r="B10093" s="0" t="n">
        <v>983</v>
      </c>
      <c r="C10093" s="0" t="s">
        <v>15142</v>
      </c>
      <c r="D10093" s="0" t="s">
        <v>123</v>
      </c>
    </row>
    <row r="10094" customFormat="false" ht="12.8" hidden="false" customHeight="false" outlineLevel="0" collapsed="false">
      <c r="A10094" s="0" t="s">
        <v>15143</v>
      </c>
      <c r="B10094" s="0" t="n">
        <v>3021</v>
      </c>
      <c r="C10094" s="0" t="s">
        <v>15144</v>
      </c>
      <c r="D10094" s="0" t="s">
        <v>127</v>
      </c>
    </row>
    <row r="10095" customFormat="false" ht="12.8" hidden="false" customHeight="false" outlineLevel="0" collapsed="false">
      <c r="A10095" s="0" t="s">
        <v>15145</v>
      </c>
      <c r="B10095" s="0" t="n">
        <v>19264</v>
      </c>
      <c r="C10095" s="0" t="s">
        <v>15146</v>
      </c>
      <c r="D10095" s="0" t="s">
        <v>123</v>
      </c>
    </row>
    <row r="10096" customFormat="false" ht="12.8" hidden="false" customHeight="false" outlineLevel="0" collapsed="false">
      <c r="A10096" s="0" t="s">
        <v>15147</v>
      </c>
      <c r="B10096" s="0" t="n">
        <v>19153</v>
      </c>
      <c r="D10096" s="0" t="s">
        <v>123</v>
      </c>
    </row>
    <row r="10097" customFormat="false" ht="12.8" hidden="false" customHeight="false" outlineLevel="0" collapsed="false">
      <c r="A10097" s="0" t="s">
        <v>15148</v>
      </c>
      <c r="B10097" s="0" t="n">
        <v>24287</v>
      </c>
      <c r="C10097" s="0" t="s">
        <v>12997</v>
      </c>
      <c r="D10097" s="0" t="s">
        <v>123</v>
      </c>
    </row>
    <row r="10098" customFormat="false" ht="12.8" hidden="false" customHeight="false" outlineLevel="0" collapsed="false">
      <c r="A10098" s="0" t="s">
        <v>15149</v>
      </c>
      <c r="B10098" s="0" t="n">
        <v>30461</v>
      </c>
      <c r="C10098" s="0" t="s">
        <v>15150</v>
      </c>
      <c r="D10098" s="0" t="s">
        <v>127</v>
      </c>
    </row>
    <row r="10099" customFormat="false" ht="12.8" hidden="false" customHeight="false" outlineLevel="0" collapsed="false">
      <c r="A10099" s="0" t="s">
        <v>15151</v>
      </c>
      <c r="B10099" s="0" t="n">
        <v>24862</v>
      </c>
      <c r="C10099" s="0" t="s">
        <v>15152</v>
      </c>
      <c r="D10099" s="0" t="s">
        <v>127</v>
      </c>
    </row>
    <row r="10100" customFormat="false" ht="12.8" hidden="false" customHeight="false" outlineLevel="0" collapsed="false">
      <c r="A10100" s="0" t="s">
        <v>15153</v>
      </c>
      <c r="B10100" s="0" t="n">
        <v>23923</v>
      </c>
      <c r="C10100" s="0" t="s">
        <v>746</v>
      </c>
      <c r="D10100" s="0" t="s">
        <v>199</v>
      </c>
    </row>
    <row r="10101" customFormat="false" ht="12.8" hidden="false" customHeight="false" outlineLevel="0" collapsed="false">
      <c r="A10101" s="0" t="s">
        <v>15154</v>
      </c>
      <c r="B10101" s="0" t="n">
        <v>29565</v>
      </c>
      <c r="C10101" s="0" t="s">
        <v>750</v>
      </c>
      <c r="D10101" s="0" t="s">
        <v>123</v>
      </c>
    </row>
    <row r="10102" customFormat="false" ht="12.8" hidden="false" customHeight="false" outlineLevel="0" collapsed="false">
      <c r="A10102" s="0" t="s">
        <v>15155</v>
      </c>
      <c r="B10102" s="0" t="n">
        <v>29720</v>
      </c>
      <c r="C10102" s="0" t="s">
        <v>11557</v>
      </c>
      <c r="D10102" s="0" t="s">
        <v>127</v>
      </c>
    </row>
    <row r="10103" customFormat="false" ht="12.8" hidden="false" customHeight="false" outlineLevel="0" collapsed="false">
      <c r="A10103" s="0" t="s">
        <v>15156</v>
      </c>
      <c r="B10103" s="0" t="n">
        <v>4385</v>
      </c>
      <c r="C10103" s="0" t="s">
        <v>5277</v>
      </c>
      <c r="D10103" s="0" t="s">
        <v>123</v>
      </c>
    </row>
    <row r="10104" customFormat="false" ht="12.8" hidden="false" customHeight="false" outlineLevel="0" collapsed="false">
      <c r="A10104" s="0" t="s">
        <v>15157</v>
      </c>
      <c r="B10104" s="0" t="n">
        <v>4386</v>
      </c>
      <c r="C10104" s="0" t="s">
        <v>4120</v>
      </c>
      <c r="D10104" s="0" t="s">
        <v>127</v>
      </c>
    </row>
    <row r="10105" customFormat="false" ht="12.8" hidden="false" customHeight="false" outlineLevel="0" collapsed="false">
      <c r="A10105" s="0" t="s">
        <v>15158</v>
      </c>
      <c r="B10105" s="0" t="n">
        <v>4387</v>
      </c>
      <c r="C10105" s="0" t="s">
        <v>15159</v>
      </c>
      <c r="D10105" s="0" t="s">
        <v>127</v>
      </c>
    </row>
    <row r="10106" customFormat="false" ht="12.8" hidden="false" customHeight="false" outlineLevel="0" collapsed="false">
      <c r="A10106" s="0" t="s">
        <v>15160</v>
      </c>
      <c r="B10106" s="0" t="n">
        <v>4388</v>
      </c>
      <c r="C10106" s="0" t="s">
        <v>15161</v>
      </c>
      <c r="D10106" s="0" t="s">
        <v>127</v>
      </c>
    </row>
    <row r="10107" customFormat="false" ht="12.8" hidden="false" customHeight="false" outlineLevel="0" collapsed="false">
      <c r="A10107" s="0" t="s">
        <v>15162</v>
      </c>
      <c r="B10107" s="0" t="n">
        <v>4389</v>
      </c>
      <c r="C10107" s="0" t="s">
        <v>15163</v>
      </c>
      <c r="D10107" s="0" t="s">
        <v>127</v>
      </c>
    </row>
    <row r="10108" customFormat="false" ht="12.8" hidden="false" customHeight="false" outlineLevel="0" collapsed="false">
      <c r="A10108" s="0" t="s">
        <v>15164</v>
      </c>
      <c r="B10108" s="0" t="n">
        <v>4390</v>
      </c>
      <c r="C10108" s="0" t="s">
        <v>15165</v>
      </c>
      <c r="D10108" s="0" t="s">
        <v>127</v>
      </c>
    </row>
    <row r="10109" customFormat="false" ht="12.8" hidden="false" customHeight="false" outlineLevel="0" collapsed="false">
      <c r="A10109" s="0" t="s">
        <v>15166</v>
      </c>
      <c r="B10109" s="0" t="n">
        <v>4391</v>
      </c>
      <c r="C10109" s="0" t="s">
        <v>15167</v>
      </c>
      <c r="D10109" s="0" t="s">
        <v>127</v>
      </c>
    </row>
    <row r="10110" customFormat="false" ht="12.8" hidden="false" customHeight="false" outlineLevel="0" collapsed="false">
      <c r="A10110" s="0" t="s">
        <v>15168</v>
      </c>
      <c r="B10110" s="0" t="n">
        <v>4384</v>
      </c>
      <c r="C10110" s="0" t="s">
        <v>15169</v>
      </c>
      <c r="D10110" s="0" t="s">
        <v>199</v>
      </c>
    </row>
    <row r="10111" customFormat="false" ht="12.8" hidden="false" customHeight="false" outlineLevel="0" collapsed="false">
      <c r="A10111" s="0" t="s">
        <v>15170</v>
      </c>
      <c r="B10111" s="0" t="n">
        <v>4382</v>
      </c>
      <c r="C10111" s="0" t="s">
        <v>15169</v>
      </c>
      <c r="D10111" s="0" t="s">
        <v>907</v>
      </c>
    </row>
    <row r="10112" customFormat="false" ht="12.8" hidden="false" customHeight="false" outlineLevel="0" collapsed="false">
      <c r="A10112" s="0" t="s">
        <v>15171</v>
      </c>
      <c r="B10112" s="0" t="n">
        <v>30432</v>
      </c>
      <c r="D10112" s="0" t="s">
        <v>123</v>
      </c>
    </row>
    <row r="10113" customFormat="false" ht="12.8" hidden="false" customHeight="false" outlineLevel="0" collapsed="false">
      <c r="A10113" s="0" t="s">
        <v>15172</v>
      </c>
      <c r="B10113" s="0" t="n">
        <v>30681</v>
      </c>
      <c r="C10113" s="0" t="s">
        <v>15173</v>
      </c>
      <c r="D10113" s="0" t="s">
        <v>127</v>
      </c>
    </row>
    <row r="10114" customFormat="false" ht="12.8" hidden="false" customHeight="false" outlineLevel="0" collapsed="false">
      <c r="A10114" s="0" t="s">
        <v>15174</v>
      </c>
      <c r="B10114" s="0" t="n">
        <v>30444</v>
      </c>
      <c r="C10114" s="0" t="s">
        <v>4991</v>
      </c>
      <c r="D10114" s="0" t="s">
        <v>123</v>
      </c>
    </row>
    <row r="10115" customFormat="false" ht="12.8" hidden="false" customHeight="false" outlineLevel="0" collapsed="false">
      <c r="A10115" s="0" t="s">
        <v>15175</v>
      </c>
      <c r="B10115" s="0" t="n">
        <v>30646</v>
      </c>
      <c r="C10115" s="0" t="s">
        <v>15176</v>
      </c>
      <c r="D10115" s="0" t="s">
        <v>127</v>
      </c>
    </row>
    <row r="10116" customFormat="false" ht="12.8" hidden="false" customHeight="false" outlineLevel="0" collapsed="false">
      <c r="A10116" s="0" t="s">
        <v>15177</v>
      </c>
      <c r="B10116" s="0" t="n">
        <v>30705</v>
      </c>
      <c r="C10116" s="0" t="s">
        <v>4991</v>
      </c>
      <c r="D10116" s="0" t="s">
        <v>127</v>
      </c>
    </row>
    <row r="10117" customFormat="false" ht="12.8" hidden="false" customHeight="false" outlineLevel="0" collapsed="false">
      <c r="A10117" s="0" t="s">
        <v>15178</v>
      </c>
      <c r="B10117" s="0" t="n">
        <v>30442</v>
      </c>
      <c r="C10117" s="0" t="s">
        <v>15179</v>
      </c>
      <c r="D10117" s="0" t="s">
        <v>123</v>
      </c>
    </row>
    <row r="10118" customFormat="false" ht="12.8" hidden="false" customHeight="false" outlineLevel="0" collapsed="false">
      <c r="A10118" s="0" t="s">
        <v>15180</v>
      </c>
      <c r="B10118" s="0" t="n">
        <v>30636</v>
      </c>
      <c r="C10118" s="0" t="s">
        <v>1653</v>
      </c>
      <c r="D10118" s="0" t="s">
        <v>127</v>
      </c>
    </row>
    <row r="10119" customFormat="false" ht="12.8" hidden="false" customHeight="false" outlineLevel="0" collapsed="false">
      <c r="A10119" s="0" t="s">
        <v>15181</v>
      </c>
      <c r="B10119" s="0" t="n">
        <v>35484</v>
      </c>
      <c r="C10119" s="0" t="s">
        <v>15182</v>
      </c>
      <c r="D10119" s="0" t="s">
        <v>127</v>
      </c>
    </row>
    <row r="10120" customFormat="false" ht="12.8" hidden="false" customHeight="false" outlineLevel="0" collapsed="false">
      <c r="A10120" s="0" t="s">
        <v>15183</v>
      </c>
      <c r="B10120" s="0" t="n">
        <v>45441</v>
      </c>
      <c r="C10120" s="0" t="s">
        <v>15184</v>
      </c>
      <c r="D10120" s="0" t="s">
        <v>127</v>
      </c>
    </row>
    <row r="10121" customFormat="false" ht="12.8" hidden="false" customHeight="false" outlineLevel="0" collapsed="false">
      <c r="A10121" s="0" t="s">
        <v>15185</v>
      </c>
      <c r="B10121" s="0" t="n">
        <v>24863</v>
      </c>
      <c r="C10121" s="0" t="s">
        <v>807</v>
      </c>
      <c r="D10121" s="0" t="s">
        <v>123</v>
      </c>
    </row>
    <row r="10122" customFormat="false" ht="12.8" hidden="false" customHeight="false" outlineLevel="0" collapsed="false">
      <c r="A10122" s="0" t="s">
        <v>15186</v>
      </c>
      <c r="B10122" s="0" t="n">
        <v>40443</v>
      </c>
      <c r="C10122" s="0" t="s">
        <v>15187</v>
      </c>
      <c r="D10122" s="0" t="s">
        <v>127</v>
      </c>
    </row>
    <row r="10123" customFormat="false" ht="12.8" hidden="false" customHeight="false" outlineLevel="0" collapsed="false">
      <c r="A10123" s="0" t="s">
        <v>15188</v>
      </c>
      <c r="B10123" s="0" t="n">
        <v>29380</v>
      </c>
      <c r="D10123" s="0" t="s">
        <v>123</v>
      </c>
    </row>
    <row r="10124" customFormat="false" ht="12.8" hidden="false" customHeight="false" outlineLevel="0" collapsed="false">
      <c r="A10124" s="0" t="s">
        <v>15189</v>
      </c>
      <c r="B10124" s="0" t="n">
        <v>29500</v>
      </c>
      <c r="C10124" s="0" t="s">
        <v>1087</v>
      </c>
      <c r="D10124" s="0" t="s">
        <v>127</v>
      </c>
    </row>
    <row r="10125" customFormat="false" ht="12.8" hidden="false" customHeight="false" outlineLevel="0" collapsed="false">
      <c r="A10125" s="0" t="s">
        <v>15190</v>
      </c>
      <c r="B10125" s="0" t="n">
        <v>41617</v>
      </c>
      <c r="C10125" s="0" t="s">
        <v>13553</v>
      </c>
      <c r="D10125" s="0" t="s">
        <v>123</v>
      </c>
    </row>
    <row r="10126" customFormat="false" ht="12.8" hidden="false" customHeight="false" outlineLevel="0" collapsed="false">
      <c r="A10126" s="0" t="s">
        <v>15191</v>
      </c>
      <c r="B10126" s="0" t="n">
        <v>41711</v>
      </c>
      <c r="C10126" s="0" t="s">
        <v>15192</v>
      </c>
      <c r="D10126" s="0" t="s">
        <v>127</v>
      </c>
    </row>
    <row r="10127" customFormat="false" ht="12.8" hidden="false" customHeight="false" outlineLevel="0" collapsed="false">
      <c r="A10127" s="0" t="s">
        <v>15193</v>
      </c>
      <c r="B10127" s="0" t="n">
        <v>3817</v>
      </c>
      <c r="C10127" s="0" t="s">
        <v>15194</v>
      </c>
      <c r="D10127" s="0" t="s">
        <v>123</v>
      </c>
    </row>
    <row r="10128" customFormat="false" ht="12.8" hidden="false" customHeight="false" outlineLevel="0" collapsed="false">
      <c r="A10128" s="0" t="s">
        <v>15195</v>
      </c>
      <c r="B10128" s="0" t="n">
        <v>3816</v>
      </c>
      <c r="C10128" s="0" t="s">
        <v>15196</v>
      </c>
      <c r="D10128" s="0" t="s">
        <v>199</v>
      </c>
    </row>
    <row r="10129" customFormat="false" ht="12.8" hidden="false" customHeight="false" outlineLevel="0" collapsed="false">
      <c r="A10129" s="0" t="s">
        <v>15197</v>
      </c>
      <c r="B10129" s="0" t="n">
        <v>2761</v>
      </c>
      <c r="C10129" s="0" t="s">
        <v>15198</v>
      </c>
      <c r="D10129" s="0" t="s">
        <v>123</v>
      </c>
    </row>
    <row r="10130" customFormat="false" ht="12.8" hidden="false" customHeight="false" outlineLevel="0" collapsed="false">
      <c r="A10130" s="0" t="s">
        <v>15199</v>
      </c>
      <c r="B10130" s="0" t="n">
        <v>32537</v>
      </c>
      <c r="C10130" s="0" t="s">
        <v>15200</v>
      </c>
      <c r="D10130" s="0" t="s">
        <v>123</v>
      </c>
    </row>
    <row r="10131" customFormat="false" ht="12.8" hidden="false" customHeight="false" outlineLevel="0" collapsed="false">
      <c r="A10131" s="0" t="s">
        <v>15201</v>
      </c>
      <c r="B10131" s="0" t="n">
        <v>22685</v>
      </c>
      <c r="D10131" s="0" t="s">
        <v>199</v>
      </c>
    </row>
    <row r="10132" customFormat="false" ht="12.8" hidden="false" customHeight="false" outlineLevel="0" collapsed="false">
      <c r="A10132" s="0" t="s">
        <v>15202</v>
      </c>
      <c r="B10132" s="0" t="n">
        <v>42976</v>
      </c>
      <c r="C10132" s="0" t="s">
        <v>15203</v>
      </c>
      <c r="D10132" s="0" t="s">
        <v>123</v>
      </c>
    </row>
    <row r="10133" customFormat="false" ht="12.8" hidden="false" customHeight="false" outlineLevel="0" collapsed="false">
      <c r="A10133" s="0" t="s">
        <v>15204</v>
      </c>
      <c r="B10133" s="0" t="n">
        <v>43547</v>
      </c>
      <c r="C10133" s="0" t="s">
        <v>15205</v>
      </c>
      <c r="D10133" s="0" t="s">
        <v>127</v>
      </c>
    </row>
    <row r="10134" customFormat="false" ht="12.8" hidden="false" customHeight="false" outlineLevel="0" collapsed="false">
      <c r="A10134" s="0" t="s">
        <v>15206</v>
      </c>
      <c r="B10134" s="0" t="n">
        <v>4426</v>
      </c>
      <c r="C10134" s="0" t="s">
        <v>9011</v>
      </c>
      <c r="D10134" s="0" t="s">
        <v>123</v>
      </c>
    </row>
    <row r="10135" customFormat="false" ht="12.8" hidden="false" customHeight="false" outlineLevel="0" collapsed="false">
      <c r="A10135" s="0" t="s">
        <v>15207</v>
      </c>
      <c r="B10135" s="0" t="n">
        <v>4430</v>
      </c>
      <c r="C10135" s="0" t="s">
        <v>7278</v>
      </c>
      <c r="D10135" s="0" t="s">
        <v>127</v>
      </c>
    </row>
    <row r="10136" customFormat="false" ht="12.8" hidden="false" customHeight="false" outlineLevel="0" collapsed="false">
      <c r="A10136" s="0" t="s">
        <v>15208</v>
      </c>
      <c r="B10136" s="0" t="n">
        <v>4427</v>
      </c>
      <c r="C10136" s="0" t="s">
        <v>4486</v>
      </c>
      <c r="D10136" s="0" t="s">
        <v>127</v>
      </c>
    </row>
    <row r="10137" customFormat="false" ht="12.8" hidden="false" customHeight="false" outlineLevel="0" collapsed="false">
      <c r="A10137" s="0" t="s">
        <v>15209</v>
      </c>
      <c r="B10137" s="0" t="n">
        <v>4428</v>
      </c>
      <c r="C10137" s="0" t="s">
        <v>4486</v>
      </c>
      <c r="D10137" s="0" t="s">
        <v>127</v>
      </c>
    </row>
    <row r="10138" customFormat="false" ht="12.8" hidden="false" customHeight="false" outlineLevel="0" collapsed="false">
      <c r="A10138" s="0" t="s">
        <v>15210</v>
      </c>
      <c r="B10138" s="0" t="n">
        <v>4429</v>
      </c>
      <c r="C10138" s="0" t="s">
        <v>809</v>
      </c>
      <c r="D10138" s="0" t="s">
        <v>127</v>
      </c>
    </row>
    <row r="10139" customFormat="false" ht="12.8" hidden="false" customHeight="false" outlineLevel="0" collapsed="false">
      <c r="A10139" s="0" t="s">
        <v>15211</v>
      </c>
      <c r="B10139" s="0" t="n">
        <v>35606</v>
      </c>
      <c r="C10139" s="0" t="s">
        <v>15212</v>
      </c>
      <c r="D10139" s="0" t="s">
        <v>199</v>
      </c>
    </row>
    <row r="10140" customFormat="false" ht="12.8" hidden="false" customHeight="false" outlineLevel="0" collapsed="false">
      <c r="A10140" s="0" t="s">
        <v>15213</v>
      </c>
      <c r="B10140" s="0" t="n">
        <v>39684</v>
      </c>
      <c r="C10140" s="0" t="s">
        <v>15212</v>
      </c>
      <c r="D10140" s="0" t="s">
        <v>287</v>
      </c>
    </row>
    <row r="10141" customFormat="false" ht="12.8" hidden="false" customHeight="false" outlineLevel="0" collapsed="false">
      <c r="A10141" s="0" t="s">
        <v>15214</v>
      </c>
      <c r="B10141" s="0" t="n">
        <v>35325</v>
      </c>
      <c r="C10141" s="0" t="s">
        <v>15212</v>
      </c>
      <c r="D10141" s="0" t="s">
        <v>378</v>
      </c>
    </row>
    <row r="10142" customFormat="false" ht="12.8" hidden="false" customHeight="false" outlineLevel="0" collapsed="false">
      <c r="A10142" s="0" t="s">
        <v>15215</v>
      </c>
      <c r="B10142" s="0" t="n">
        <v>42129</v>
      </c>
      <c r="C10142" s="0" t="s">
        <v>15216</v>
      </c>
      <c r="D10142" s="0" t="s">
        <v>123</v>
      </c>
    </row>
    <row r="10143" customFormat="false" ht="12.8" hidden="false" customHeight="false" outlineLevel="0" collapsed="false">
      <c r="A10143" s="0" t="s">
        <v>15217</v>
      </c>
      <c r="B10143" s="0" t="n">
        <v>42235</v>
      </c>
      <c r="C10143" s="0" t="s">
        <v>2128</v>
      </c>
      <c r="D10143" s="0" t="s">
        <v>127</v>
      </c>
    </row>
    <row r="10144" customFormat="false" ht="12.8" hidden="false" customHeight="false" outlineLevel="0" collapsed="false">
      <c r="A10144" s="0" t="s">
        <v>15218</v>
      </c>
      <c r="B10144" s="0" t="n">
        <v>43548</v>
      </c>
      <c r="C10144" s="0" t="s">
        <v>15219</v>
      </c>
      <c r="D10144" s="0" t="s">
        <v>127</v>
      </c>
    </row>
    <row r="10145" customFormat="false" ht="12.8" hidden="false" customHeight="false" outlineLevel="0" collapsed="false">
      <c r="A10145" s="0" t="s">
        <v>15220</v>
      </c>
      <c r="B10145" s="0" t="n">
        <v>42392</v>
      </c>
      <c r="C10145" s="0" t="s">
        <v>15221</v>
      </c>
      <c r="D10145" s="0" t="s">
        <v>251</v>
      </c>
    </row>
    <row r="10146" customFormat="false" ht="12.8" hidden="false" customHeight="false" outlineLevel="0" collapsed="false">
      <c r="A10146" s="0" t="s">
        <v>15222</v>
      </c>
      <c r="B10146" s="0" t="n">
        <v>786</v>
      </c>
      <c r="C10146" s="0" t="s">
        <v>15223</v>
      </c>
      <c r="D10146" s="0" t="s">
        <v>123</v>
      </c>
    </row>
    <row r="10147" customFormat="false" ht="12.8" hidden="false" customHeight="false" outlineLevel="0" collapsed="false">
      <c r="A10147" s="0" t="s">
        <v>15224</v>
      </c>
      <c r="B10147" s="0" t="n">
        <v>24289</v>
      </c>
      <c r="C10147" s="0" t="s">
        <v>3773</v>
      </c>
      <c r="D10147" s="0" t="s">
        <v>123</v>
      </c>
    </row>
    <row r="10148" customFormat="false" ht="12.8" hidden="false" customHeight="false" outlineLevel="0" collapsed="false">
      <c r="A10148" s="0" t="s">
        <v>15225</v>
      </c>
      <c r="B10148" s="0" t="n">
        <v>24865</v>
      </c>
      <c r="C10148" s="0" t="s">
        <v>15226</v>
      </c>
      <c r="D10148" s="0" t="s">
        <v>127</v>
      </c>
    </row>
    <row r="10149" customFormat="false" ht="12.8" hidden="false" customHeight="false" outlineLevel="0" collapsed="false">
      <c r="A10149" s="0" t="s">
        <v>15227</v>
      </c>
      <c r="B10149" s="0" t="n">
        <v>24866</v>
      </c>
      <c r="C10149" s="0" t="s">
        <v>3773</v>
      </c>
      <c r="D10149" s="0" t="s">
        <v>127</v>
      </c>
    </row>
    <row r="10150" customFormat="false" ht="12.8" hidden="false" customHeight="false" outlineLevel="0" collapsed="false">
      <c r="A10150" s="0" t="s">
        <v>15228</v>
      </c>
      <c r="B10150" s="0" t="n">
        <v>30499</v>
      </c>
      <c r="C10150" s="0" t="s">
        <v>3563</v>
      </c>
      <c r="D10150" s="0" t="s">
        <v>199</v>
      </c>
    </row>
    <row r="10151" customFormat="false" ht="12.8" hidden="false" customHeight="false" outlineLevel="0" collapsed="false">
      <c r="A10151" s="0" t="s">
        <v>15229</v>
      </c>
      <c r="B10151" s="0" t="n">
        <v>23925</v>
      </c>
      <c r="C10151" s="0" t="s">
        <v>3563</v>
      </c>
      <c r="D10151" s="0" t="s">
        <v>199</v>
      </c>
    </row>
    <row r="10152" customFormat="false" ht="12.8" hidden="false" customHeight="false" outlineLevel="0" collapsed="false">
      <c r="A10152" s="0" t="s">
        <v>15230</v>
      </c>
      <c r="B10152" s="0" t="n">
        <v>22686</v>
      </c>
      <c r="C10152" s="0" t="s">
        <v>15231</v>
      </c>
      <c r="D10152" s="0" t="s">
        <v>199</v>
      </c>
    </row>
    <row r="10153" customFormat="false" ht="12.8" hidden="false" customHeight="false" outlineLevel="0" collapsed="false">
      <c r="A10153" s="0" t="s">
        <v>15232</v>
      </c>
      <c r="B10153" s="0" t="n">
        <v>33987</v>
      </c>
      <c r="C10153" s="0" t="s">
        <v>15233</v>
      </c>
      <c r="D10153" s="0" t="s">
        <v>255</v>
      </c>
    </row>
    <row r="10154" customFormat="false" ht="12.8" hidden="false" customHeight="false" outlineLevel="0" collapsed="false">
      <c r="A10154" s="0" t="s">
        <v>15234</v>
      </c>
      <c r="B10154" s="0" t="n">
        <v>33988</v>
      </c>
      <c r="C10154" s="0" t="s">
        <v>15235</v>
      </c>
      <c r="D10154" s="0" t="s">
        <v>255</v>
      </c>
    </row>
    <row r="10155" customFormat="false" ht="12.8" hidden="false" customHeight="false" outlineLevel="0" collapsed="false">
      <c r="A10155" s="0" t="s">
        <v>15236</v>
      </c>
      <c r="B10155" s="0" t="n">
        <v>22687</v>
      </c>
      <c r="C10155" s="0" t="s">
        <v>479</v>
      </c>
      <c r="D10155" s="0" t="s">
        <v>123</v>
      </c>
    </row>
    <row r="10156" customFormat="false" ht="12.8" hidden="false" customHeight="false" outlineLevel="0" collapsed="false">
      <c r="A10156" s="0" t="s">
        <v>15237</v>
      </c>
      <c r="B10156" s="0" t="n">
        <v>22688</v>
      </c>
      <c r="C10156" s="0" t="s">
        <v>6701</v>
      </c>
      <c r="D10156" s="0" t="s">
        <v>127</v>
      </c>
    </row>
    <row r="10157" customFormat="false" ht="12.8" hidden="false" customHeight="false" outlineLevel="0" collapsed="false">
      <c r="A10157" s="0" t="s">
        <v>15238</v>
      </c>
      <c r="B10157" s="0" t="n">
        <v>31047</v>
      </c>
      <c r="C10157" s="0" t="s">
        <v>136</v>
      </c>
      <c r="D10157" s="0" t="s">
        <v>127</v>
      </c>
    </row>
    <row r="10158" customFormat="false" ht="12.8" hidden="false" customHeight="false" outlineLevel="0" collapsed="false">
      <c r="A10158" s="0" t="s">
        <v>15239</v>
      </c>
      <c r="B10158" s="0" t="n">
        <v>22689</v>
      </c>
      <c r="C10158" s="0" t="s">
        <v>7394</v>
      </c>
      <c r="D10158" s="0" t="s">
        <v>127</v>
      </c>
    </row>
    <row r="10159" customFormat="false" ht="12.8" hidden="false" customHeight="false" outlineLevel="0" collapsed="false">
      <c r="A10159" s="0" t="s">
        <v>15240</v>
      </c>
      <c r="B10159" s="0" t="n">
        <v>22690</v>
      </c>
      <c r="C10159" s="0" t="s">
        <v>3093</v>
      </c>
      <c r="D10159" s="0" t="s">
        <v>127</v>
      </c>
    </row>
    <row r="10160" customFormat="false" ht="12.8" hidden="false" customHeight="false" outlineLevel="0" collapsed="false">
      <c r="A10160" s="0" t="s">
        <v>15241</v>
      </c>
      <c r="B10160" s="0" t="n">
        <v>39850</v>
      </c>
      <c r="C10160" s="0" t="s">
        <v>4739</v>
      </c>
      <c r="D10160" s="0" t="s">
        <v>199</v>
      </c>
    </row>
    <row r="10161" customFormat="false" ht="12.8" hidden="false" customHeight="false" outlineLevel="0" collapsed="false">
      <c r="A10161" s="0" t="s">
        <v>15242</v>
      </c>
      <c r="B10161" s="0" t="n">
        <v>22691</v>
      </c>
      <c r="C10161" s="0" t="s">
        <v>467</v>
      </c>
      <c r="D10161" s="0" t="s">
        <v>123</v>
      </c>
    </row>
    <row r="10162" customFormat="false" ht="12.8" hidden="false" customHeight="false" outlineLevel="0" collapsed="false">
      <c r="A10162" s="0" t="s">
        <v>15243</v>
      </c>
      <c r="B10162" s="0" t="n">
        <v>22692</v>
      </c>
      <c r="C10162" s="0" t="s">
        <v>248</v>
      </c>
      <c r="D10162" s="0" t="s">
        <v>127</v>
      </c>
    </row>
    <row r="10163" customFormat="false" ht="12.8" hidden="false" customHeight="false" outlineLevel="0" collapsed="false">
      <c r="A10163" s="0" t="s">
        <v>15244</v>
      </c>
      <c r="B10163" s="0" t="n">
        <v>22693</v>
      </c>
      <c r="C10163" s="0" t="s">
        <v>2307</v>
      </c>
      <c r="D10163" s="0" t="s">
        <v>127</v>
      </c>
    </row>
    <row r="10164" customFormat="false" ht="12.8" hidden="false" customHeight="false" outlineLevel="0" collapsed="false">
      <c r="A10164" s="0" t="s">
        <v>15245</v>
      </c>
      <c r="B10164" s="0" t="n">
        <v>3769</v>
      </c>
      <c r="C10164" s="0" t="s">
        <v>15246</v>
      </c>
      <c r="D10164" s="0" t="s">
        <v>123</v>
      </c>
    </row>
    <row r="10165" customFormat="false" ht="12.8" hidden="false" customHeight="false" outlineLevel="0" collapsed="false">
      <c r="A10165" s="0" t="s">
        <v>15247</v>
      </c>
      <c r="B10165" s="0" t="n">
        <v>23131</v>
      </c>
      <c r="C10165" s="0" t="s">
        <v>13036</v>
      </c>
      <c r="D10165" s="0" t="s">
        <v>907</v>
      </c>
    </row>
    <row r="10166" customFormat="false" ht="12.8" hidden="false" customHeight="false" outlineLevel="0" collapsed="false">
      <c r="A10166" s="0" t="s">
        <v>15248</v>
      </c>
      <c r="B10166" s="0" t="n">
        <v>546</v>
      </c>
      <c r="C10166" s="0" t="s">
        <v>8942</v>
      </c>
      <c r="D10166" s="0" t="s">
        <v>123</v>
      </c>
    </row>
    <row r="10167" customFormat="false" ht="12.8" hidden="false" customHeight="false" outlineLevel="0" collapsed="false">
      <c r="A10167" s="0" t="s">
        <v>15249</v>
      </c>
      <c r="B10167" s="0" t="n">
        <v>547</v>
      </c>
      <c r="C10167" s="0" t="s">
        <v>4335</v>
      </c>
      <c r="D10167" s="0" t="s">
        <v>127</v>
      </c>
    </row>
    <row r="10168" customFormat="false" ht="12.8" hidden="false" customHeight="false" outlineLevel="0" collapsed="false">
      <c r="A10168" s="0" t="s">
        <v>15250</v>
      </c>
      <c r="B10168" s="0" t="n">
        <v>2482</v>
      </c>
      <c r="C10168" s="0" t="s">
        <v>15251</v>
      </c>
      <c r="D10168" s="0" t="s">
        <v>127</v>
      </c>
    </row>
    <row r="10169" customFormat="false" ht="12.8" hidden="false" customHeight="false" outlineLevel="0" collapsed="false">
      <c r="A10169" s="0" t="s">
        <v>15252</v>
      </c>
      <c r="B10169" s="0" t="n">
        <v>2922</v>
      </c>
      <c r="C10169" s="0" t="s">
        <v>730</v>
      </c>
      <c r="D10169" s="0" t="s">
        <v>123</v>
      </c>
    </row>
    <row r="10170" customFormat="false" ht="12.8" hidden="false" customHeight="false" outlineLevel="0" collapsed="false">
      <c r="A10170" s="0" t="s">
        <v>15253</v>
      </c>
      <c r="B10170" s="0" t="n">
        <v>846</v>
      </c>
      <c r="D10170" s="0" t="s">
        <v>199</v>
      </c>
    </row>
    <row r="10171" customFormat="false" ht="12.8" hidden="false" customHeight="false" outlineLevel="0" collapsed="false">
      <c r="A10171" s="0" t="s">
        <v>15254</v>
      </c>
      <c r="B10171" s="0" t="n">
        <v>24867</v>
      </c>
      <c r="C10171" s="0" t="s">
        <v>15255</v>
      </c>
      <c r="D10171" s="0" t="s">
        <v>123</v>
      </c>
    </row>
    <row r="10172" customFormat="false" ht="12.8" hidden="false" customHeight="false" outlineLevel="0" collapsed="false">
      <c r="A10172" s="0" t="s">
        <v>15256</v>
      </c>
      <c r="B10172" s="0" t="n">
        <v>25241</v>
      </c>
      <c r="C10172" s="0" t="s">
        <v>6730</v>
      </c>
      <c r="D10172" s="0" t="s">
        <v>127</v>
      </c>
    </row>
    <row r="10173" customFormat="false" ht="12.8" hidden="false" customHeight="false" outlineLevel="0" collapsed="false">
      <c r="A10173" s="0" t="s">
        <v>15257</v>
      </c>
      <c r="B10173" s="0" t="n">
        <v>43164</v>
      </c>
      <c r="C10173" s="0" t="s">
        <v>2830</v>
      </c>
      <c r="D10173" s="0" t="s">
        <v>127</v>
      </c>
    </row>
    <row r="10174" customFormat="false" ht="12.8" hidden="false" customHeight="false" outlineLevel="0" collapsed="false">
      <c r="A10174" s="0" t="s">
        <v>15258</v>
      </c>
      <c r="B10174" s="0" t="n">
        <v>25242</v>
      </c>
      <c r="C10174" s="0" t="s">
        <v>15259</v>
      </c>
      <c r="D10174" s="0" t="s">
        <v>127</v>
      </c>
    </row>
    <row r="10175" customFormat="false" ht="12.8" hidden="false" customHeight="false" outlineLevel="0" collapsed="false">
      <c r="A10175" s="0" t="s">
        <v>15260</v>
      </c>
      <c r="B10175" s="0" t="n">
        <v>4354</v>
      </c>
      <c r="C10175" s="0" t="s">
        <v>7010</v>
      </c>
      <c r="D10175" s="0" t="s">
        <v>123</v>
      </c>
    </row>
    <row r="10176" customFormat="false" ht="12.8" hidden="false" customHeight="false" outlineLevel="0" collapsed="false">
      <c r="A10176" s="0" t="s">
        <v>15261</v>
      </c>
      <c r="B10176" s="0" t="n">
        <v>4355</v>
      </c>
      <c r="C10176" s="0" t="s">
        <v>15262</v>
      </c>
      <c r="D10176" s="0" t="s">
        <v>127</v>
      </c>
    </row>
    <row r="10177" customFormat="false" ht="12.8" hidden="false" customHeight="false" outlineLevel="0" collapsed="false">
      <c r="A10177" s="0" t="s">
        <v>15263</v>
      </c>
      <c r="B10177" s="0" t="n">
        <v>4356</v>
      </c>
      <c r="C10177" s="0" t="s">
        <v>9251</v>
      </c>
      <c r="D10177" s="0" t="s">
        <v>127</v>
      </c>
    </row>
    <row r="10178" customFormat="false" ht="12.8" hidden="false" customHeight="false" outlineLevel="0" collapsed="false">
      <c r="A10178" s="0" t="s">
        <v>15264</v>
      </c>
      <c r="B10178" s="0" t="n">
        <v>4357</v>
      </c>
      <c r="C10178" s="0" t="s">
        <v>7010</v>
      </c>
      <c r="D10178" s="0" t="s">
        <v>127</v>
      </c>
    </row>
    <row r="10179" customFormat="false" ht="12.8" hidden="false" customHeight="false" outlineLevel="0" collapsed="false">
      <c r="A10179" s="0" t="s">
        <v>15265</v>
      </c>
      <c r="B10179" s="0" t="n">
        <v>4358</v>
      </c>
      <c r="C10179" s="0" t="s">
        <v>15266</v>
      </c>
      <c r="D10179" s="0" t="s">
        <v>127</v>
      </c>
    </row>
    <row r="10180" customFormat="false" ht="12.8" hidden="false" customHeight="false" outlineLevel="0" collapsed="false">
      <c r="A10180" s="0" t="s">
        <v>15267</v>
      </c>
      <c r="B10180" s="0" t="n">
        <v>30665</v>
      </c>
      <c r="C10180" s="0" t="s">
        <v>4132</v>
      </c>
      <c r="D10180" s="0" t="s">
        <v>123</v>
      </c>
    </row>
    <row r="10181" customFormat="false" ht="12.8" hidden="false" customHeight="false" outlineLevel="0" collapsed="false">
      <c r="A10181" s="0" t="s">
        <v>15268</v>
      </c>
      <c r="B10181" s="0" t="n">
        <v>30766</v>
      </c>
      <c r="C10181" s="0" t="s">
        <v>1267</v>
      </c>
      <c r="D10181" s="0" t="s">
        <v>127</v>
      </c>
    </row>
    <row r="10182" customFormat="false" ht="12.8" hidden="false" customHeight="false" outlineLevel="0" collapsed="false">
      <c r="A10182" s="0" t="s">
        <v>15269</v>
      </c>
      <c r="B10182" s="0" t="n">
        <v>30512</v>
      </c>
      <c r="D10182" s="0" t="s">
        <v>199</v>
      </c>
    </row>
    <row r="10183" customFormat="false" ht="12.8" hidden="false" customHeight="false" outlineLevel="0" collapsed="false">
      <c r="A10183" s="0" t="s">
        <v>15270</v>
      </c>
      <c r="B10183" s="0" t="n">
        <v>30750</v>
      </c>
      <c r="C10183" s="0" t="s">
        <v>15271</v>
      </c>
      <c r="D10183" s="0" t="s">
        <v>123</v>
      </c>
    </row>
    <row r="10184" customFormat="false" ht="12.8" hidden="false" customHeight="false" outlineLevel="0" collapsed="false">
      <c r="A10184" s="0" t="s">
        <v>15272</v>
      </c>
      <c r="B10184" s="0" t="n">
        <v>30848</v>
      </c>
      <c r="C10184" s="0" t="s">
        <v>2931</v>
      </c>
      <c r="D10184" s="0" t="s">
        <v>127</v>
      </c>
    </row>
    <row r="10185" customFormat="false" ht="12.8" hidden="false" customHeight="false" outlineLevel="0" collapsed="false">
      <c r="A10185" s="0" t="s">
        <v>15273</v>
      </c>
      <c r="B10185" s="0" t="n">
        <v>29896</v>
      </c>
      <c r="C10185" s="0" t="s">
        <v>15274</v>
      </c>
      <c r="D10185" s="0" t="s">
        <v>123</v>
      </c>
    </row>
    <row r="10186" customFormat="false" ht="12.8" hidden="false" customHeight="false" outlineLevel="0" collapsed="false">
      <c r="A10186" s="0" t="s">
        <v>15273</v>
      </c>
      <c r="B10186" s="0" t="n">
        <v>42236</v>
      </c>
      <c r="C10186" s="0" t="s">
        <v>15274</v>
      </c>
      <c r="D10186" s="0" t="s">
        <v>262</v>
      </c>
    </row>
    <row r="10187" customFormat="false" ht="12.8" hidden="false" customHeight="false" outlineLevel="0" collapsed="false">
      <c r="A10187" s="0" t="s">
        <v>15275</v>
      </c>
      <c r="B10187" s="0" t="n">
        <v>43661</v>
      </c>
      <c r="C10187" s="0" t="s">
        <v>15276</v>
      </c>
      <c r="D10187" s="0" t="s">
        <v>127</v>
      </c>
    </row>
    <row r="10188" customFormat="false" ht="12.8" hidden="false" customHeight="false" outlineLevel="0" collapsed="false">
      <c r="A10188" s="0" t="s">
        <v>15277</v>
      </c>
      <c r="B10188" s="0" t="n">
        <v>42389</v>
      </c>
      <c r="C10188" s="0" t="s">
        <v>15278</v>
      </c>
      <c r="D10188" s="0" t="s">
        <v>127</v>
      </c>
    </row>
    <row r="10189" customFormat="false" ht="12.8" hidden="false" customHeight="false" outlineLevel="0" collapsed="false">
      <c r="A10189" s="0" t="s">
        <v>15279</v>
      </c>
      <c r="B10189" s="0" t="n">
        <v>42813</v>
      </c>
      <c r="C10189" s="0" t="s">
        <v>15280</v>
      </c>
      <c r="D10189" s="0" t="s">
        <v>127</v>
      </c>
    </row>
    <row r="10190" customFormat="false" ht="12.8" hidden="false" customHeight="false" outlineLevel="0" collapsed="false">
      <c r="A10190" s="0" t="s">
        <v>15281</v>
      </c>
      <c r="B10190" s="0" t="n">
        <v>42814</v>
      </c>
      <c r="C10190" s="0" t="s">
        <v>15282</v>
      </c>
      <c r="D10190" s="0" t="s">
        <v>127</v>
      </c>
    </row>
    <row r="10191" customFormat="false" ht="12.8" hidden="false" customHeight="false" outlineLevel="0" collapsed="false">
      <c r="A10191" s="0" t="s">
        <v>15283</v>
      </c>
      <c r="B10191" s="0" t="n">
        <v>29904</v>
      </c>
      <c r="C10191" s="0" t="s">
        <v>15276</v>
      </c>
      <c r="D10191" s="0" t="s">
        <v>127</v>
      </c>
    </row>
    <row r="10192" customFormat="false" ht="12.8" hidden="false" customHeight="false" outlineLevel="0" collapsed="false">
      <c r="A10192" s="0" t="s">
        <v>15284</v>
      </c>
      <c r="B10192" s="0" t="n">
        <v>30804</v>
      </c>
      <c r="C10192" s="0" t="s">
        <v>15278</v>
      </c>
      <c r="D10192" s="0" t="s">
        <v>127</v>
      </c>
    </row>
    <row r="10193" customFormat="false" ht="12.8" hidden="false" customHeight="false" outlineLevel="0" collapsed="false">
      <c r="A10193" s="0" t="s">
        <v>15285</v>
      </c>
      <c r="B10193" s="0" t="n">
        <v>29906</v>
      </c>
      <c r="C10193" s="0" t="s">
        <v>15280</v>
      </c>
      <c r="D10193" s="0" t="s">
        <v>127</v>
      </c>
    </row>
    <row r="10194" customFormat="false" ht="12.8" hidden="false" customHeight="false" outlineLevel="0" collapsed="false">
      <c r="A10194" s="0" t="s">
        <v>15286</v>
      </c>
      <c r="B10194" s="0" t="n">
        <v>39625</v>
      </c>
      <c r="C10194" s="0" t="s">
        <v>15282</v>
      </c>
      <c r="D10194" s="0" t="s">
        <v>127</v>
      </c>
    </row>
    <row r="10195" customFormat="false" ht="12.8" hidden="false" customHeight="false" outlineLevel="0" collapsed="false">
      <c r="A10195" s="0" t="s">
        <v>15287</v>
      </c>
      <c r="B10195" s="0" t="n">
        <v>5149</v>
      </c>
      <c r="C10195" s="0" t="s">
        <v>3693</v>
      </c>
      <c r="D10195" s="0" t="s">
        <v>123</v>
      </c>
    </row>
    <row r="10196" customFormat="false" ht="12.8" hidden="false" customHeight="false" outlineLevel="0" collapsed="false">
      <c r="A10196" s="0" t="s">
        <v>15288</v>
      </c>
      <c r="B10196" s="0" t="n">
        <v>20544</v>
      </c>
      <c r="C10196" s="0" t="s">
        <v>852</v>
      </c>
      <c r="D10196" s="0" t="s">
        <v>127</v>
      </c>
    </row>
    <row r="10197" customFormat="false" ht="12.8" hidden="false" customHeight="false" outlineLevel="0" collapsed="false">
      <c r="A10197" s="0" t="s">
        <v>15289</v>
      </c>
      <c r="B10197" s="0" t="n">
        <v>43323</v>
      </c>
      <c r="D10197" s="0" t="s">
        <v>6250</v>
      </c>
    </row>
    <row r="10198" customFormat="false" ht="12.8" hidden="false" customHeight="false" outlineLevel="0" collapsed="false">
      <c r="A10198" s="0" t="s">
        <v>15290</v>
      </c>
      <c r="B10198" s="0" t="n">
        <v>30712</v>
      </c>
      <c r="C10198" s="0" t="s">
        <v>15291</v>
      </c>
      <c r="D10198" s="0" t="s">
        <v>199</v>
      </c>
    </row>
    <row r="10199" customFormat="false" ht="12.8" hidden="false" customHeight="false" outlineLevel="0" collapsed="false">
      <c r="A10199" s="0" t="s">
        <v>15292</v>
      </c>
      <c r="B10199" s="0" t="n">
        <v>30441</v>
      </c>
      <c r="C10199" s="0" t="s">
        <v>15291</v>
      </c>
      <c r="D10199" s="0" t="s">
        <v>378</v>
      </c>
    </row>
    <row r="10200" customFormat="false" ht="12.8" hidden="false" customHeight="false" outlineLevel="0" collapsed="false">
      <c r="A10200" s="0" t="s">
        <v>15293</v>
      </c>
      <c r="B10200" s="0" t="n">
        <v>30631</v>
      </c>
      <c r="C10200" s="0" t="s">
        <v>706</v>
      </c>
      <c r="D10200" s="0" t="s">
        <v>123</v>
      </c>
    </row>
    <row r="10201" customFormat="false" ht="12.8" hidden="false" customHeight="false" outlineLevel="0" collapsed="false">
      <c r="A10201" s="0" t="s">
        <v>15294</v>
      </c>
      <c r="B10201" s="0" t="n">
        <v>30748</v>
      </c>
      <c r="C10201" s="0" t="s">
        <v>900</v>
      </c>
      <c r="D10201" s="0" t="s">
        <v>127</v>
      </c>
    </row>
    <row r="10202" customFormat="false" ht="12.8" hidden="false" customHeight="false" outlineLevel="0" collapsed="false">
      <c r="A10202" s="0" t="s">
        <v>15295</v>
      </c>
      <c r="B10202" s="0" t="n">
        <v>43161</v>
      </c>
      <c r="D10202" s="0" t="s">
        <v>378</v>
      </c>
    </row>
    <row r="10203" customFormat="false" ht="12.8" hidden="false" customHeight="false" outlineLevel="0" collapsed="false">
      <c r="A10203" s="0" t="s">
        <v>15296</v>
      </c>
      <c r="B10203" s="0" t="n">
        <v>2940</v>
      </c>
      <c r="D10203" s="0" t="s">
        <v>123</v>
      </c>
    </row>
    <row r="10204" customFormat="false" ht="12.8" hidden="false" customHeight="false" outlineLevel="0" collapsed="false">
      <c r="A10204" s="0" t="s">
        <v>15297</v>
      </c>
      <c r="B10204" s="0" t="n">
        <v>845</v>
      </c>
      <c r="D10204" s="0" t="s">
        <v>199</v>
      </c>
    </row>
    <row r="10205" customFormat="false" ht="12.8" hidden="false" customHeight="false" outlineLevel="0" collapsed="false">
      <c r="A10205" s="0" t="s">
        <v>15298</v>
      </c>
      <c r="B10205" s="0" t="n">
        <v>20599</v>
      </c>
      <c r="D10205" s="0" t="s">
        <v>378</v>
      </c>
    </row>
    <row r="10206" customFormat="false" ht="12.8" hidden="false" customHeight="false" outlineLevel="0" collapsed="false">
      <c r="A10206" s="0" t="s">
        <v>15299</v>
      </c>
      <c r="B10206" s="0" t="n">
        <v>641</v>
      </c>
      <c r="C10206" s="0" t="s">
        <v>7463</v>
      </c>
      <c r="D10206" s="0" t="s">
        <v>123</v>
      </c>
    </row>
    <row r="10207" customFormat="false" ht="12.8" hidden="false" customHeight="false" outlineLevel="0" collapsed="false">
      <c r="A10207" s="0" t="s">
        <v>15300</v>
      </c>
      <c r="B10207" s="0" t="n">
        <v>2593</v>
      </c>
      <c r="D10207" s="0" t="s">
        <v>127</v>
      </c>
    </row>
    <row r="10208" customFormat="false" ht="12.8" hidden="false" customHeight="false" outlineLevel="0" collapsed="false">
      <c r="A10208" s="0" t="s">
        <v>15301</v>
      </c>
      <c r="B10208" s="0" t="n">
        <v>2594</v>
      </c>
      <c r="C10208" s="0" t="s">
        <v>15302</v>
      </c>
      <c r="D10208" s="0" t="s">
        <v>127</v>
      </c>
    </row>
    <row r="10209" customFormat="false" ht="12.8" hidden="false" customHeight="false" outlineLevel="0" collapsed="false">
      <c r="A10209" s="0" t="s">
        <v>15303</v>
      </c>
      <c r="B10209" s="0" t="n">
        <v>634</v>
      </c>
      <c r="C10209" s="0" t="s">
        <v>15304</v>
      </c>
      <c r="D10209" s="0" t="s">
        <v>199</v>
      </c>
    </row>
    <row r="10210" customFormat="false" ht="12.8" hidden="false" customHeight="false" outlineLevel="0" collapsed="false">
      <c r="A10210" s="0" t="s">
        <v>15305</v>
      </c>
      <c r="B10210" s="0" t="n">
        <v>20600</v>
      </c>
      <c r="C10210" s="0" t="s">
        <v>15304</v>
      </c>
      <c r="D10210" s="0" t="s">
        <v>378</v>
      </c>
    </row>
    <row r="10211" customFormat="false" ht="12.8" hidden="false" customHeight="false" outlineLevel="0" collapsed="false">
      <c r="A10211" s="0" t="s">
        <v>15306</v>
      </c>
      <c r="B10211" s="0" t="n">
        <v>24290</v>
      </c>
      <c r="D10211" s="0" t="s">
        <v>255</v>
      </c>
    </row>
    <row r="10212" customFormat="false" ht="12.8" hidden="false" customHeight="false" outlineLevel="0" collapsed="false">
      <c r="A10212" s="0" t="s">
        <v>15307</v>
      </c>
      <c r="B10212" s="0" t="n">
        <v>39522</v>
      </c>
      <c r="D10212" s="0" t="s">
        <v>199</v>
      </c>
    </row>
    <row r="10213" customFormat="false" ht="12.8" hidden="false" customHeight="false" outlineLevel="0" collapsed="false">
      <c r="A10213" s="0" t="s">
        <v>15308</v>
      </c>
      <c r="B10213" s="0" t="n">
        <v>43969</v>
      </c>
      <c r="C10213" s="0" t="s">
        <v>8105</v>
      </c>
      <c r="D10213" s="0" t="s">
        <v>228</v>
      </c>
    </row>
    <row r="10214" customFormat="false" ht="12.8" hidden="false" customHeight="false" outlineLevel="0" collapsed="false">
      <c r="A10214" s="0" t="s">
        <v>15309</v>
      </c>
      <c r="B10214" s="0" t="n">
        <v>26072</v>
      </c>
      <c r="C10214" s="0" t="s">
        <v>13453</v>
      </c>
      <c r="D10214" s="0" t="s">
        <v>123</v>
      </c>
    </row>
    <row r="10215" customFormat="false" ht="12.8" hidden="false" customHeight="false" outlineLevel="0" collapsed="false">
      <c r="A10215" s="0" t="s">
        <v>15310</v>
      </c>
      <c r="B10215" s="0" t="n">
        <v>29358</v>
      </c>
      <c r="C10215" s="0" t="s">
        <v>13453</v>
      </c>
      <c r="D10215" s="0" t="s">
        <v>127</v>
      </c>
    </row>
    <row r="10216" customFormat="false" ht="12.8" hidden="false" customHeight="false" outlineLevel="0" collapsed="false">
      <c r="A10216" s="0" t="s">
        <v>15311</v>
      </c>
      <c r="B10216" s="0" t="n">
        <v>39645</v>
      </c>
      <c r="C10216" s="0" t="s">
        <v>14666</v>
      </c>
      <c r="D10216" s="0" t="s">
        <v>199</v>
      </c>
    </row>
    <row r="10217" customFormat="false" ht="12.8" hidden="false" customHeight="false" outlineLevel="0" collapsed="false">
      <c r="A10217" s="0" t="s">
        <v>15312</v>
      </c>
      <c r="B10217" s="0" t="n">
        <v>25430</v>
      </c>
      <c r="C10217" s="0" t="s">
        <v>8105</v>
      </c>
      <c r="D10217" s="0" t="s">
        <v>123</v>
      </c>
    </row>
    <row r="10218" customFormat="false" ht="12.8" hidden="false" customHeight="false" outlineLevel="0" collapsed="false">
      <c r="A10218" s="0" t="s">
        <v>15313</v>
      </c>
      <c r="B10218" s="0" t="n">
        <v>5162</v>
      </c>
      <c r="C10218" s="0" t="s">
        <v>15314</v>
      </c>
      <c r="D10218" s="0" t="s">
        <v>123</v>
      </c>
    </row>
    <row r="10219" customFormat="false" ht="12.8" hidden="false" customHeight="false" outlineLevel="0" collapsed="false">
      <c r="A10219" s="0" t="s">
        <v>15315</v>
      </c>
      <c r="B10219" s="0" t="n">
        <v>30435</v>
      </c>
      <c r="C10219" s="0" t="s">
        <v>571</v>
      </c>
      <c r="D10219" s="0" t="s">
        <v>123</v>
      </c>
    </row>
    <row r="10220" customFormat="false" ht="12.8" hidden="false" customHeight="false" outlineLevel="0" collapsed="false">
      <c r="A10220" s="0" t="s">
        <v>15316</v>
      </c>
      <c r="B10220" s="0" t="n">
        <v>30639</v>
      </c>
      <c r="C10220" s="0" t="s">
        <v>571</v>
      </c>
      <c r="D10220" s="0" t="s">
        <v>127</v>
      </c>
    </row>
    <row r="10221" customFormat="false" ht="12.8" hidden="false" customHeight="false" outlineLevel="0" collapsed="false">
      <c r="A10221" s="0" t="s">
        <v>15317</v>
      </c>
      <c r="B10221" s="0" t="n">
        <v>29379</v>
      </c>
      <c r="D10221" s="0" t="s">
        <v>123</v>
      </c>
    </row>
    <row r="10222" customFormat="false" ht="12.8" hidden="false" customHeight="false" outlineLevel="0" collapsed="false">
      <c r="A10222" s="0" t="s">
        <v>15318</v>
      </c>
      <c r="B10222" s="0" t="n">
        <v>35230</v>
      </c>
      <c r="C10222" s="0" t="s">
        <v>15319</v>
      </c>
      <c r="D10222" s="0" t="s">
        <v>127</v>
      </c>
    </row>
    <row r="10223" customFormat="false" ht="12.8" hidden="false" customHeight="false" outlineLevel="0" collapsed="false">
      <c r="A10223" s="0" t="s">
        <v>15320</v>
      </c>
      <c r="B10223" s="0" t="n">
        <v>4233</v>
      </c>
      <c r="D10223" s="0" t="s">
        <v>251</v>
      </c>
    </row>
    <row r="10224" customFormat="false" ht="12.8" hidden="false" customHeight="false" outlineLevel="0" collapsed="false">
      <c r="A10224" s="0" t="s">
        <v>15321</v>
      </c>
      <c r="B10224" s="0" t="n">
        <v>3770</v>
      </c>
      <c r="C10224" s="0" t="s">
        <v>9842</v>
      </c>
      <c r="D10224" s="0" t="s">
        <v>123</v>
      </c>
    </row>
    <row r="10225" customFormat="false" ht="12.8" hidden="false" customHeight="false" outlineLevel="0" collapsed="false">
      <c r="A10225" s="0" t="s">
        <v>15322</v>
      </c>
      <c r="B10225" s="0" t="n">
        <v>3768</v>
      </c>
      <c r="C10225" s="0" t="s">
        <v>3259</v>
      </c>
      <c r="D10225" s="0" t="s">
        <v>199</v>
      </c>
    </row>
    <row r="10226" customFormat="false" ht="12.8" hidden="false" customHeight="false" outlineLevel="0" collapsed="false">
      <c r="A10226" s="0" t="s">
        <v>15323</v>
      </c>
      <c r="B10226" s="0" t="n">
        <v>4267</v>
      </c>
      <c r="C10226" s="0" t="s">
        <v>3269</v>
      </c>
      <c r="D10226" s="0" t="s">
        <v>123</v>
      </c>
    </row>
    <row r="10227" customFormat="false" ht="12.8" hidden="false" customHeight="false" outlineLevel="0" collapsed="false">
      <c r="A10227" s="0" t="s">
        <v>15324</v>
      </c>
      <c r="B10227" s="0" t="n">
        <v>33990</v>
      </c>
      <c r="C10227" s="0" t="s">
        <v>15325</v>
      </c>
      <c r="D10227" s="0" t="s">
        <v>262</v>
      </c>
    </row>
    <row r="10228" customFormat="false" ht="12.8" hidden="false" customHeight="false" outlineLevel="0" collapsed="false">
      <c r="A10228" s="0" t="s">
        <v>15326</v>
      </c>
      <c r="B10228" s="0" t="n">
        <v>32568</v>
      </c>
      <c r="C10228" s="0" t="s">
        <v>3444</v>
      </c>
      <c r="D10228" s="0" t="s">
        <v>127</v>
      </c>
    </row>
    <row r="10229" customFormat="false" ht="12.8" hidden="false" customHeight="false" outlineLevel="0" collapsed="false">
      <c r="A10229" s="0" t="s">
        <v>15327</v>
      </c>
      <c r="B10229" s="0" t="n">
        <v>24868</v>
      </c>
      <c r="D10229" s="0" t="s">
        <v>262</v>
      </c>
    </row>
    <row r="10230" customFormat="false" ht="12.8" hidden="false" customHeight="false" outlineLevel="0" collapsed="false">
      <c r="A10230" s="0" t="s">
        <v>15328</v>
      </c>
      <c r="B10230" s="0" t="n">
        <v>30703</v>
      </c>
      <c r="C10230" s="0" t="s">
        <v>6379</v>
      </c>
      <c r="D10230" s="0" t="s">
        <v>127</v>
      </c>
    </row>
    <row r="10231" customFormat="false" ht="12.8" hidden="false" customHeight="false" outlineLevel="0" collapsed="false">
      <c r="A10231" s="0" t="s">
        <v>15329</v>
      </c>
      <c r="B10231" s="0" t="n">
        <v>30702</v>
      </c>
      <c r="C10231" s="0" t="s">
        <v>15330</v>
      </c>
      <c r="D10231" s="0" t="s">
        <v>127</v>
      </c>
    </row>
    <row r="10232" customFormat="false" ht="12.8" hidden="false" customHeight="false" outlineLevel="0" collapsed="false">
      <c r="A10232" s="0" t="s">
        <v>15331</v>
      </c>
      <c r="B10232" s="0" t="n">
        <v>25519</v>
      </c>
      <c r="C10232" s="0" t="s">
        <v>5332</v>
      </c>
      <c r="D10232" s="0" t="s">
        <v>127</v>
      </c>
    </row>
    <row r="10233" customFormat="false" ht="12.8" hidden="false" customHeight="false" outlineLevel="0" collapsed="false">
      <c r="A10233" s="0" t="s">
        <v>15332</v>
      </c>
      <c r="B10233" s="0" t="n">
        <v>23031</v>
      </c>
      <c r="C10233" s="0" t="s">
        <v>1622</v>
      </c>
      <c r="D10233" s="0" t="s">
        <v>127</v>
      </c>
    </row>
    <row r="10234" customFormat="false" ht="12.8" hidden="false" customHeight="false" outlineLevel="0" collapsed="false">
      <c r="A10234" s="0" t="s">
        <v>15333</v>
      </c>
      <c r="B10234" s="0" t="n">
        <v>23032</v>
      </c>
      <c r="C10234" s="0" t="s">
        <v>1514</v>
      </c>
      <c r="D10234" s="0" t="s">
        <v>127</v>
      </c>
    </row>
    <row r="10235" customFormat="false" ht="12.8" hidden="false" customHeight="false" outlineLevel="0" collapsed="false">
      <c r="A10235" s="0" t="s">
        <v>15334</v>
      </c>
      <c r="B10235" s="0" t="n">
        <v>4268</v>
      </c>
      <c r="D10235" s="0" t="s">
        <v>127</v>
      </c>
    </row>
    <row r="10236" customFormat="false" ht="12.8" hidden="false" customHeight="false" outlineLevel="0" collapsed="false">
      <c r="A10236" s="0" t="s">
        <v>15335</v>
      </c>
      <c r="B10236" s="0" t="n">
        <v>23033</v>
      </c>
      <c r="C10236" s="0" t="s">
        <v>11969</v>
      </c>
      <c r="D10236" s="0" t="s">
        <v>127</v>
      </c>
    </row>
    <row r="10237" customFormat="false" ht="12.8" hidden="false" customHeight="false" outlineLevel="0" collapsed="false">
      <c r="A10237" s="0" t="s">
        <v>15336</v>
      </c>
      <c r="B10237" s="0" t="n">
        <v>4269</v>
      </c>
      <c r="C10237" s="0" t="s">
        <v>15337</v>
      </c>
      <c r="D10237" s="0" t="s">
        <v>127</v>
      </c>
    </row>
    <row r="10238" customFormat="false" ht="12.8" hidden="false" customHeight="false" outlineLevel="0" collapsed="false">
      <c r="A10238" s="0" t="s">
        <v>15338</v>
      </c>
      <c r="B10238" s="0" t="n">
        <v>4270</v>
      </c>
      <c r="C10238" s="0" t="s">
        <v>15339</v>
      </c>
      <c r="D10238" s="0" t="s">
        <v>127</v>
      </c>
    </row>
    <row r="10239" customFormat="false" ht="12.8" hidden="false" customHeight="false" outlineLevel="0" collapsed="false">
      <c r="A10239" s="0" t="s">
        <v>15340</v>
      </c>
      <c r="B10239" s="0" t="n">
        <v>43017</v>
      </c>
      <c r="C10239" s="0" t="s">
        <v>15341</v>
      </c>
      <c r="D10239" s="0" t="s">
        <v>127</v>
      </c>
    </row>
    <row r="10240" customFormat="false" ht="12.8" hidden="false" customHeight="false" outlineLevel="0" collapsed="false">
      <c r="A10240" s="0" t="s">
        <v>15342</v>
      </c>
      <c r="B10240" s="0" t="n">
        <v>29377</v>
      </c>
      <c r="C10240" s="0" t="s">
        <v>15343</v>
      </c>
      <c r="D10240" s="0" t="s">
        <v>127</v>
      </c>
    </row>
    <row r="10241" customFormat="false" ht="12.8" hidden="false" customHeight="false" outlineLevel="0" collapsed="false">
      <c r="A10241" s="0" t="s">
        <v>15344</v>
      </c>
      <c r="B10241" s="0" t="n">
        <v>29738</v>
      </c>
      <c r="C10241" s="0" t="s">
        <v>15345</v>
      </c>
      <c r="D10241" s="0" t="s">
        <v>127</v>
      </c>
    </row>
    <row r="10242" customFormat="false" ht="12.8" hidden="false" customHeight="false" outlineLevel="0" collapsed="false">
      <c r="A10242" s="0" t="s">
        <v>15346</v>
      </c>
      <c r="B10242" s="0" t="n">
        <v>23034</v>
      </c>
      <c r="C10242" s="0" t="s">
        <v>15347</v>
      </c>
      <c r="D10242" s="0" t="s">
        <v>127</v>
      </c>
    </row>
    <row r="10243" customFormat="false" ht="12.8" hidden="false" customHeight="false" outlineLevel="0" collapsed="false">
      <c r="A10243" s="0" t="s">
        <v>15348</v>
      </c>
      <c r="B10243" s="0" t="n">
        <v>23035</v>
      </c>
      <c r="C10243" s="0" t="s">
        <v>3444</v>
      </c>
      <c r="D10243" s="0" t="s">
        <v>127</v>
      </c>
    </row>
    <row r="10244" customFormat="false" ht="12.8" hidden="false" customHeight="false" outlineLevel="0" collapsed="false">
      <c r="A10244" s="0" t="s">
        <v>15349</v>
      </c>
      <c r="B10244" s="0" t="n">
        <v>29175</v>
      </c>
      <c r="C10244" s="0" t="s">
        <v>2644</v>
      </c>
      <c r="D10244" s="0" t="s">
        <v>127</v>
      </c>
    </row>
    <row r="10245" customFormat="false" ht="12.8" hidden="false" customHeight="false" outlineLevel="0" collapsed="false">
      <c r="A10245" s="0" t="s">
        <v>15350</v>
      </c>
      <c r="B10245" s="0" t="n">
        <v>29376</v>
      </c>
      <c r="C10245" s="0" t="s">
        <v>2644</v>
      </c>
      <c r="D10245" s="0" t="s">
        <v>127</v>
      </c>
    </row>
    <row r="10246" customFormat="false" ht="12.8" hidden="false" customHeight="false" outlineLevel="0" collapsed="false">
      <c r="A10246" s="0" t="s">
        <v>15351</v>
      </c>
      <c r="B10246" s="0" t="n">
        <v>23407</v>
      </c>
      <c r="D10246" s="0" t="s">
        <v>123</v>
      </c>
    </row>
    <row r="10247" customFormat="false" ht="12.8" hidden="false" customHeight="false" outlineLevel="0" collapsed="false">
      <c r="A10247" s="0" t="s">
        <v>15352</v>
      </c>
      <c r="B10247" s="0" t="n">
        <v>23926</v>
      </c>
      <c r="C10247" s="0" t="s">
        <v>2830</v>
      </c>
      <c r="D10247" s="0" t="s">
        <v>127</v>
      </c>
    </row>
    <row r="10248" customFormat="false" ht="12.8" hidden="false" customHeight="false" outlineLevel="0" collapsed="false">
      <c r="A10248" s="0" t="s">
        <v>15353</v>
      </c>
      <c r="B10248" s="0" t="n">
        <v>24869</v>
      </c>
      <c r="C10248" s="0" t="s">
        <v>3269</v>
      </c>
      <c r="D10248" s="0" t="s">
        <v>123</v>
      </c>
    </row>
    <row r="10249" customFormat="false" ht="12.8" hidden="false" customHeight="false" outlineLevel="0" collapsed="false">
      <c r="A10249" s="0" t="s">
        <v>15354</v>
      </c>
      <c r="B10249" s="0" t="n">
        <v>30452</v>
      </c>
      <c r="C10249" s="0" t="s">
        <v>15355</v>
      </c>
      <c r="D10249" s="0" t="s">
        <v>127</v>
      </c>
    </row>
    <row r="10250" customFormat="false" ht="12.8" hidden="false" customHeight="false" outlineLevel="0" collapsed="false">
      <c r="A10250" s="0" t="s">
        <v>15356</v>
      </c>
      <c r="B10250" s="0" t="n">
        <v>35348</v>
      </c>
      <c r="C10250" s="0" t="s">
        <v>15357</v>
      </c>
      <c r="D10250" s="0" t="s">
        <v>601</v>
      </c>
    </row>
    <row r="10251" customFormat="false" ht="12.8" hidden="false" customHeight="false" outlineLevel="0" collapsed="false">
      <c r="A10251" s="0" t="s">
        <v>15358</v>
      </c>
      <c r="B10251" s="0" t="n">
        <v>25678</v>
      </c>
      <c r="C10251" s="0" t="s">
        <v>1032</v>
      </c>
      <c r="D10251" s="0" t="s">
        <v>127</v>
      </c>
    </row>
    <row r="10252" customFormat="false" ht="12.8" hidden="false" customHeight="false" outlineLevel="0" collapsed="false">
      <c r="A10252" s="0" t="s">
        <v>15359</v>
      </c>
      <c r="B10252" s="0" t="n">
        <v>26071</v>
      </c>
      <c r="C10252" s="0" t="s">
        <v>9927</v>
      </c>
      <c r="D10252" s="0" t="s">
        <v>127</v>
      </c>
    </row>
    <row r="10253" customFormat="false" ht="12.8" hidden="false" customHeight="false" outlineLevel="0" collapsed="false">
      <c r="A10253" s="0" t="s">
        <v>15360</v>
      </c>
      <c r="B10253" s="0" t="n">
        <v>25244</v>
      </c>
      <c r="C10253" s="0" t="s">
        <v>1653</v>
      </c>
      <c r="D10253" s="0" t="s">
        <v>127</v>
      </c>
    </row>
    <row r="10254" customFormat="false" ht="12.8" hidden="false" customHeight="false" outlineLevel="0" collapsed="false">
      <c r="A10254" s="0" t="s">
        <v>15361</v>
      </c>
      <c r="B10254" s="0" t="n">
        <v>25245</v>
      </c>
      <c r="C10254" s="0" t="s">
        <v>697</v>
      </c>
      <c r="D10254" s="0" t="s">
        <v>127</v>
      </c>
    </row>
    <row r="10255" customFormat="false" ht="12.8" hidden="false" customHeight="false" outlineLevel="0" collapsed="false">
      <c r="A10255" s="0" t="s">
        <v>15362</v>
      </c>
      <c r="B10255" s="0" t="n">
        <v>4249</v>
      </c>
      <c r="C10255" s="0" t="s">
        <v>3269</v>
      </c>
      <c r="D10255" s="0" t="s">
        <v>123</v>
      </c>
    </row>
    <row r="10256" customFormat="false" ht="12.8" hidden="false" customHeight="false" outlineLevel="0" collapsed="false">
      <c r="A10256" s="0" t="s">
        <v>15363</v>
      </c>
      <c r="B10256" s="0" t="n">
        <v>29374</v>
      </c>
      <c r="D10256" s="0" t="s">
        <v>262</v>
      </c>
    </row>
    <row r="10257" customFormat="false" ht="12.8" hidden="false" customHeight="false" outlineLevel="0" collapsed="false">
      <c r="A10257" s="0" t="s">
        <v>15364</v>
      </c>
      <c r="B10257" s="0" t="n">
        <v>24870</v>
      </c>
      <c r="C10257" s="0" t="s">
        <v>3269</v>
      </c>
      <c r="D10257" s="0" t="s">
        <v>262</v>
      </c>
    </row>
    <row r="10258" customFormat="false" ht="12.8" hidden="false" customHeight="false" outlineLevel="0" collapsed="false">
      <c r="A10258" s="0" t="s">
        <v>15365</v>
      </c>
      <c r="B10258" s="0" t="n">
        <v>31823</v>
      </c>
      <c r="C10258" s="0" t="s">
        <v>508</v>
      </c>
      <c r="D10258" s="0" t="s">
        <v>127</v>
      </c>
    </row>
    <row r="10259" customFormat="false" ht="12.8" hidden="false" customHeight="false" outlineLevel="0" collapsed="false">
      <c r="A10259" s="0" t="s">
        <v>15366</v>
      </c>
      <c r="B10259" s="0" t="n">
        <v>23421</v>
      </c>
      <c r="C10259" s="0" t="s">
        <v>508</v>
      </c>
      <c r="D10259" s="0" t="s">
        <v>127</v>
      </c>
    </row>
    <row r="10260" customFormat="false" ht="12.8" hidden="false" customHeight="false" outlineLevel="0" collapsed="false">
      <c r="A10260" s="0" t="s">
        <v>15367</v>
      </c>
      <c r="B10260" s="0" t="n">
        <v>29497</v>
      </c>
      <c r="C10260" s="0" t="s">
        <v>15368</v>
      </c>
      <c r="D10260" s="0" t="s">
        <v>127</v>
      </c>
    </row>
    <row r="10261" customFormat="false" ht="12.8" hidden="false" customHeight="false" outlineLevel="0" collapsed="false">
      <c r="A10261" s="0" t="s">
        <v>15369</v>
      </c>
      <c r="B10261" s="0" t="n">
        <v>30466</v>
      </c>
      <c r="C10261" s="0" t="s">
        <v>2646</v>
      </c>
      <c r="D10261" s="0" t="s">
        <v>127</v>
      </c>
    </row>
    <row r="10262" customFormat="false" ht="12.8" hidden="false" customHeight="false" outlineLevel="0" collapsed="false">
      <c r="A10262" s="0" t="s">
        <v>15370</v>
      </c>
      <c r="B10262" s="0" t="n">
        <v>41712</v>
      </c>
      <c r="C10262" s="0" t="s">
        <v>15371</v>
      </c>
      <c r="D10262" s="0" t="s">
        <v>123</v>
      </c>
    </row>
    <row r="10263" customFormat="false" ht="12.8" hidden="false" customHeight="false" outlineLevel="0" collapsed="false">
      <c r="A10263" s="0" t="s">
        <v>15372</v>
      </c>
      <c r="B10263" s="0" t="n">
        <v>39777</v>
      </c>
      <c r="C10263" s="0" t="s">
        <v>1876</v>
      </c>
      <c r="D10263" s="0" t="s">
        <v>199</v>
      </c>
    </row>
    <row r="10264" customFormat="false" ht="12.8" hidden="false" customHeight="false" outlineLevel="0" collapsed="false">
      <c r="A10264" s="0" t="s">
        <v>15373</v>
      </c>
      <c r="B10264" s="0" t="n">
        <v>31274</v>
      </c>
      <c r="C10264" s="0" t="s">
        <v>5162</v>
      </c>
      <c r="D10264" s="0" t="s">
        <v>123</v>
      </c>
    </row>
    <row r="10265" customFormat="false" ht="12.8" hidden="false" customHeight="false" outlineLevel="0" collapsed="false">
      <c r="A10265" s="0" t="s">
        <v>15374</v>
      </c>
      <c r="B10265" s="0" t="n">
        <v>31471</v>
      </c>
      <c r="C10265" s="0" t="s">
        <v>2170</v>
      </c>
      <c r="D10265" s="0" t="s">
        <v>127</v>
      </c>
    </row>
    <row r="10266" customFormat="false" ht="12.8" hidden="false" customHeight="false" outlineLevel="0" collapsed="false">
      <c r="A10266" s="0" t="s">
        <v>15375</v>
      </c>
      <c r="B10266" s="0" t="n">
        <v>4567</v>
      </c>
      <c r="C10266" s="0" t="s">
        <v>15376</v>
      </c>
      <c r="D10266" s="0" t="s">
        <v>123</v>
      </c>
    </row>
    <row r="10267" customFormat="false" ht="12.8" hidden="false" customHeight="false" outlineLevel="0" collapsed="false">
      <c r="A10267" s="0" t="s">
        <v>15377</v>
      </c>
      <c r="B10267" s="0" t="n">
        <v>23037</v>
      </c>
      <c r="C10267" s="0" t="s">
        <v>4057</v>
      </c>
      <c r="D10267" s="0" t="s">
        <v>127</v>
      </c>
    </row>
    <row r="10268" customFormat="false" ht="12.8" hidden="false" customHeight="false" outlineLevel="0" collapsed="false">
      <c r="A10268" s="0" t="s">
        <v>15378</v>
      </c>
      <c r="B10268" s="0" t="n">
        <v>4568</v>
      </c>
      <c r="C10268" s="0" t="s">
        <v>1279</v>
      </c>
      <c r="D10268" s="0" t="s">
        <v>127</v>
      </c>
    </row>
    <row r="10269" customFormat="false" ht="12.8" hidden="false" customHeight="false" outlineLevel="0" collapsed="false">
      <c r="A10269" s="0" t="s">
        <v>15379</v>
      </c>
      <c r="B10269" s="0" t="n">
        <v>4566</v>
      </c>
      <c r="C10269" s="0" t="s">
        <v>1983</v>
      </c>
      <c r="D10269" s="0" t="s">
        <v>199</v>
      </c>
    </row>
    <row r="10270" customFormat="false" ht="12.8" hidden="false" customHeight="false" outlineLevel="0" collapsed="false">
      <c r="A10270" s="0" t="s">
        <v>15380</v>
      </c>
      <c r="B10270" s="0" t="n">
        <v>44034</v>
      </c>
      <c r="C10270" s="0" t="s">
        <v>416</v>
      </c>
      <c r="D10270" s="0" t="s">
        <v>123</v>
      </c>
    </row>
    <row r="10271" customFormat="false" ht="12.8" hidden="false" customHeight="false" outlineLevel="0" collapsed="false">
      <c r="A10271" s="0" t="s">
        <v>15381</v>
      </c>
      <c r="B10271" s="0" t="n">
        <v>44259</v>
      </c>
      <c r="C10271" s="0" t="s">
        <v>471</v>
      </c>
      <c r="D10271" s="0" t="s">
        <v>127</v>
      </c>
    </row>
    <row r="10272" customFormat="false" ht="12.8" hidden="false" customHeight="false" outlineLevel="0" collapsed="false">
      <c r="A10272" s="0" t="s">
        <v>15382</v>
      </c>
      <c r="B10272" s="0" t="n">
        <v>43971</v>
      </c>
      <c r="C10272" s="0" t="s">
        <v>3755</v>
      </c>
      <c r="D10272" s="0" t="s">
        <v>199</v>
      </c>
    </row>
    <row r="10273" customFormat="false" ht="12.8" hidden="false" customHeight="false" outlineLevel="0" collapsed="false">
      <c r="A10273" s="0" t="s">
        <v>15383</v>
      </c>
      <c r="B10273" s="0" t="n">
        <v>42953</v>
      </c>
      <c r="C10273" s="0" t="s">
        <v>15384</v>
      </c>
      <c r="D10273" s="0" t="s">
        <v>228</v>
      </c>
    </row>
    <row r="10274" customFormat="false" ht="12.8" hidden="false" customHeight="false" outlineLevel="0" collapsed="false">
      <c r="A10274" s="0" t="s">
        <v>15385</v>
      </c>
      <c r="B10274" s="0" t="n">
        <v>43553</v>
      </c>
      <c r="C10274" s="0" t="s">
        <v>2927</v>
      </c>
      <c r="D10274" s="0" t="s">
        <v>378</v>
      </c>
    </row>
    <row r="10275" customFormat="false" ht="12.8" hidden="false" customHeight="false" outlineLevel="0" collapsed="false">
      <c r="A10275" s="0" t="s">
        <v>15386</v>
      </c>
      <c r="B10275" s="0" t="n">
        <v>39624</v>
      </c>
      <c r="C10275" s="0" t="s">
        <v>15387</v>
      </c>
      <c r="D10275" s="0" t="s">
        <v>123</v>
      </c>
    </row>
    <row r="10276" customFormat="false" ht="12.8" hidden="false" customHeight="false" outlineLevel="0" collapsed="false">
      <c r="A10276" s="0" t="s">
        <v>15388</v>
      </c>
      <c r="B10276" s="0" t="n">
        <v>40440</v>
      </c>
      <c r="C10276" s="0" t="s">
        <v>15389</v>
      </c>
      <c r="D10276" s="0" t="s">
        <v>127</v>
      </c>
    </row>
    <row r="10277" customFormat="false" ht="12.8" hidden="false" customHeight="false" outlineLevel="0" collapsed="false">
      <c r="A10277" s="0" t="s">
        <v>15390</v>
      </c>
      <c r="B10277" s="0" t="n">
        <v>29766</v>
      </c>
      <c r="C10277" s="0" t="s">
        <v>15391</v>
      </c>
      <c r="D10277" s="0" t="s">
        <v>123</v>
      </c>
    </row>
    <row r="10278" customFormat="false" ht="12.8" hidden="false" customHeight="false" outlineLevel="0" collapsed="false">
      <c r="A10278" s="0" t="s">
        <v>15392</v>
      </c>
      <c r="B10278" s="0" t="n">
        <v>33985</v>
      </c>
      <c r="C10278" s="0" t="s">
        <v>4512</v>
      </c>
      <c r="D10278" s="0" t="s">
        <v>127</v>
      </c>
    </row>
    <row r="10279" customFormat="false" ht="12.8" hidden="false" customHeight="false" outlineLevel="0" collapsed="false">
      <c r="A10279" s="0" t="s">
        <v>15393</v>
      </c>
      <c r="B10279" s="0" t="n">
        <v>30511</v>
      </c>
      <c r="C10279" s="0" t="s">
        <v>15394</v>
      </c>
      <c r="D10279" s="0" t="s">
        <v>127</v>
      </c>
    </row>
    <row r="10280" customFormat="false" ht="12.8" hidden="false" customHeight="false" outlineLevel="0" collapsed="false">
      <c r="A10280" s="0" t="s">
        <v>15395</v>
      </c>
      <c r="B10280" s="0" t="n">
        <v>29879</v>
      </c>
      <c r="C10280" s="0" t="s">
        <v>223</v>
      </c>
      <c r="D10280" s="0" t="s">
        <v>127</v>
      </c>
    </row>
    <row r="10281" customFormat="false" ht="12.8" hidden="false" customHeight="false" outlineLevel="0" collapsed="false">
      <c r="A10281" s="0" t="s">
        <v>15396</v>
      </c>
      <c r="B10281" s="0" t="n">
        <v>30645</v>
      </c>
      <c r="C10281" s="0" t="s">
        <v>3755</v>
      </c>
      <c r="D10281" s="0" t="s">
        <v>127</v>
      </c>
    </row>
    <row r="10282" customFormat="false" ht="12.8" hidden="false" customHeight="false" outlineLevel="0" collapsed="false">
      <c r="A10282" s="0" t="s">
        <v>15397</v>
      </c>
      <c r="B10282" s="0" t="n">
        <v>40439</v>
      </c>
      <c r="C10282" s="0" t="s">
        <v>136</v>
      </c>
      <c r="D10282" s="0" t="s">
        <v>127</v>
      </c>
    </row>
    <row r="10283" customFormat="false" ht="12.8" hidden="false" customHeight="false" outlineLevel="0" collapsed="false">
      <c r="A10283" s="0" t="s">
        <v>15398</v>
      </c>
      <c r="B10283" s="0" t="n">
        <v>39810</v>
      </c>
      <c r="C10283" s="0" t="s">
        <v>2063</v>
      </c>
      <c r="D10283" s="0" t="s">
        <v>378</v>
      </c>
    </row>
    <row r="10284" customFormat="false" ht="12.8" hidden="false" customHeight="false" outlineLevel="0" collapsed="false">
      <c r="A10284" s="0" t="s">
        <v>15399</v>
      </c>
      <c r="B10284" s="0" t="n">
        <v>29586</v>
      </c>
      <c r="C10284" s="0" t="s">
        <v>10897</v>
      </c>
      <c r="D10284" s="0" t="s">
        <v>327</v>
      </c>
    </row>
    <row r="10285" customFormat="false" ht="12.8" hidden="false" customHeight="false" outlineLevel="0" collapsed="false">
      <c r="A10285" s="0" t="s">
        <v>15400</v>
      </c>
      <c r="B10285" s="0" t="n">
        <v>29306</v>
      </c>
      <c r="C10285" s="0" t="s">
        <v>10897</v>
      </c>
      <c r="D10285" s="0" t="s">
        <v>228</v>
      </c>
    </row>
    <row r="10286" customFormat="false" ht="12.8" hidden="false" customHeight="false" outlineLevel="0" collapsed="false">
      <c r="A10286" s="0" t="s">
        <v>15401</v>
      </c>
      <c r="B10286" s="0" t="n">
        <v>40438</v>
      </c>
      <c r="C10286" s="0" t="s">
        <v>2063</v>
      </c>
      <c r="D10286" s="0" t="s">
        <v>378</v>
      </c>
    </row>
    <row r="10287" customFormat="false" ht="12.8" hidden="false" customHeight="false" outlineLevel="0" collapsed="false">
      <c r="A10287" s="0" t="s">
        <v>15402</v>
      </c>
      <c r="B10287" s="0" t="n">
        <v>3298</v>
      </c>
      <c r="C10287" s="0" t="s">
        <v>2785</v>
      </c>
      <c r="D10287" s="0" t="s">
        <v>123</v>
      </c>
    </row>
    <row r="10288" customFormat="false" ht="12.8" hidden="false" customHeight="false" outlineLevel="0" collapsed="false">
      <c r="A10288" s="0" t="s">
        <v>15403</v>
      </c>
      <c r="B10288" s="0" t="n">
        <v>3299</v>
      </c>
      <c r="C10288" s="0" t="s">
        <v>569</v>
      </c>
      <c r="D10288" s="0" t="s">
        <v>127</v>
      </c>
    </row>
    <row r="10289" customFormat="false" ht="12.8" hidden="false" customHeight="false" outlineLevel="0" collapsed="false">
      <c r="A10289" s="0" t="s">
        <v>15404</v>
      </c>
      <c r="B10289" s="0" t="n">
        <v>4039</v>
      </c>
      <c r="C10289" s="0" t="s">
        <v>3414</v>
      </c>
      <c r="D10289" s="0" t="s">
        <v>199</v>
      </c>
    </row>
    <row r="10290" customFormat="false" ht="12.8" hidden="false" customHeight="false" outlineLevel="0" collapsed="false">
      <c r="A10290" s="0" t="s">
        <v>15405</v>
      </c>
      <c r="B10290" s="0" t="n">
        <v>39609</v>
      </c>
      <c r="C10290" s="0" t="s">
        <v>3414</v>
      </c>
      <c r="D10290" s="0" t="s">
        <v>287</v>
      </c>
    </row>
    <row r="10291" customFormat="false" ht="12.8" hidden="false" customHeight="false" outlineLevel="0" collapsed="false">
      <c r="A10291" s="0" t="s">
        <v>15406</v>
      </c>
      <c r="B10291" s="0" t="n">
        <v>4040</v>
      </c>
      <c r="C10291" s="0" t="s">
        <v>582</v>
      </c>
      <c r="D10291" s="0" t="s">
        <v>123</v>
      </c>
    </row>
    <row r="10292" customFormat="false" ht="12.8" hidden="false" customHeight="false" outlineLevel="0" collapsed="false">
      <c r="A10292" s="0" t="s">
        <v>15407</v>
      </c>
      <c r="B10292" s="0" t="n">
        <v>4041</v>
      </c>
      <c r="C10292" s="0" t="s">
        <v>136</v>
      </c>
      <c r="D10292" s="0" t="s">
        <v>127</v>
      </c>
    </row>
    <row r="10293" customFormat="false" ht="12.8" hidden="false" customHeight="false" outlineLevel="0" collapsed="false">
      <c r="A10293" s="0" t="s">
        <v>15408</v>
      </c>
      <c r="B10293" s="0" t="n">
        <v>4042</v>
      </c>
      <c r="C10293" s="0" t="s">
        <v>2181</v>
      </c>
      <c r="D10293" s="0" t="s">
        <v>127</v>
      </c>
    </row>
    <row r="10294" customFormat="false" ht="12.8" hidden="false" customHeight="false" outlineLevel="0" collapsed="false">
      <c r="A10294" s="0" t="s">
        <v>15409</v>
      </c>
      <c r="B10294" s="0" t="n">
        <v>4159</v>
      </c>
      <c r="C10294" s="0" t="s">
        <v>15410</v>
      </c>
      <c r="D10294" s="0" t="s">
        <v>907</v>
      </c>
    </row>
    <row r="10295" customFormat="false" ht="12.8" hidden="false" customHeight="false" outlineLevel="0" collapsed="false">
      <c r="A10295" s="0" t="s">
        <v>15411</v>
      </c>
      <c r="B10295" s="0" t="n">
        <v>42954</v>
      </c>
      <c r="C10295" s="0" t="s">
        <v>15384</v>
      </c>
      <c r="D10295" s="0" t="s">
        <v>123</v>
      </c>
    </row>
    <row r="10296" customFormat="false" ht="12.8" hidden="false" customHeight="false" outlineLevel="0" collapsed="false">
      <c r="A10296" s="0" t="s">
        <v>15412</v>
      </c>
      <c r="B10296" s="0" t="n">
        <v>43554</v>
      </c>
      <c r="C10296" s="0" t="s">
        <v>797</v>
      </c>
      <c r="D10296" s="0" t="s">
        <v>127</v>
      </c>
    </row>
    <row r="10297" customFormat="false" ht="12.8" hidden="false" customHeight="false" outlineLevel="0" collapsed="false">
      <c r="A10297" s="0" t="s">
        <v>15413</v>
      </c>
      <c r="B10297" s="0" t="n">
        <v>39480</v>
      </c>
      <c r="C10297" s="0" t="s">
        <v>1066</v>
      </c>
      <c r="D10297" s="0" t="s">
        <v>251</v>
      </c>
    </row>
    <row r="10298" customFormat="false" ht="12.8" hidden="false" customHeight="false" outlineLevel="0" collapsed="false">
      <c r="A10298" s="0" t="s">
        <v>15414</v>
      </c>
      <c r="B10298" s="0" t="n">
        <v>1018</v>
      </c>
      <c r="C10298" s="0" t="s">
        <v>3968</v>
      </c>
      <c r="D10298" s="0" t="s">
        <v>123</v>
      </c>
    </row>
    <row r="10299" customFormat="false" ht="12.8" hidden="false" customHeight="false" outlineLevel="0" collapsed="false">
      <c r="A10299" s="0" t="s">
        <v>15415</v>
      </c>
      <c r="B10299" s="0" t="n">
        <v>1019</v>
      </c>
      <c r="C10299" s="0" t="s">
        <v>5007</v>
      </c>
      <c r="D10299" s="0" t="s">
        <v>127</v>
      </c>
    </row>
    <row r="10300" customFormat="false" ht="12.8" hidden="false" customHeight="false" outlineLevel="0" collapsed="false">
      <c r="A10300" s="0" t="s">
        <v>15416</v>
      </c>
      <c r="B10300" s="0" t="n">
        <v>4532</v>
      </c>
      <c r="D10300" s="0" t="s">
        <v>255</v>
      </c>
    </row>
    <row r="10301" customFormat="false" ht="12.8" hidden="false" customHeight="false" outlineLevel="0" collapsed="false">
      <c r="A10301" s="0" t="s">
        <v>15417</v>
      </c>
      <c r="B10301" s="0" t="n">
        <v>34979</v>
      </c>
      <c r="C10301" s="0" t="s">
        <v>6322</v>
      </c>
      <c r="D10301" s="0" t="s">
        <v>123</v>
      </c>
    </row>
    <row r="10302" customFormat="false" ht="12.8" hidden="false" customHeight="false" outlineLevel="0" collapsed="false">
      <c r="A10302" s="0" t="s">
        <v>15418</v>
      </c>
      <c r="B10302" s="0" t="n">
        <v>35392</v>
      </c>
      <c r="C10302" s="0" t="s">
        <v>15419</v>
      </c>
      <c r="D10302" s="0" t="s">
        <v>127</v>
      </c>
    </row>
    <row r="10303" customFormat="false" ht="12.8" hidden="false" customHeight="false" outlineLevel="0" collapsed="false">
      <c r="A10303" s="0" t="s">
        <v>15420</v>
      </c>
      <c r="B10303" s="0" t="n">
        <v>22694</v>
      </c>
      <c r="C10303" s="0" t="s">
        <v>1711</v>
      </c>
      <c r="D10303" s="0" t="s">
        <v>123</v>
      </c>
    </row>
    <row r="10304" customFormat="false" ht="12.8" hidden="false" customHeight="false" outlineLevel="0" collapsed="false">
      <c r="A10304" s="0" t="s">
        <v>15421</v>
      </c>
      <c r="B10304" s="0" t="n">
        <v>40437</v>
      </c>
      <c r="C10304" s="0" t="s">
        <v>15422</v>
      </c>
      <c r="D10304" s="0" t="s">
        <v>127</v>
      </c>
    </row>
    <row r="10305" customFormat="false" ht="12.8" hidden="false" customHeight="false" outlineLevel="0" collapsed="false">
      <c r="A10305" s="0" t="s">
        <v>15423</v>
      </c>
      <c r="B10305" s="0" t="n">
        <v>22695</v>
      </c>
      <c r="C10305" s="0" t="s">
        <v>4166</v>
      </c>
      <c r="D10305" s="0" t="s">
        <v>127</v>
      </c>
    </row>
    <row r="10306" customFormat="false" ht="12.8" hidden="false" customHeight="false" outlineLevel="0" collapsed="false">
      <c r="A10306" s="0" t="s">
        <v>15424</v>
      </c>
      <c r="B10306" s="0" t="n">
        <v>22696</v>
      </c>
      <c r="C10306" s="0" t="s">
        <v>15425</v>
      </c>
      <c r="D10306" s="0" t="s">
        <v>199</v>
      </c>
    </row>
    <row r="10307" customFormat="false" ht="12.8" hidden="false" customHeight="false" outlineLevel="0" collapsed="false">
      <c r="A10307" s="0" t="s">
        <v>15426</v>
      </c>
      <c r="B10307" s="0" t="n">
        <v>33983</v>
      </c>
      <c r="C10307" s="0" t="s">
        <v>1682</v>
      </c>
      <c r="D10307" s="0" t="s">
        <v>287</v>
      </c>
    </row>
    <row r="10308" customFormat="false" ht="12.8" hidden="false" customHeight="false" outlineLevel="0" collapsed="false">
      <c r="A10308" s="0" t="s">
        <v>15427</v>
      </c>
      <c r="B10308" s="0" t="n">
        <v>34148</v>
      </c>
      <c r="C10308" s="0" t="s">
        <v>2379</v>
      </c>
      <c r="D10308" s="0" t="s">
        <v>123</v>
      </c>
    </row>
    <row r="10309" customFormat="false" ht="12.8" hidden="false" customHeight="false" outlineLevel="0" collapsed="false">
      <c r="A10309" s="0" t="s">
        <v>15428</v>
      </c>
      <c r="B10309" s="0" t="n">
        <v>30709</v>
      </c>
      <c r="C10309" s="0" t="s">
        <v>136</v>
      </c>
      <c r="D10309" s="0" t="s">
        <v>127</v>
      </c>
    </row>
    <row r="10310" customFormat="false" ht="12.8" hidden="false" customHeight="false" outlineLevel="0" collapsed="false">
      <c r="A10310" s="0" t="s">
        <v>15429</v>
      </c>
      <c r="B10310" s="0" t="n">
        <v>22697</v>
      </c>
      <c r="C10310" s="0" t="s">
        <v>12003</v>
      </c>
      <c r="D10310" s="0" t="s">
        <v>123</v>
      </c>
    </row>
    <row r="10311" customFormat="false" ht="12.8" hidden="false" customHeight="false" outlineLevel="0" collapsed="false">
      <c r="A10311" s="0" t="s">
        <v>15430</v>
      </c>
      <c r="B10311" s="0" t="n">
        <v>22698</v>
      </c>
      <c r="C10311" s="0" t="s">
        <v>819</v>
      </c>
      <c r="D10311" s="0" t="s">
        <v>127</v>
      </c>
    </row>
    <row r="10312" customFormat="false" ht="12.8" hidden="false" customHeight="false" outlineLevel="0" collapsed="false">
      <c r="A10312" s="0" t="s">
        <v>15431</v>
      </c>
      <c r="B10312" s="0" t="n">
        <v>22699</v>
      </c>
      <c r="C10312" s="0" t="s">
        <v>1800</v>
      </c>
      <c r="D10312" s="0" t="s">
        <v>127</v>
      </c>
    </row>
    <row r="10313" customFormat="false" ht="12.8" hidden="false" customHeight="false" outlineLevel="0" collapsed="false">
      <c r="A10313" s="0" t="s">
        <v>15432</v>
      </c>
      <c r="B10313" s="0" t="n">
        <v>35051</v>
      </c>
      <c r="C10313" s="0" t="s">
        <v>15433</v>
      </c>
      <c r="D10313" s="0" t="s">
        <v>123</v>
      </c>
    </row>
    <row r="10314" customFormat="false" ht="12.8" hidden="false" customHeight="false" outlineLevel="0" collapsed="false">
      <c r="A10314" s="0" t="s">
        <v>15434</v>
      </c>
      <c r="B10314" s="0" t="n">
        <v>35391</v>
      </c>
      <c r="C10314" s="0" t="s">
        <v>15435</v>
      </c>
      <c r="D10314" s="0" t="s">
        <v>127</v>
      </c>
    </row>
    <row r="10315" customFormat="false" ht="12.8" hidden="false" customHeight="false" outlineLevel="0" collapsed="false">
      <c r="A10315" s="0" t="s">
        <v>15436</v>
      </c>
      <c r="B10315" s="0" t="n">
        <v>35005</v>
      </c>
      <c r="C10315" s="0" t="s">
        <v>15437</v>
      </c>
      <c r="D10315" s="0" t="s">
        <v>123</v>
      </c>
    </row>
    <row r="10316" customFormat="false" ht="12.8" hidden="false" customHeight="false" outlineLevel="0" collapsed="false">
      <c r="A10316" s="0" t="s">
        <v>15438</v>
      </c>
      <c r="B10316" s="0" t="n">
        <v>35653</v>
      </c>
      <c r="C10316" s="0" t="s">
        <v>15439</v>
      </c>
      <c r="D10316" s="0" t="s">
        <v>127</v>
      </c>
    </row>
    <row r="10317" customFormat="false" ht="12.8" hidden="false" customHeight="false" outlineLevel="0" collapsed="false">
      <c r="A10317" s="0" t="s">
        <v>15440</v>
      </c>
      <c r="B10317" s="0" t="n">
        <v>32505</v>
      </c>
      <c r="C10317" s="0" t="s">
        <v>11855</v>
      </c>
      <c r="D10317" s="0" t="s">
        <v>228</v>
      </c>
    </row>
    <row r="10318" customFormat="false" ht="12.8" hidden="false" customHeight="false" outlineLevel="0" collapsed="false">
      <c r="A10318" s="0" t="s">
        <v>15441</v>
      </c>
      <c r="B10318" s="0" t="n">
        <v>2927</v>
      </c>
      <c r="C10318" s="0" t="s">
        <v>2972</v>
      </c>
      <c r="D10318" s="0" t="s">
        <v>123</v>
      </c>
    </row>
    <row r="10319" customFormat="false" ht="12.8" hidden="false" customHeight="false" outlineLevel="0" collapsed="false">
      <c r="A10319" s="0" t="s">
        <v>15442</v>
      </c>
      <c r="B10319" s="0" t="n">
        <v>4085</v>
      </c>
      <c r="C10319" s="0" t="s">
        <v>795</v>
      </c>
      <c r="D10319" s="0" t="s">
        <v>123</v>
      </c>
    </row>
    <row r="10320" customFormat="false" ht="12.8" hidden="false" customHeight="false" outlineLevel="0" collapsed="false">
      <c r="A10320" s="0" t="s">
        <v>15443</v>
      </c>
      <c r="B10320" s="0" t="n">
        <v>4086</v>
      </c>
      <c r="C10320" s="0" t="s">
        <v>795</v>
      </c>
      <c r="D10320" s="0" t="s">
        <v>127</v>
      </c>
    </row>
    <row r="10321" customFormat="false" ht="12.8" hidden="false" customHeight="false" outlineLevel="0" collapsed="false">
      <c r="A10321" s="0" t="s">
        <v>15444</v>
      </c>
      <c r="B10321" s="0" t="n">
        <v>4595</v>
      </c>
      <c r="C10321" s="0" t="s">
        <v>15445</v>
      </c>
      <c r="D10321" s="0" t="s">
        <v>255</v>
      </c>
    </row>
    <row r="10322" customFormat="false" ht="12.8" hidden="false" customHeight="false" outlineLevel="0" collapsed="false">
      <c r="A10322" s="0" t="s">
        <v>15446</v>
      </c>
      <c r="B10322" s="0" t="n">
        <v>4084</v>
      </c>
      <c r="C10322" s="0" t="s">
        <v>250</v>
      </c>
      <c r="D10322" s="0" t="s">
        <v>199</v>
      </c>
    </row>
    <row r="10323" customFormat="false" ht="12.8" hidden="false" customHeight="false" outlineLevel="0" collapsed="false">
      <c r="A10323" s="0" t="s">
        <v>15447</v>
      </c>
      <c r="B10323" s="0" t="n">
        <v>4087</v>
      </c>
      <c r="C10323" s="0" t="s">
        <v>250</v>
      </c>
      <c r="D10323" s="0" t="s">
        <v>123</v>
      </c>
    </row>
    <row r="10324" customFormat="false" ht="12.8" hidden="false" customHeight="false" outlineLevel="0" collapsed="false">
      <c r="A10324" s="0" t="s">
        <v>15448</v>
      </c>
      <c r="B10324" s="0" t="n">
        <v>26070</v>
      </c>
      <c r="C10324" s="0" t="s">
        <v>11926</v>
      </c>
      <c r="D10324" s="0" t="s">
        <v>127</v>
      </c>
    </row>
    <row r="10325" customFormat="false" ht="12.8" hidden="false" customHeight="false" outlineLevel="0" collapsed="false">
      <c r="A10325" s="0" t="s">
        <v>15449</v>
      </c>
      <c r="B10325" s="0" t="n">
        <v>43027</v>
      </c>
      <c r="C10325" s="0" t="s">
        <v>250</v>
      </c>
      <c r="D10325" s="0" t="s">
        <v>127</v>
      </c>
    </row>
    <row r="10326" customFormat="false" ht="12.8" hidden="false" customHeight="false" outlineLevel="0" collapsed="false">
      <c r="A10326" s="0" t="s">
        <v>15450</v>
      </c>
      <c r="B10326" s="0" t="n">
        <v>4598</v>
      </c>
      <c r="C10326" s="0" t="s">
        <v>11918</v>
      </c>
      <c r="D10326" s="0" t="s">
        <v>255</v>
      </c>
    </row>
    <row r="10327" customFormat="false" ht="12.8" hidden="false" customHeight="false" outlineLevel="0" collapsed="false">
      <c r="A10327" s="0" t="s">
        <v>15451</v>
      </c>
      <c r="B10327" s="0" t="n">
        <v>4597</v>
      </c>
      <c r="C10327" s="0" t="s">
        <v>250</v>
      </c>
      <c r="D10327" s="0" t="s">
        <v>199</v>
      </c>
    </row>
    <row r="10328" customFormat="false" ht="12.8" hidden="false" customHeight="false" outlineLevel="0" collapsed="false">
      <c r="A10328" s="0" t="s">
        <v>15452</v>
      </c>
      <c r="B10328" s="0" t="n">
        <v>9827</v>
      </c>
      <c r="C10328" s="0" t="s">
        <v>15453</v>
      </c>
      <c r="D10328" s="0" t="s">
        <v>123</v>
      </c>
    </row>
    <row r="10329" customFormat="false" ht="12.8" hidden="false" customHeight="false" outlineLevel="0" collapsed="false">
      <c r="A10329" s="0" t="s">
        <v>15454</v>
      </c>
      <c r="B10329" s="0" t="n">
        <v>10225</v>
      </c>
      <c r="C10329" s="0" t="s">
        <v>15455</v>
      </c>
      <c r="D10329" s="0" t="s">
        <v>127</v>
      </c>
    </row>
    <row r="10330" customFormat="false" ht="12.8" hidden="false" customHeight="false" outlineLevel="0" collapsed="false">
      <c r="A10330" s="0" t="s">
        <v>15456</v>
      </c>
      <c r="B10330" s="0" t="n">
        <v>33947</v>
      </c>
      <c r="C10330" s="0" t="s">
        <v>4950</v>
      </c>
      <c r="D10330" s="0" t="s">
        <v>199</v>
      </c>
    </row>
    <row r="10331" customFormat="false" ht="12.8" hidden="false" customHeight="false" outlineLevel="0" collapsed="false">
      <c r="A10331" s="0" t="s">
        <v>15457</v>
      </c>
      <c r="B10331" s="0" t="n">
        <v>19238</v>
      </c>
      <c r="C10331" s="0" t="s">
        <v>4018</v>
      </c>
      <c r="D10331" s="0" t="s">
        <v>123</v>
      </c>
    </row>
    <row r="10332" customFormat="false" ht="12.8" hidden="false" customHeight="false" outlineLevel="0" collapsed="false">
      <c r="A10332" s="0" t="s">
        <v>15458</v>
      </c>
      <c r="B10332" s="0" t="n">
        <v>44462</v>
      </c>
      <c r="C10332" s="0" t="s">
        <v>3072</v>
      </c>
      <c r="D10332" s="0" t="s">
        <v>199</v>
      </c>
    </row>
    <row r="10333" customFormat="false" ht="12.8" hidden="false" customHeight="false" outlineLevel="0" collapsed="false">
      <c r="A10333" s="0" t="s">
        <v>15459</v>
      </c>
      <c r="B10333" s="0" t="n">
        <v>25246</v>
      </c>
      <c r="C10333" s="0" t="s">
        <v>3072</v>
      </c>
      <c r="D10333" s="0" t="s">
        <v>378</v>
      </c>
    </row>
    <row r="10334" customFormat="false" ht="12.8" hidden="false" customHeight="false" outlineLevel="0" collapsed="false">
      <c r="A10334" s="0" t="s">
        <v>15460</v>
      </c>
      <c r="B10334" s="0" t="n">
        <v>23152</v>
      </c>
      <c r="C10334" s="0" t="s">
        <v>15461</v>
      </c>
      <c r="D10334" s="0" t="s">
        <v>255</v>
      </c>
    </row>
    <row r="10335" customFormat="false" ht="12.8" hidden="false" customHeight="false" outlineLevel="0" collapsed="false">
      <c r="A10335" s="0" t="s">
        <v>15462</v>
      </c>
      <c r="B10335" s="0" t="n">
        <v>41272</v>
      </c>
      <c r="C10335" s="0" t="s">
        <v>2212</v>
      </c>
      <c r="D10335" s="0" t="s">
        <v>123</v>
      </c>
    </row>
    <row r="10336" customFormat="false" ht="12.8" hidden="false" customHeight="false" outlineLevel="0" collapsed="false">
      <c r="A10336" s="0" t="s">
        <v>15463</v>
      </c>
      <c r="B10336" s="0" t="n">
        <v>41619</v>
      </c>
      <c r="C10336" s="0" t="s">
        <v>1445</v>
      </c>
      <c r="D10336" s="0" t="s">
        <v>127</v>
      </c>
    </row>
    <row r="10337" customFormat="false" ht="12.8" hidden="false" customHeight="false" outlineLevel="0" collapsed="false">
      <c r="A10337" s="0" t="s">
        <v>15464</v>
      </c>
      <c r="B10337" s="0" t="n">
        <v>41620</v>
      </c>
      <c r="C10337" s="0" t="s">
        <v>259</v>
      </c>
      <c r="D10337" s="0" t="s">
        <v>127</v>
      </c>
    </row>
    <row r="10338" customFormat="false" ht="12.8" hidden="false" customHeight="false" outlineLevel="0" collapsed="false">
      <c r="A10338" s="0" t="s">
        <v>15465</v>
      </c>
      <c r="B10338" s="0" t="n">
        <v>322</v>
      </c>
      <c r="C10338" s="0" t="s">
        <v>3414</v>
      </c>
      <c r="D10338" s="0" t="s">
        <v>123</v>
      </c>
    </row>
    <row r="10339" customFormat="false" ht="12.8" hidden="false" customHeight="false" outlineLevel="0" collapsed="false">
      <c r="A10339" s="0" t="s">
        <v>15466</v>
      </c>
      <c r="B10339" s="0" t="n">
        <v>2375</v>
      </c>
      <c r="C10339" s="0" t="s">
        <v>15467</v>
      </c>
      <c r="D10339" s="0" t="s">
        <v>127</v>
      </c>
    </row>
    <row r="10340" customFormat="false" ht="12.8" hidden="false" customHeight="false" outlineLevel="0" collapsed="false">
      <c r="A10340" s="0" t="s">
        <v>15468</v>
      </c>
      <c r="B10340" s="0" t="n">
        <v>323</v>
      </c>
      <c r="C10340" s="0" t="s">
        <v>15469</v>
      </c>
      <c r="D10340" s="0" t="s">
        <v>127</v>
      </c>
    </row>
    <row r="10341" customFormat="false" ht="12.8" hidden="false" customHeight="false" outlineLevel="0" collapsed="false">
      <c r="A10341" s="0" t="s">
        <v>15470</v>
      </c>
      <c r="B10341" s="0" t="n">
        <v>324</v>
      </c>
      <c r="C10341" s="0" t="s">
        <v>15471</v>
      </c>
      <c r="D10341" s="0" t="s">
        <v>127</v>
      </c>
    </row>
    <row r="10342" customFormat="false" ht="12.8" hidden="false" customHeight="false" outlineLevel="0" collapsed="false">
      <c r="A10342" s="0" t="s">
        <v>15472</v>
      </c>
      <c r="B10342" s="0" t="n">
        <v>321</v>
      </c>
      <c r="C10342" s="0" t="s">
        <v>4910</v>
      </c>
      <c r="D10342" s="0" t="s">
        <v>199</v>
      </c>
    </row>
    <row r="10343" customFormat="false" ht="12.8" hidden="false" customHeight="false" outlineLevel="0" collapsed="false">
      <c r="A10343" s="0" t="s">
        <v>15473</v>
      </c>
      <c r="B10343" s="0" t="n">
        <v>20545</v>
      </c>
      <c r="C10343" s="0" t="s">
        <v>15474</v>
      </c>
      <c r="D10343" s="0" t="s">
        <v>378</v>
      </c>
    </row>
    <row r="10344" customFormat="false" ht="12.8" hidden="false" customHeight="false" outlineLevel="0" collapsed="false">
      <c r="A10344" s="0" t="s">
        <v>15475</v>
      </c>
      <c r="B10344" s="0" t="n">
        <v>35047</v>
      </c>
      <c r="D10344" s="0" t="s">
        <v>199</v>
      </c>
    </row>
    <row r="10345" customFormat="false" ht="12.8" hidden="false" customHeight="false" outlineLevel="0" collapsed="false">
      <c r="A10345" s="0" t="s">
        <v>15476</v>
      </c>
      <c r="B10345" s="0" t="n">
        <v>40436</v>
      </c>
      <c r="C10345" s="0" t="s">
        <v>3072</v>
      </c>
      <c r="D10345" s="0" t="s">
        <v>378</v>
      </c>
    </row>
    <row r="10346" customFormat="false" ht="12.8" hidden="false" customHeight="false" outlineLevel="0" collapsed="false">
      <c r="A10346" s="0" t="s">
        <v>15477</v>
      </c>
      <c r="B10346" s="0" t="n">
        <v>24871</v>
      </c>
      <c r="C10346" s="0" t="s">
        <v>795</v>
      </c>
      <c r="D10346" s="0" t="s">
        <v>123</v>
      </c>
    </row>
    <row r="10347" customFormat="false" ht="12.8" hidden="false" customHeight="false" outlineLevel="0" collapsed="false">
      <c r="A10347" s="0" t="s">
        <v>15478</v>
      </c>
      <c r="B10347" s="0" t="n">
        <v>31272</v>
      </c>
      <c r="C10347" s="0" t="s">
        <v>8796</v>
      </c>
      <c r="D10347" s="0" t="s">
        <v>127</v>
      </c>
    </row>
    <row r="10348" customFormat="false" ht="12.8" hidden="false" customHeight="false" outlineLevel="0" collapsed="false">
      <c r="A10348" s="0" t="s">
        <v>15479</v>
      </c>
      <c r="B10348" s="0" t="n">
        <v>25247</v>
      </c>
      <c r="C10348" s="0" t="s">
        <v>223</v>
      </c>
      <c r="D10348" s="0" t="s">
        <v>127</v>
      </c>
    </row>
    <row r="10349" customFormat="false" ht="12.8" hidden="false" customHeight="false" outlineLevel="0" collapsed="false">
      <c r="A10349" s="0" t="s">
        <v>15480</v>
      </c>
      <c r="B10349" s="0" t="n">
        <v>4258</v>
      </c>
      <c r="C10349" s="0" t="s">
        <v>492</v>
      </c>
      <c r="D10349" s="0" t="s">
        <v>199</v>
      </c>
    </row>
    <row r="10350" customFormat="false" ht="12.8" hidden="false" customHeight="false" outlineLevel="0" collapsed="false">
      <c r="A10350" s="0" t="s">
        <v>15481</v>
      </c>
      <c r="B10350" s="0" t="n">
        <v>5152</v>
      </c>
      <c r="C10350" s="0" t="s">
        <v>15482</v>
      </c>
      <c r="D10350" s="0" t="s">
        <v>123</v>
      </c>
    </row>
    <row r="10351" customFormat="false" ht="12.8" hidden="false" customHeight="false" outlineLevel="0" collapsed="false">
      <c r="A10351" s="0" t="s">
        <v>15483</v>
      </c>
      <c r="B10351" s="0" t="n">
        <v>25676</v>
      </c>
      <c r="C10351" s="0" t="s">
        <v>15484</v>
      </c>
      <c r="D10351" s="0" t="s">
        <v>127</v>
      </c>
    </row>
    <row r="10352" customFormat="false" ht="12.8" hidden="false" customHeight="false" outlineLevel="0" collapsed="false">
      <c r="A10352" s="0" t="s">
        <v>15485</v>
      </c>
      <c r="B10352" s="0" t="n">
        <v>25677</v>
      </c>
      <c r="C10352" s="0" t="s">
        <v>1149</v>
      </c>
      <c r="D10352" s="0" t="s">
        <v>127</v>
      </c>
    </row>
    <row r="10353" customFormat="false" ht="12.8" hidden="false" customHeight="false" outlineLevel="0" collapsed="false">
      <c r="A10353" s="0" t="s">
        <v>15486</v>
      </c>
      <c r="B10353" s="0" t="n">
        <v>42815</v>
      </c>
      <c r="C10353" s="0" t="s">
        <v>15487</v>
      </c>
      <c r="D10353" s="0" t="s">
        <v>123</v>
      </c>
    </row>
    <row r="10354" customFormat="false" ht="12.8" hidden="false" customHeight="false" outlineLevel="0" collapsed="false">
      <c r="A10354" s="0" t="s">
        <v>15488</v>
      </c>
      <c r="B10354" s="0" t="n">
        <v>43081</v>
      </c>
      <c r="C10354" s="0" t="s">
        <v>4071</v>
      </c>
      <c r="D10354" s="0" t="s">
        <v>127</v>
      </c>
    </row>
    <row r="10355" customFormat="false" ht="12.8" hidden="false" customHeight="false" outlineLevel="0" collapsed="false">
      <c r="A10355" s="0" t="s">
        <v>15489</v>
      </c>
      <c r="B10355" s="0" t="n">
        <v>38335</v>
      </c>
      <c r="C10355" s="0" t="s">
        <v>15490</v>
      </c>
      <c r="D10355" s="0" t="s">
        <v>123</v>
      </c>
    </row>
    <row r="10356" customFormat="false" ht="12.8" hidden="false" customHeight="false" outlineLevel="0" collapsed="false">
      <c r="A10356" s="0" t="s">
        <v>15491</v>
      </c>
      <c r="B10356" s="0" t="n">
        <v>30740</v>
      </c>
      <c r="C10356" s="0" t="s">
        <v>15492</v>
      </c>
      <c r="D10356" s="0" t="s">
        <v>127</v>
      </c>
    </row>
    <row r="10357" customFormat="false" ht="12.8" hidden="false" customHeight="false" outlineLevel="0" collapsed="false">
      <c r="A10357" s="0" t="s">
        <v>15493</v>
      </c>
      <c r="B10357" s="0" t="n">
        <v>30741</v>
      </c>
      <c r="C10357" s="0" t="s">
        <v>15494</v>
      </c>
      <c r="D10357" s="0" t="s">
        <v>127</v>
      </c>
    </row>
    <row r="10358" customFormat="false" ht="12.8" hidden="false" customHeight="false" outlineLevel="0" collapsed="false">
      <c r="A10358" s="0" t="s">
        <v>15495</v>
      </c>
      <c r="B10358" s="0" t="n">
        <v>2875</v>
      </c>
      <c r="C10358" s="0" t="s">
        <v>537</v>
      </c>
      <c r="D10358" s="0" t="s">
        <v>123</v>
      </c>
    </row>
    <row r="10359" customFormat="false" ht="12.8" hidden="false" customHeight="false" outlineLevel="0" collapsed="false">
      <c r="A10359" s="0" t="s">
        <v>15496</v>
      </c>
      <c r="B10359" s="0" t="n">
        <v>29507</v>
      </c>
      <c r="C10359" s="0" t="s">
        <v>2927</v>
      </c>
      <c r="D10359" s="0" t="s">
        <v>123</v>
      </c>
    </row>
    <row r="10360" customFormat="false" ht="12.8" hidden="false" customHeight="false" outlineLevel="0" collapsed="false">
      <c r="A10360" s="0" t="s">
        <v>15497</v>
      </c>
      <c r="B10360" s="0" t="n">
        <v>29694</v>
      </c>
      <c r="C10360" s="0" t="s">
        <v>15498</v>
      </c>
      <c r="D10360" s="0" t="s">
        <v>127</v>
      </c>
    </row>
    <row r="10361" customFormat="false" ht="12.8" hidden="false" customHeight="false" outlineLevel="0" collapsed="false">
      <c r="A10361" s="0" t="s">
        <v>15499</v>
      </c>
      <c r="B10361" s="0" t="n">
        <v>40435</v>
      </c>
      <c r="C10361" s="0" t="s">
        <v>722</v>
      </c>
      <c r="D10361" s="0" t="s">
        <v>127</v>
      </c>
    </row>
    <row r="10362" customFormat="false" ht="12.8" hidden="false" customHeight="false" outlineLevel="0" collapsed="false">
      <c r="A10362" s="0" t="s">
        <v>15500</v>
      </c>
      <c r="B10362" s="0" t="n">
        <v>30405</v>
      </c>
      <c r="C10362" s="0" t="s">
        <v>15501</v>
      </c>
      <c r="D10362" s="0" t="s">
        <v>127</v>
      </c>
    </row>
    <row r="10363" customFormat="false" ht="12.8" hidden="false" customHeight="false" outlineLevel="0" collapsed="false">
      <c r="A10363" s="0" t="s">
        <v>15502</v>
      </c>
      <c r="B10363" s="0" t="n">
        <v>29670</v>
      </c>
      <c r="C10363" s="0" t="s">
        <v>15503</v>
      </c>
      <c r="D10363" s="0" t="s">
        <v>127</v>
      </c>
    </row>
    <row r="10364" customFormat="false" ht="12.8" hidden="false" customHeight="false" outlineLevel="0" collapsed="false">
      <c r="A10364" s="0" t="s">
        <v>15504</v>
      </c>
      <c r="B10364" s="0" t="n">
        <v>29758</v>
      </c>
      <c r="C10364" s="0" t="s">
        <v>136</v>
      </c>
      <c r="D10364" s="0" t="s">
        <v>127</v>
      </c>
    </row>
    <row r="10365" customFormat="false" ht="12.8" hidden="false" customHeight="false" outlineLevel="0" collapsed="false">
      <c r="A10365" s="0" t="s">
        <v>15505</v>
      </c>
      <c r="B10365" s="0" t="n">
        <v>42816</v>
      </c>
      <c r="C10365" s="0" t="s">
        <v>2940</v>
      </c>
      <c r="D10365" s="0" t="s">
        <v>127</v>
      </c>
    </row>
    <row r="10366" customFormat="false" ht="12.8" hidden="false" customHeight="false" outlineLevel="0" collapsed="false">
      <c r="A10366" s="0" t="s">
        <v>15506</v>
      </c>
      <c r="B10366" s="0" t="n">
        <v>29522</v>
      </c>
      <c r="C10366" s="0" t="s">
        <v>795</v>
      </c>
      <c r="D10366" s="0" t="s">
        <v>123</v>
      </c>
    </row>
    <row r="10367" customFormat="false" ht="12.8" hidden="false" customHeight="false" outlineLevel="0" collapsed="false">
      <c r="A10367" s="0" t="s">
        <v>15507</v>
      </c>
      <c r="B10367" s="0" t="n">
        <v>29762</v>
      </c>
      <c r="C10367" s="0" t="s">
        <v>799</v>
      </c>
      <c r="D10367" s="0" t="s">
        <v>127</v>
      </c>
    </row>
    <row r="10368" customFormat="false" ht="12.8" hidden="false" customHeight="false" outlineLevel="0" collapsed="false">
      <c r="A10368" s="0" t="s">
        <v>15508</v>
      </c>
      <c r="B10368" s="0" t="n">
        <v>29746</v>
      </c>
      <c r="C10368" s="0" t="s">
        <v>799</v>
      </c>
      <c r="D10368" s="0" t="s">
        <v>127</v>
      </c>
    </row>
    <row r="10369" customFormat="false" ht="12.8" hidden="false" customHeight="false" outlineLevel="0" collapsed="false">
      <c r="A10369" s="0" t="s">
        <v>15509</v>
      </c>
      <c r="B10369" s="0" t="n">
        <v>30241</v>
      </c>
      <c r="C10369" s="0" t="s">
        <v>708</v>
      </c>
      <c r="D10369" s="0" t="s">
        <v>127</v>
      </c>
    </row>
    <row r="10370" customFormat="false" ht="12.8" hidden="false" customHeight="false" outlineLevel="0" collapsed="false">
      <c r="A10370" s="0" t="s">
        <v>15510</v>
      </c>
      <c r="B10370" s="0" t="n">
        <v>29269</v>
      </c>
      <c r="C10370" s="0" t="s">
        <v>609</v>
      </c>
      <c r="D10370" s="0" t="s">
        <v>199</v>
      </c>
    </row>
    <row r="10371" customFormat="false" ht="12.8" hidden="false" customHeight="false" outlineLevel="0" collapsed="false">
      <c r="A10371" s="0" t="s">
        <v>15511</v>
      </c>
      <c r="B10371" s="0" t="n">
        <v>20411</v>
      </c>
      <c r="C10371" s="0" t="s">
        <v>9962</v>
      </c>
      <c r="D10371" s="0" t="s">
        <v>123</v>
      </c>
    </row>
    <row r="10372" customFormat="false" ht="12.8" hidden="false" customHeight="false" outlineLevel="0" collapsed="false">
      <c r="A10372" s="0" t="s">
        <v>15512</v>
      </c>
      <c r="B10372" s="0" t="n">
        <v>41956</v>
      </c>
      <c r="C10372" s="0" t="s">
        <v>15513</v>
      </c>
      <c r="D10372" s="0" t="s">
        <v>127</v>
      </c>
    </row>
    <row r="10373" customFormat="false" ht="12.8" hidden="false" customHeight="false" outlineLevel="0" collapsed="false">
      <c r="A10373" s="0" t="s">
        <v>15514</v>
      </c>
      <c r="B10373" s="0" t="n">
        <v>41953</v>
      </c>
      <c r="C10373" s="0" t="s">
        <v>3056</v>
      </c>
      <c r="D10373" s="0" t="s">
        <v>199</v>
      </c>
    </row>
    <row r="10374" customFormat="false" ht="12.8" hidden="false" customHeight="false" outlineLevel="0" collapsed="false">
      <c r="A10374" s="0" t="s">
        <v>15515</v>
      </c>
      <c r="B10374" s="0" t="n">
        <v>23153</v>
      </c>
      <c r="C10374" s="0" t="s">
        <v>1066</v>
      </c>
      <c r="D10374" s="0" t="s">
        <v>255</v>
      </c>
    </row>
    <row r="10375" customFormat="false" ht="12.8" hidden="false" customHeight="false" outlineLevel="0" collapsed="false">
      <c r="A10375" s="0" t="s">
        <v>15516</v>
      </c>
      <c r="B10375" s="0" t="n">
        <v>30433</v>
      </c>
      <c r="C10375" s="0" t="s">
        <v>15517</v>
      </c>
      <c r="D10375" s="0" t="s">
        <v>228</v>
      </c>
    </row>
    <row r="10376" customFormat="false" ht="12.8" hidden="false" customHeight="false" outlineLevel="0" collapsed="false">
      <c r="A10376" s="0" t="s">
        <v>29</v>
      </c>
      <c r="B10376" s="0" t="n">
        <v>318</v>
      </c>
      <c r="C10376" s="0" t="s">
        <v>606</v>
      </c>
      <c r="D10376" s="0" t="s">
        <v>123</v>
      </c>
    </row>
    <row r="10377" customFormat="false" ht="12.8" hidden="false" customHeight="false" outlineLevel="0" collapsed="false">
      <c r="A10377" s="0" t="s">
        <v>15518</v>
      </c>
      <c r="B10377" s="0" t="n">
        <v>2368</v>
      </c>
      <c r="C10377" s="0" t="s">
        <v>15519</v>
      </c>
      <c r="D10377" s="0" t="s">
        <v>127</v>
      </c>
    </row>
    <row r="10378" customFormat="false" ht="12.8" hidden="false" customHeight="false" outlineLevel="0" collapsed="false">
      <c r="A10378" s="0" t="s">
        <v>15520</v>
      </c>
      <c r="B10378" s="0" t="n">
        <v>2369</v>
      </c>
      <c r="C10378" s="0" t="s">
        <v>744</v>
      </c>
      <c r="D10378" s="0" t="s">
        <v>127</v>
      </c>
    </row>
    <row r="10379" customFormat="false" ht="12.8" hidden="false" customHeight="false" outlineLevel="0" collapsed="false">
      <c r="A10379" s="0" t="s">
        <v>15521</v>
      </c>
      <c r="B10379" s="0" t="n">
        <v>2370</v>
      </c>
      <c r="C10379" s="0" t="s">
        <v>15522</v>
      </c>
      <c r="D10379" s="0" t="s">
        <v>127</v>
      </c>
    </row>
    <row r="10380" customFormat="false" ht="12.8" hidden="false" customHeight="false" outlineLevel="0" collapsed="false">
      <c r="A10380" s="0" t="s">
        <v>15523</v>
      </c>
      <c r="B10380" s="0" t="n">
        <v>703</v>
      </c>
      <c r="D10380" s="0" t="s">
        <v>199</v>
      </c>
    </row>
    <row r="10381" customFormat="false" ht="12.8" hidden="false" customHeight="false" outlineLevel="0" collapsed="false">
      <c r="A10381" s="0" t="s">
        <v>15524</v>
      </c>
      <c r="B10381" s="0" t="n">
        <v>704</v>
      </c>
      <c r="C10381" s="0" t="s">
        <v>1940</v>
      </c>
      <c r="D10381" s="0" t="s">
        <v>123</v>
      </c>
    </row>
    <row r="10382" customFormat="false" ht="12.8" hidden="false" customHeight="false" outlineLevel="0" collapsed="false">
      <c r="A10382" s="0" t="s">
        <v>15525</v>
      </c>
      <c r="B10382" s="0" t="n">
        <v>706</v>
      </c>
      <c r="D10382" s="0" t="s">
        <v>127</v>
      </c>
    </row>
    <row r="10383" customFormat="false" ht="12.8" hidden="false" customHeight="false" outlineLevel="0" collapsed="false">
      <c r="A10383" s="0" t="s">
        <v>15526</v>
      </c>
      <c r="B10383" s="0" t="n">
        <v>705</v>
      </c>
      <c r="C10383" s="0" t="s">
        <v>136</v>
      </c>
      <c r="D10383" s="0" t="s">
        <v>127</v>
      </c>
    </row>
    <row r="10384" customFormat="false" ht="12.8" hidden="false" customHeight="false" outlineLevel="0" collapsed="false">
      <c r="A10384" s="0" t="s">
        <v>15527</v>
      </c>
      <c r="B10384" s="0" t="n">
        <v>707</v>
      </c>
      <c r="C10384" s="0" t="s">
        <v>6001</v>
      </c>
      <c r="D10384" s="0" t="s">
        <v>127</v>
      </c>
    </row>
    <row r="10385" customFormat="false" ht="12.8" hidden="false" customHeight="false" outlineLevel="0" collapsed="false">
      <c r="A10385" s="0" t="s">
        <v>15528</v>
      </c>
      <c r="B10385" s="0" t="n">
        <v>32524</v>
      </c>
      <c r="C10385" s="0" t="s">
        <v>15529</v>
      </c>
      <c r="D10385" s="0" t="s">
        <v>127</v>
      </c>
    </row>
    <row r="10386" customFormat="false" ht="12.8" hidden="false" customHeight="false" outlineLevel="0" collapsed="false">
      <c r="A10386" s="0" t="s">
        <v>15530</v>
      </c>
      <c r="B10386" s="0" t="n">
        <v>35551</v>
      </c>
      <c r="C10386" s="0" t="s">
        <v>15531</v>
      </c>
      <c r="D10386" s="0" t="s">
        <v>123</v>
      </c>
    </row>
    <row r="10387" customFormat="false" ht="12.8" hidden="false" customHeight="false" outlineLevel="0" collapsed="false">
      <c r="A10387" s="0" t="s">
        <v>15532</v>
      </c>
      <c r="B10387" s="0" t="n">
        <v>36126</v>
      </c>
      <c r="C10387" s="0" t="s">
        <v>797</v>
      </c>
      <c r="D10387" s="0" t="s">
        <v>127</v>
      </c>
    </row>
    <row r="10388" customFormat="false" ht="12.8" hidden="false" customHeight="false" outlineLevel="0" collapsed="false">
      <c r="A10388" s="0" t="s">
        <v>15533</v>
      </c>
      <c r="B10388" s="0" t="n">
        <v>41273</v>
      </c>
      <c r="C10388" s="0" t="s">
        <v>3642</v>
      </c>
      <c r="D10388" s="0" t="s">
        <v>127</v>
      </c>
    </row>
    <row r="10389" customFormat="false" ht="12.8" hidden="false" customHeight="false" outlineLevel="0" collapsed="false">
      <c r="A10389" s="0" t="s">
        <v>15534</v>
      </c>
      <c r="B10389" s="0" t="n">
        <v>45768</v>
      </c>
      <c r="C10389" s="0" t="s">
        <v>15535</v>
      </c>
      <c r="D10389" s="0" t="s">
        <v>127</v>
      </c>
    </row>
    <row r="10390" customFormat="false" ht="12.8" hidden="false" customHeight="false" outlineLevel="0" collapsed="false">
      <c r="A10390" s="0" t="s">
        <v>15536</v>
      </c>
      <c r="B10390" s="0" t="n">
        <v>35022</v>
      </c>
      <c r="C10390" s="0" t="s">
        <v>13024</v>
      </c>
      <c r="D10390" s="0" t="s">
        <v>199</v>
      </c>
    </row>
    <row r="10391" customFormat="false" ht="12.8" hidden="false" customHeight="false" outlineLevel="0" collapsed="false">
      <c r="A10391" s="0" t="s">
        <v>15537</v>
      </c>
      <c r="B10391" s="0" t="n">
        <v>4402</v>
      </c>
      <c r="C10391" s="0" t="s">
        <v>4899</v>
      </c>
      <c r="D10391" s="0" t="s">
        <v>199</v>
      </c>
    </row>
    <row r="10392" customFormat="false" ht="12.8" hidden="false" customHeight="false" outlineLevel="0" collapsed="false">
      <c r="A10392" s="0" t="s">
        <v>15538</v>
      </c>
      <c r="B10392" s="0" t="n">
        <v>539</v>
      </c>
      <c r="C10392" s="0" t="s">
        <v>15539</v>
      </c>
      <c r="D10392" s="0" t="s">
        <v>123</v>
      </c>
    </row>
    <row r="10393" customFormat="false" ht="12.8" hidden="false" customHeight="false" outlineLevel="0" collapsed="false">
      <c r="A10393" s="0" t="s">
        <v>15540</v>
      </c>
      <c r="B10393" s="0" t="n">
        <v>540</v>
      </c>
      <c r="D10393" s="0" t="s">
        <v>127</v>
      </c>
    </row>
    <row r="10394" customFormat="false" ht="12.8" hidden="false" customHeight="false" outlineLevel="0" collapsed="false">
      <c r="A10394" s="0" t="s">
        <v>15541</v>
      </c>
      <c r="B10394" s="0" t="n">
        <v>541</v>
      </c>
      <c r="D10394" s="0" t="s">
        <v>127</v>
      </c>
    </row>
    <row r="10395" customFormat="false" ht="12.8" hidden="false" customHeight="false" outlineLevel="0" collapsed="false">
      <c r="A10395" s="0" t="s">
        <v>15542</v>
      </c>
      <c r="B10395" s="0" t="n">
        <v>25017</v>
      </c>
      <c r="C10395" s="0" t="s">
        <v>15543</v>
      </c>
      <c r="D10395" s="0" t="s">
        <v>123</v>
      </c>
    </row>
    <row r="10396" customFormat="false" ht="12.8" hidden="false" customHeight="false" outlineLevel="0" collapsed="false">
      <c r="A10396" s="0" t="s">
        <v>15544</v>
      </c>
      <c r="B10396" s="0" t="n">
        <v>35250</v>
      </c>
      <c r="C10396" s="0" t="s">
        <v>7713</v>
      </c>
      <c r="D10396" s="0" t="s">
        <v>127</v>
      </c>
    </row>
    <row r="10397" customFormat="false" ht="12.8" hidden="false" customHeight="false" outlineLevel="0" collapsed="false">
      <c r="A10397" s="0" t="s">
        <v>15545</v>
      </c>
      <c r="B10397" s="0" t="n">
        <v>25248</v>
      </c>
      <c r="C10397" s="0" t="s">
        <v>15546</v>
      </c>
      <c r="D10397" s="0" t="s">
        <v>127</v>
      </c>
    </row>
    <row r="10398" customFormat="false" ht="12.8" hidden="false" customHeight="false" outlineLevel="0" collapsed="false">
      <c r="A10398" s="0" t="s">
        <v>15547</v>
      </c>
      <c r="B10398" s="0" t="n">
        <v>25679</v>
      </c>
      <c r="C10398" s="0" t="s">
        <v>3599</v>
      </c>
      <c r="D10398" s="0" t="s">
        <v>127</v>
      </c>
    </row>
    <row r="10399" customFormat="false" ht="12.8" hidden="false" customHeight="false" outlineLevel="0" collapsed="false">
      <c r="A10399" s="0" t="s">
        <v>15548</v>
      </c>
      <c r="B10399" s="0" t="n">
        <v>25289</v>
      </c>
      <c r="C10399" s="0" t="s">
        <v>3599</v>
      </c>
      <c r="D10399" s="0" t="s">
        <v>127</v>
      </c>
    </row>
    <row r="10400" customFormat="false" ht="12.8" hidden="false" customHeight="false" outlineLevel="0" collapsed="false">
      <c r="A10400" s="0" t="s">
        <v>15549</v>
      </c>
      <c r="B10400" s="0" t="n">
        <v>24872</v>
      </c>
      <c r="C10400" s="0" t="s">
        <v>3563</v>
      </c>
      <c r="D10400" s="0" t="s">
        <v>199</v>
      </c>
    </row>
    <row r="10401" customFormat="false" ht="12.8" hidden="false" customHeight="false" outlineLevel="0" collapsed="false">
      <c r="A10401" s="0" t="s">
        <v>15550</v>
      </c>
      <c r="B10401" s="0" t="n">
        <v>24873</v>
      </c>
      <c r="C10401" s="0" t="s">
        <v>7161</v>
      </c>
      <c r="D10401" s="0" t="s">
        <v>123</v>
      </c>
    </row>
    <row r="10402" customFormat="false" ht="12.8" hidden="false" customHeight="false" outlineLevel="0" collapsed="false">
      <c r="A10402" s="0" t="s">
        <v>15551</v>
      </c>
      <c r="B10402" s="0" t="n">
        <v>25249</v>
      </c>
      <c r="C10402" s="0" t="s">
        <v>11327</v>
      </c>
      <c r="D10402" s="0" t="s">
        <v>127</v>
      </c>
    </row>
    <row r="10403" customFormat="false" ht="12.8" hidden="false" customHeight="false" outlineLevel="0" collapsed="false">
      <c r="A10403" s="0" t="s">
        <v>15552</v>
      </c>
      <c r="B10403" s="0" t="n">
        <v>40434</v>
      </c>
      <c r="C10403" s="0" t="s">
        <v>15553</v>
      </c>
      <c r="D10403" s="0" t="s">
        <v>127</v>
      </c>
    </row>
    <row r="10404" customFormat="false" ht="12.8" hidden="false" customHeight="false" outlineLevel="0" collapsed="false">
      <c r="A10404" s="0" t="s">
        <v>15554</v>
      </c>
      <c r="B10404" s="0" t="n">
        <v>44463</v>
      </c>
      <c r="C10404" s="0" t="s">
        <v>15555</v>
      </c>
      <c r="D10404" s="0" t="s">
        <v>127</v>
      </c>
    </row>
    <row r="10405" customFormat="false" ht="12.8" hidden="false" customHeight="false" outlineLevel="0" collapsed="false">
      <c r="A10405" s="0" t="s">
        <v>15556</v>
      </c>
      <c r="B10405" s="0" t="n">
        <v>716</v>
      </c>
      <c r="C10405" s="0" t="s">
        <v>582</v>
      </c>
      <c r="D10405" s="0" t="s">
        <v>123</v>
      </c>
    </row>
    <row r="10406" customFormat="false" ht="12.8" hidden="false" customHeight="false" outlineLevel="0" collapsed="false">
      <c r="A10406" s="0" t="s">
        <v>15557</v>
      </c>
      <c r="B10406" s="0" t="n">
        <v>2691</v>
      </c>
      <c r="C10406" s="0" t="s">
        <v>3080</v>
      </c>
      <c r="D10406" s="0" t="s">
        <v>127</v>
      </c>
    </row>
    <row r="10407" customFormat="false" ht="12.8" hidden="false" customHeight="false" outlineLevel="0" collapsed="false">
      <c r="A10407" s="0" t="s">
        <v>15558</v>
      </c>
      <c r="B10407" s="0" t="n">
        <v>2692</v>
      </c>
      <c r="C10407" s="0" t="s">
        <v>15559</v>
      </c>
      <c r="D10407" s="0" t="s">
        <v>127</v>
      </c>
    </row>
    <row r="10408" customFormat="false" ht="12.8" hidden="false" customHeight="false" outlineLevel="0" collapsed="false">
      <c r="A10408" s="0" t="s">
        <v>15560</v>
      </c>
      <c r="B10408" s="0" t="n">
        <v>2693</v>
      </c>
      <c r="C10408" s="0" t="s">
        <v>3080</v>
      </c>
      <c r="D10408" s="0" t="s">
        <v>127</v>
      </c>
    </row>
    <row r="10409" customFormat="false" ht="12.8" hidden="false" customHeight="false" outlineLevel="0" collapsed="false">
      <c r="A10409" s="0" t="s">
        <v>15561</v>
      </c>
      <c r="B10409" s="0" t="n">
        <v>2694</v>
      </c>
      <c r="C10409" s="0" t="s">
        <v>15562</v>
      </c>
      <c r="D10409" s="0" t="s">
        <v>127</v>
      </c>
    </row>
    <row r="10410" customFormat="false" ht="12.8" hidden="false" customHeight="false" outlineLevel="0" collapsed="false">
      <c r="A10410" s="0" t="s">
        <v>15563</v>
      </c>
      <c r="B10410" s="0" t="n">
        <v>2695</v>
      </c>
      <c r="C10410" s="0" t="s">
        <v>1741</v>
      </c>
      <c r="D10410" s="0" t="s">
        <v>127</v>
      </c>
    </row>
    <row r="10411" customFormat="false" ht="12.8" hidden="false" customHeight="false" outlineLevel="0" collapsed="false">
      <c r="A10411" s="0" t="s">
        <v>15564</v>
      </c>
      <c r="B10411" s="0" t="n">
        <v>2696</v>
      </c>
      <c r="C10411" s="0" t="s">
        <v>15562</v>
      </c>
      <c r="D10411" s="0" t="s">
        <v>127</v>
      </c>
    </row>
    <row r="10412" customFormat="false" ht="12.8" hidden="false" customHeight="false" outlineLevel="0" collapsed="false">
      <c r="A10412" s="0" t="s">
        <v>15565</v>
      </c>
      <c r="B10412" s="0" t="n">
        <v>2697</v>
      </c>
      <c r="C10412" s="0" t="s">
        <v>12672</v>
      </c>
      <c r="D10412" s="0" t="s">
        <v>127</v>
      </c>
    </row>
    <row r="10413" customFormat="false" ht="12.8" hidden="false" customHeight="false" outlineLevel="0" collapsed="false">
      <c r="A10413" s="0" t="s">
        <v>15566</v>
      </c>
      <c r="B10413" s="0" t="n">
        <v>41758</v>
      </c>
      <c r="C10413" s="0" t="s">
        <v>12672</v>
      </c>
      <c r="D10413" s="0" t="s">
        <v>601</v>
      </c>
    </row>
    <row r="10414" customFormat="false" ht="12.8" hidden="false" customHeight="false" outlineLevel="0" collapsed="false">
      <c r="A10414" s="0" t="s">
        <v>15567</v>
      </c>
      <c r="B10414" s="0" t="n">
        <v>41757</v>
      </c>
      <c r="C10414" s="0" t="s">
        <v>15568</v>
      </c>
      <c r="D10414" s="0" t="s">
        <v>601</v>
      </c>
    </row>
    <row r="10415" customFormat="false" ht="12.8" hidden="false" customHeight="false" outlineLevel="0" collapsed="false">
      <c r="A10415" s="0" t="s">
        <v>15569</v>
      </c>
      <c r="B10415" s="0" t="n">
        <v>2698</v>
      </c>
      <c r="C10415" s="0" t="s">
        <v>12672</v>
      </c>
      <c r="D10415" s="0" t="s">
        <v>127</v>
      </c>
    </row>
    <row r="10416" customFormat="false" ht="12.8" hidden="false" customHeight="false" outlineLevel="0" collapsed="false">
      <c r="A10416" s="0" t="s">
        <v>15570</v>
      </c>
      <c r="B10416" s="0" t="n">
        <v>2699</v>
      </c>
      <c r="C10416" s="0" t="s">
        <v>15571</v>
      </c>
      <c r="D10416" s="0" t="s">
        <v>127</v>
      </c>
    </row>
    <row r="10417" customFormat="false" ht="12.8" hidden="false" customHeight="false" outlineLevel="0" collapsed="false">
      <c r="A10417" s="0" t="s">
        <v>15572</v>
      </c>
      <c r="B10417" s="0" t="n">
        <v>2700</v>
      </c>
      <c r="C10417" s="0" t="s">
        <v>3080</v>
      </c>
      <c r="D10417" s="0" t="s">
        <v>127</v>
      </c>
    </row>
    <row r="10418" customFormat="false" ht="12.8" hidden="false" customHeight="false" outlineLevel="0" collapsed="false">
      <c r="A10418" s="0" t="s">
        <v>15573</v>
      </c>
      <c r="B10418" s="0" t="n">
        <v>2701</v>
      </c>
      <c r="C10418" s="0" t="s">
        <v>12672</v>
      </c>
      <c r="D10418" s="0" t="s">
        <v>127</v>
      </c>
    </row>
    <row r="10419" customFormat="false" ht="12.8" hidden="false" customHeight="false" outlineLevel="0" collapsed="false">
      <c r="A10419" s="0" t="s">
        <v>15574</v>
      </c>
      <c r="B10419" s="0" t="n">
        <v>2702</v>
      </c>
      <c r="C10419" s="0" t="s">
        <v>15562</v>
      </c>
      <c r="D10419" s="0" t="s">
        <v>127</v>
      </c>
    </row>
    <row r="10420" customFormat="false" ht="12.8" hidden="false" customHeight="false" outlineLevel="0" collapsed="false">
      <c r="A10420" s="0" t="s">
        <v>15575</v>
      </c>
      <c r="B10420" s="0" t="n">
        <v>2703</v>
      </c>
      <c r="C10420" s="0" t="s">
        <v>560</v>
      </c>
      <c r="D10420" s="0" t="s">
        <v>127</v>
      </c>
    </row>
    <row r="10421" customFormat="false" ht="12.8" hidden="false" customHeight="false" outlineLevel="0" collapsed="false">
      <c r="A10421" s="0" t="s">
        <v>15576</v>
      </c>
      <c r="B10421" s="0" t="n">
        <v>2704</v>
      </c>
      <c r="C10421" s="0" t="s">
        <v>10730</v>
      </c>
      <c r="D10421" s="0" t="s">
        <v>127</v>
      </c>
    </row>
    <row r="10422" customFormat="false" ht="12.8" hidden="false" customHeight="false" outlineLevel="0" collapsed="false">
      <c r="A10422" s="0" t="s">
        <v>15577</v>
      </c>
      <c r="B10422" s="0" t="n">
        <v>26069</v>
      </c>
      <c r="C10422" s="0" t="s">
        <v>1000</v>
      </c>
      <c r="D10422" s="0" t="s">
        <v>123</v>
      </c>
    </row>
    <row r="10423" customFormat="false" ht="12.8" hidden="false" customHeight="false" outlineLevel="0" collapsed="false">
      <c r="A10423" s="0" t="s">
        <v>15578</v>
      </c>
      <c r="B10423" s="0" t="n">
        <v>29268</v>
      </c>
      <c r="C10423" s="0" t="s">
        <v>1000</v>
      </c>
      <c r="D10423" s="0" t="s">
        <v>127</v>
      </c>
    </row>
    <row r="10424" customFormat="false" ht="12.8" hidden="false" customHeight="false" outlineLevel="0" collapsed="false">
      <c r="A10424" s="0" t="s">
        <v>15579</v>
      </c>
      <c r="B10424" s="0" t="n">
        <v>292</v>
      </c>
      <c r="C10424" s="0" t="s">
        <v>5850</v>
      </c>
      <c r="D10424" s="0" t="s">
        <v>123</v>
      </c>
    </row>
    <row r="10425" customFormat="false" ht="12.8" hidden="false" customHeight="false" outlineLevel="0" collapsed="false">
      <c r="A10425" s="0" t="s">
        <v>15580</v>
      </c>
      <c r="B10425" s="0" t="n">
        <v>293</v>
      </c>
      <c r="C10425" s="0" t="s">
        <v>6001</v>
      </c>
      <c r="D10425" s="0" t="s">
        <v>127</v>
      </c>
    </row>
    <row r="10426" customFormat="false" ht="12.8" hidden="false" customHeight="false" outlineLevel="0" collapsed="false">
      <c r="A10426" s="0" t="s">
        <v>15581</v>
      </c>
      <c r="B10426" s="0" t="n">
        <v>295</v>
      </c>
      <c r="C10426" s="0" t="s">
        <v>838</v>
      </c>
      <c r="D10426" s="0" t="s">
        <v>127</v>
      </c>
    </row>
    <row r="10427" customFormat="false" ht="12.8" hidden="false" customHeight="false" outlineLevel="0" collapsed="false">
      <c r="A10427" s="0" t="s">
        <v>15582</v>
      </c>
      <c r="B10427" s="0" t="n">
        <v>294</v>
      </c>
      <c r="C10427" s="0" t="s">
        <v>2098</v>
      </c>
      <c r="D10427" s="0" t="s">
        <v>127</v>
      </c>
    </row>
    <row r="10428" customFormat="false" ht="12.8" hidden="false" customHeight="false" outlineLevel="0" collapsed="false">
      <c r="A10428" s="0" t="s">
        <v>15583</v>
      </c>
      <c r="B10428" s="0" t="n">
        <v>296</v>
      </c>
      <c r="C10428" s="0" t="s">
        <v>15584</v>
      </c>
      <c r="D10428" s="0" t="s">
        <v>127</v>
      </c>
    </row>
    <row r="10429" customFormat="false" ht="12.8" hidden="false" customHeight="false" outlineLevel="0" collapsed="false">
      <c r="A10429" s="0" t="s">
        <v>15585</v>
      </c>
      <c r="B10429" s="0" t="n">
        <v>297</v>
      </c>
      <c r="C10429" s="0" t="s">
        <v>1774</v>
      </c>
      <c r="D10429" s="0" t="s">
        <v>127</v>
      </c>
    </row>
    <row r="10430" customFormat="false" ht="12.8" hidden="false" customHeight="false" outlineLevel="0" collapsed="false">
      <c r="A10430" s="0" t="s">
        <v>15586</v>
      </c>
      <c r="B10430" s="0" t="n">
        <v>5219</v>
      </c>
      <c r="D10430" s="0" t="s">
        <v>123</v>
      </c>
    </row>
    <row r="10431" customFormat="false" ht="12.8" hidden="false" customHeight="false" outlineLevel="0" collapsed="false">
      <c r="A10431" s="0" t="s">
        <v>26</v>
      </c>
      <c r="B10431" s="0" t="n">
        <v>298</v>
      </c>
      <c r="C10431" s="0" t="s">
        <v>1349</v>
      </c>
      <c r="D10431" s="0" t="s">
        <v>123</v>
      </c>
    </row>
    <row r="10432" customFormat="false" ht="12.8" hidden="false" customHeight="false" outlineLevel="0" collapsed="false">
      <c r="A10432" s="0" t="s">
        <v>15587</v>
      </c>
      <c r="B10432" s="0" t="n">
        <v>299</v>
      </c>
      <c r="C10432" s="0" t="s">
        <v>740</v>
      </c>
      <c r="D10432" s="0" t="s">
        <v>127</v>
      </c>
    </row>
    <row r="10433" customFormat="false" ht="12.8" hidden="false" customHeight="false" outlineLevel="0" collapsed="false">
      <c r="A10433" s="0" t="s">
        <v>15588</v>
      </c>
      <c r="B10433" s="0" t="n">
        <v>35328</v>
      </c>
      <c r="C10433" s="0" t="s">
        <v>4069</v>
      </c>
      <c r="D10433" s="0" t="s">
        <v>123</v>
      </c>
    </row>
    <row r="10434" customFormat="false" ht="12.8" hidden="false" customHeight="false" outlineLevel="0" collapsed="false">
      <c r="A10434" s="0" t="s">
        <v>15589</v>
      </c>
      <c r="B10434" s="0" t="n">
        <v>30045</v>
      </c>
      <c r="C10434" s="0" t="s">
        <v>4780</v>
      </c>
      <c r="D10434" s="0" t="s">
        <v>127</v>
      </c>
    </row>
    <row r="10435" customFormat="false" ht="12.8" hidden="false" customHeight="false" outlineLevel="0" collapsed="false">
      <c r="A10435" s="0" t="s">
        <v>15590</v>
      </c>
      <c r="B10435" s="0" t="n">
        <v>35612</v>
      </c>
      <c r="C10435" s="0" t="s">
        <v>15591</v>
      </c>
      <c r="D10435" s="0" t="s">
        <v>127</v>
      </c>
    </row>
    <row r="10436" customFormat="false" ht="12.8" hidden="false" customHeight="false" outlineLevel="0" collapsed="false">
      <c r="A10436" s="0" t="s">
        <v>15592</v>
      </c>
      <c r="B10436" s="0" t="n">
        <v>34966</v>
      </c>
      <c r="C10436" s="0" t="s">
        <v>10351</v>
      </c>
      <c r="D10436" s="0" t="s">
        <v>123</v>
      </c>
    </row>
    <row r="10437" customFormat="false" ht="12.8" hidden="false" customHeight="false" outlineLevel="0" collapsed="false">
      <c r="A10437" s="0" t="s">
        <v>15593</v>
      </c>
      <c r="B10437" s="0" t="n">
        <v>22700</v>
      </c>
      <c r="C10437" s="0" t="s">
        <v>15594</v>
      </c>
      <c r="D10437" s="0" t="s">
        <v>123</v>
      </c>
    </row>
    <row r="10438" customFormat="false" ht="12.8" hidden="false" customHeight="false" outlineLevel="0" collapsed="false">
      <c r="A10438" s="0" t="s">
        <v>15595</v>
      </c>
      <c r="B10438" s="0" t="n">
        <v>22701</v>
      </c>
      <c r="C10438" s="0" t="s">
        <v>15594</v>
      </c>
      <c r="D10438" s="0" t="s">
        <v>127</v>
      </c>
    </row>
    <row r="10439" customFormat="false" ht="12.8" hidden="false" customHeight="false" outlineLevel="0" collapsed="false">
      <c r="A10439" s="0" t="s">
        <v>15596</v>
      </c>
      <c r="B10439" s="0" t="n">
        <v>33946</v>
      </c>
      <c r="C10439" s="0" t="s">
        <v>15597</v>
      </c>
      <c r="D10439" s="0" t="s">
        <v>123</v>
      </c>
    </row>
    <row r="10440" customFormat="false" ht="12.8" hidden="false" customHeight="false" outlineLevel="0" collapsed="false">
      <c r="A10440" s="0" t="s">
        <v>15598</v>
      </c>
      <c r="B10440" s="0" t="n">
        <v>34147</v>
      </c>
      <c r="C10440" s="0" t="s">
        <v>15599</v>
      </c>
      <c r="D10440" s="0" t="s">
        <v>127</v>
      </c>
    </row>
    <row r="10441" customFormat="false" ht="12.8" hidden="false" customHeight="false" outlineLevel="0" collapsed="false">
      <c r="A10441" s="0" t="s">
        <v>60</v>
      </c>
      <c r="B10441" s="0" t="n">
        <v>801</v>
      </c>
      <c r="C10441" s="0" t="s">
        <v>2565</v>
      </c>
      <c r="D10441" s="0" t="s">
        <v>199</v>
      </c>
    </row>
    <row r="10442" customFormat="false" ht="12.8" hidden="false" customHeight="false" outlineLevel="0" collapsed="false">
      <c r="A10442" s="0" t="s">
        <v>15600</v>
      </c>
      <c r="B10442" s="0" t="n">
        <v>20560</v>
      </c>
      <c r="D10442" s="0" t="s">
        <v>287</v>
      </c>
    </row>
    <row r="10443" customFormat="false" ht="12.8" hidden="false" customHeight="false" outlineLevel="0" collapsed="false">
      <c r="A10443" s="0" t="s">
        <v>15601</v>
      </c>
      <c r="B10443" s="0" t="n">
        <v>24940</v>
      </c>
      <c r="C10443" s="0" t="s">
        <v>1940</v>
      </c>
      <c r="D10443" s="0" t="s">
        <v>354</v>
      </c>
    </row>
    <row r="10444" customFormat="false" ht="12.8" hidden="false" customHeight="false" outlineLevel="0" collapsed="false">
      <c r="A10444" s="0" t="s">
        <v>15602</v>
      </c>
      <c r="B10444" s="0" t="n">
        <v>806</v>
      </c>
      <c r="C10444" s="0" t="s">
        <v>1940</v>
      </c>
      <c r="D10444" s="0" t="s">
        <v>123</v>
      </c>
    </row>
    <row r="10445" customFormat="false" ht="12.8" hidden="false" customHeight="false" outlineLevel="0" collapsed="false">
      <c r="A10445" s="0" t="s">
        <v>15603</v>
      </c>
      <c r="B10445" s="0" t="n">
        <v>43354</v>
      </c>
      <c r="C10445" s="0" t="s">
        <v>15604</v>
      </c>
      <c r="D10445" s="0" t="s">
        <v>127</v>
      </c>
    </row>
    <row r="10446" customFormat="false" ht="12.8" hidden="false" customHeight="false" outlineLevel="0" collapsed="false">
      <c r="A10446" s="0" t="s">
        <v>15605</v>
      </c>
      <c r="B10446" s="0" t="n">
        <v>31230</v>
      </c>
      <c r="C10446" s="0" t="s">
        <v>15606</v>
      </c>
      <c r="D10446" s="0" t="s">
        <v>123</v>
      </c>
    </row>
    <row r="10447" customFormat="false" ht="12.8" hidden="false" customHeight="false" outlineLevel="0" collapsed="false">
      <c r="A10447" s="0" t="s">
        <v>15607</v>
      </c>
      <c r="B10447" s="0" t="n">
        <v>29859</v>
      </c>
      <c r="C10447" s="0" t="s">
        <v>15606</v>
      </c>
      <c r="D10447" s="0" t="s">
        <v>127</v>
      </c>
    </row>
    <row r="10448" customFormat="false" ht="12.8" hidden="false" customHeight="false" outlineLevel="0" collapsed="false">
      <c r="A10448" s="0" t="s">
        <v>15608</v>
      </c>
      <c r="B10448" s="0" t="n">
        <v>5240</v>
      </c>
      <c r="C10448" s="0" t="s">
        <v>15609</v>
      </c>
      <c r="D10448" s="0" t="s">
        <v>123</v>
      </c>
    </row>
    <row r="10449" customFormat="false" ht="12.8" hidden="false" customHeight="false" outlineLevel="0" collapsed="false">
      <c r="A10449" s="0" t="s">
        <v>15610</v>
      </c>
      <c r="B10449" s="0" t="n">
        <v>43095</v>
      </c>
      <c r="C10449" s="0" t="s">
        <v>1641</v>
      </c>
      <c r="D10449" s="0" t="s">
        <v>287</v>
      </c>
    </row>
    <row r="10450" customFormat="false" ht="12.8" hidden="false" customHeight="false" outlineLevel="0" collapsed="false">
      <c r="A10450" s="0" t="s">
        <v>15611</v>
      </c>
      <c r="B10450" s="0" t="n">
        <v>43557</v>
      </c>
      <c r="C10450" s="0" t="s">
        <v>1641</v>
      </c>
      <c r="D10450" s="0" t="s">
        <v>123</v>
      </c>
    </row>
    <row r="10451" customFormat="false" ht="12.8" hidden="false" customHeight="false" outlineLevel="0" collapsed="false">
      <c r="A10451" s="0" t="s">
        <v>15612</v>
      </c>
      <c r="B10451" s="0" t="n">
        <v>43972</v>
      </c>
      <c r="C10451" s="0" t="s">
        <v>15613</v>
      </c>
      <c r="D10451" s="0" t="s">
        <v>127</v>
      </c>
    </row>
    <row r="10452" customFormat="false" ht="12.8" hidden="false" customHeight="false" outlineLevel="0" collapsed="false">
      <c r="A10452" s="0" t="s">
        <v>15614</v>
      </c>
      <c r="B10452" s="0" t="n">
        <v>22702</v>
      </c>
      <c r="C10452" s="0" t="s">
        <v>682</v>
      </c>
      <c r="D10452" s="0" t="s">
        <v>287</v>
      </c>
    </row>
    <row r="10453" customFormat="false" ht="12.8" hidden="false" customHeight="false" outlineLevel="0" collapsed="false">
      <c r="A10453" s="0" t="s">
        <v>15615</v>
      </c>
      <c r="B10453" s="0" t="n">
        <v>41277</v>
      </c>
      <c r="C10453" s="0" t="s">
        <v>15616</v>
      </c>
      <c r="D10453" s="0" t="s">
        <v>123</v>
      </c>
    </row>
    <row r="10454" customFormat="false" ht="12.8" hidden="false" customHeight="false" outlineLevel="0" collapsed="false">
      <c r="A10454" s="0" t="s">
        <v>15617</v>
      </c>
      <c r="B10454" s="0" t="n">
        <v>22703</v>
      </c>
      <c r="C10454" s="0" t="s">
        <v>1702</v>
      </c>
      <c r="D10454" s="0" t="s">
        <v>123</v>
      </c>
    </row>
    <row r="10455" customFormat="false" ht="12.8" hidden="false" customHeight="false" outlineLevel="0" collapsed="false">
      <c r="A10455" s="0" t="s">
        <v>15618</v>
      </c>
      <c r="B10455" s="0" t="n">
        <v>22704</v>
      </c>
      <c r="C10455" s="0" t="s">
        <v>15619</v>
      </c>
      <c r="D10455" s="0" t="s">
        <v>127</v>
      </c>
    </row>
    <row r="10456" customFormat="false" ht="12.8" hidden="false" customHeight="false" outlineLevel="0" collapsed="false">
      <c r="A10456" s="0" t="s">
        <v>15620</v>
      </c>
      <c r="B10456" s="0" t="n">
        <v>349</v>
      </c>
      <c r="D10456" s="0" t="s">
        <v>199</v>
      </c>
    </row>
    <row r="10457" customFormat="false" ht="12.8" hidden="false" customHeight="false" outlineLevel="0" collapsed="false">
      <c r="A10457" s="0" t="s">
        <v>15621</v>
      </c>
      <c r="B10457" s="0" t="n">
        <v>350</v>
      </c>
      <c r="C10457" s="0" t="s">
        <v>3208</v>
      </c>
      <c r="D10457" s="0" t="s">
        <v>123</v>
      </c>
    </row>
    <row r="10458" customFormat="false" ht="12.8" hidden="false" customHeight="false" outlineLevel="0" collapsed="false">
      <c r="A10458" s="0" t="s">
        <v>15622</v>
      </c>
      <c r="B10458" s="0" t="n">
        <v>351</v>
      </c>
      <c r="C10458" s="0" t="s">
        <v>15623</v>
      </c>
      <c r="D10458" s="0" t="s">
        <v>127</v>
      </c>
    </row>
    <row r="10459" customFormat="false" ht="12.8" hidden="false" customHeight="false" outlineLevel="0" collapsed="false">
      <c r="A10459" s="0" t="s">
        <v>15624</v>
      </c>
      <c r="B10459" s="0" t="n">
        <v>352</v>
      </c>
      <c r="C10459" s="0" t="s">
        <v>5641</v>
      </c>
      <c r="D10459" s="0" t="s">
        <v>127</v>
      </c>
    </row>
    <row r="10460" customFormat="false" ht="12.8" hidden="false" customHeight="false" outlineLevel="0" collapsed="false">
      <c r="A10460" s="0" t="s">
        <v>15625</v>
      </c>
      <c r="B10460" s="0" t="n">
        <v>353</v>
      </c>
      <c r="C10460" s="0" t="s">
        <v>3855</v>
      </c>
      <c r="D10460" s="0" t="s">
        <v>127</v>
      </c>
    </row>
    <row r="10461" customFormat="false" ht="12.8" hidden="false" customHeight="false" outlineLevel="0" collapsed="false">
      <c r="A10461" s="0" t="s">
        <v>15626</v>
      </c>
      <c r="B10461" s="0" t="n">
        <v>354</v>
      </c>
      <c r="C10461" s="0" t="s">
        <v>5641</v>
      </c>
      <c r="D10461" s="0" t="s">
        <v>127</v>
      </c>
    </row>
    <row r="10462" customFormat="false" ht="12.8" hidden="false" customHeight="false" outlineLevel="0" collapsed="false">
      <c r="A10462" s="0" t="s">
        <v>15627</v>
      </c>
      <c r="B10462" s="0" t="n">
        <v>355</v>
      </c>
      <c r="D10462" s="0" t="s">
        <v>127</v>
      </c>
    </row>
    <row r="10463" customFormat="false" ht="12.8" hidden="false" customHeight="false" outlineLevel="0" collapsed="false">
      <c r="A10463" s="0" t="s">
        <v>15628</v>
      </c>
      <c r="B10463" s="0" t="n">
        <v>23311</v>
      </c>
      <c r="C10463" s="0" t="s">
        <v>1498</v>
      </c>
      <c r="D10463" s="0" t="s">
        <v>123</v>
      </c>
    </row>
    <row r="10464" customFormat="false" ht="12.8" hidden="false" customHeight="false" outlineLevel="0" collapsed="false">
      <c r="A10464" s="0" t="s">
        <v>15629</v>
      </c>
      <c r="B10464" s="0" t="n">
        <v>33945</v>
      </c>
      <c r="D10464" s="0" t="s">
        <v>262</v>
      </c>
    </row>
    <row r="10465" customFormat="false" ht="12.8" hidden="false" customHeight="false" outlineLevel="0" collapsed="false">
      <c r="A10465" s="0" t="s">
        <v>15630</v>
      </c>
      <c r="B10465" s="0" t="n">
        <v>30517</v>
      </c>
      <c r="C10465" s="0" t="s">
        <v>1130</v>
      </c>
      <c r="D10465" s="0" t="s">
        <v>127</v>
      </c>
    </row>
    <row r="10466" customFormat="false" ht="12.8" hidden="false" customHeight="false" outlineLevel="0" collapsed="false">
      <c r="A10466" s="0" t="s">
        <v>15631</v>
      </c>
      <c r="B10466" s="0" t="n">
        <v>23928</v>
      </c>
      <c r="C10466" s="0" t="s">
        <v>5162</v>
      </c>
      <c r="D10466" s="0" t="s">
        <v>127</v>
      </c>
    </row>
    <row r="10467" customFormat="false" ht="12.8" hidden="false" customHeight="false" outlineLevel="0" collapsed="false">
      <c r="A10467" s="0" t="s">
        <v>15632</v>
      </c>
      <c r="B10467" s="0" t="n">
        <v>30527</v>
      </c>
      <c r="C10467" s="0" t="s">
        <v>4420</v>
      </c>
      <c r="D10467" s="0" t="s">
        <v>127</v>
      </c>
    </row>
    <row r="10468" customFormat="false" ht="12.8" hidden="false" customHeight="false" outlineLevel="0" collapsed="false">
      <c r="A10468" s="0" t="s">
        <v>15633</v>
      </c>
      <c r="B10468" s="0" t="n">
        <v>29511</v>
      </c>
      <c r="C10468" s="0" t="s">
        <v>15634</v>
      </c>
      <c r="D10468" s="0" t="s">
        <v>127</v>
      </c>
    </row>
    <row r="10469" customFormat="false" ht="12.8" hidden="false" customHeight="false" outlineLevel="0" collapsed="false">
      <c r="A10469" s="0" t="s">
        <v>15635</v>
      </c>
      <c r="B10469" s="0" t="n">
        <v>24292</v>
      </c>
      <c r="C10469" s="0" t="s">
        <v>15636</v>
      </c>
      <c r="D10469" s="0" t="s">
        <v>127</v>
      </c>
    </row>
    <row r="10470" customFormat="false" ht="12.8" hidden="false" customHeight="false" outlineLevel="0" collapsed="false">
      <c r="A10470" s="0" t="s">
        <v>15637</v>
      </c>
      <c r="B10470" s="0" t="n">
        <v>45769</v>
      </c>
      <c r="C10470" s="0" t="s">
        <v>3501</v>
      </c>
      <c r="D10470" s="0" t="s">
        <v>354</v>
      </c>
    </row>
    <row r="10471" customFormat="false" ht="12.8" hidden="false" customHeight="false" outlineLevel="0" collapsed="false">
      <c r="A10471" s="0" t="s">
        <v>15638</v>
      </c>
      <c r="B10471" s="0" t="n">
        <v>40433</v>
      </c>
      <c r="C10471" s="0" t="s">
        <v>3501</v>
      </c>
      <c r="D10471" s="0" t="s">
        <v>354</v>
      </c>
    </row>
    <row r="10472" customFormat="false" ht="12.8" hidden="false" customHeight="false" outlineLevel="0" collapsed="false">
      <c r="A10472" s="0" t="s">
        <v>15639</v>
      </c>
      <c r="B10472" s="0" t="n">
        <v>174</v>
      </c>
      <c r="C10472" s="0" t="s">
        <v>3882</v>
      </c>
      <c r="D10472" s="0" t="s">
        <v>123</v>
      </c>
    </row>
    <row r="10473" customFormat="false" ht="12.8" hidden="false" customHeight="false" outlineLevel="0" collapsed="false">
      <c r="A10473" s="0" t="s">
        <v>15640</v>
      </c>
      <c r="B10473" s="0" t="n">
        <v>175</v>
      </c>
      <c r="C10473" s="0" t="s">
        <v>2553</v>
      </c>
      <c r="D10473" s="0" t="s">
        <v>127</v>
      </c>
    </row>
    <row r="10474" customFormat="false" ht="12.8" hidden="false" customHeight="false" outlineLevel="0" collapsed="false">
      <c r="A10474" s="0" t="s">
        <v>15641</v>
      </c>
      <c r="B10474" s="0" t="n">
        <v>176</v>
      </c>
      <c r="C10474" s="0" t="s">
        <v>15642</v>
      </c>
      <c r="D10474" s="0" t="s">
        <v>127</v>
      </c>
    </row>
    <row r="10475" customFormat="false" ht="12.8" hidden="false" customHeight="false" outlineLevel="0" collapsed="false">
      <c r="A10475" s="0" t="s">
        <v>15643</v>
      </c>
      <c r="B10475" s="0" t="n">
        <v>177</v>
      </c>
      <c r="C10475" s="0" t="s">
        <v>2553</v>
      </c>
      <c r="D10475" s="0" t="s">
        <v>127</v>
      </c>
    </row>
    <row r="10476" customFormat="false" ht="12.8" hidden="false" customHeight="false" outlineLevel="0" collapsed="false">
      <c r="A10476" s="0" t="s">
        <v>15644</v>
      </c>
      <c r="B10476" s="0" t="n">
        <v>4501</v>
      </c>
      <c r="D10476" s="0" t="s">
        <v>255</v>
      </c>
    </row>
    <row r="10477" customFormat="false" ht="12.8" hidden="false" customHeight="false" outlineLevel="0" collapsed="false">
      <c r="A10477" s="0" t="s">
        <v>15645</v>
      </c>
      <c r="B10477" s="0" t="n">
        <v>23929</v>
      </c>
      <c r="C10477" s="0" t="s">
        <v>573</v>
      </c>
      <c r="D10477" s="0" t="s">
        <v>255</v>
      </c>
    </row>
    <row r="10478" customFormat="false" ht="12.8" hidden="false" customHeight="false" outlineLevel="0" collapsed="false">
      <c r="A10478" s="0" t="s">
        <v>15646</v>
      </c>
      <c r="B10478" s="0" t="n">
        <v>24875</v>
      </c>
      <c r="C10478" s="0" t="s">
        <v>15647</v>
      </c>
      <c r="D10478" s="0" t="s">
        <v>123</v>
      </c>
    </row>
    <row r="10479" customFormat="false" ht="12.8" hidden="false" customHeight="false" outlineLevel="0" collapsed="false">
      <c r="A10479" s="0" t="s">
        <v>15648</v>
      </c>
      <c r="B10479" s="0" t="n">
        <v>33944</v>
      </c>
      <c r="C10479" s="0" t="s">
        <v>15196</v>
      </c>
      <c r="D10479" s="0" t="s">
        <v>255</v>
      </c>
    </row>
    <row r="10480" customFormat="false" ht="12.8" hidden="false" customHeight="false" outlineLevel="0" collapsed="false">
      <c r="A10480" s="0" t="s">
        <v>15649</v>
      </c>
      <c r="B10480" s="0" t="n">
        <v>23039</v>
      </c>
      <c r="D10480" s="0" t="s">
        <v>1319</v>
      </c>
    </row>
    <row r="10481" customFormat="false" ht="12.8" hidden="false" customHeight="false" outlineLevel="0" collapsed="false">
      <c r="A10481" s="0" t="s">
        <v>15650</v>
      </c>
      <c r="B10481" s="0" t="n">
        <v>24293</v>
      </c>
      <c r="C10481" s="0" t="s">
        <v>13444</v>
      </c>
      <c r="D10481" s="0" t="s">
        <v>199</v>
      </c>
    </row>
    <row r="10482" customFormat="false" ht="12.8" hidden="false" customHeight="false" outlineLevel="0" collapsed="false">
      <c r="A10482" s="0" t="s">
        <v>15651</v>
      </c>
      <c r="B10482" s="0" t="n">
        <v>23255</v>
      </c>
      <c r="C10482" s="0" t="s">
        <v>13277</v>
      </c>
      <c r="D10482" s="0" t="s">
        <v>907</v>
      </c>
    </row>
    <row r="10483" customFormat="false" ht="12.8" hidden="false" customHeight="false" outlineLevel="0" collapsed="false">
      <c r="A10483" s="0" t="s">
        <v>15652</v>
      </c>
      <c r="B10483" s="0" t="n">
        <v>24876</v>
      </c>
      <c r="C10483" s="0" t="s">
        <v>15653</v>
      </c>
      <c r="D10483" s="0" t="s">
        <v>123</v>
      </c>
    </row>
    <row r="10484" customFormat="false" ht="12.8" hidden="false" customHeight="false" outlineLevel="0" collapsed="false">
      <c r="A10484" s="0" t="s">
        <v>15654</v>
      </c>
      <c r="B10484" s="0" t="n">
        <v>25251</v>
      </c>
      <c r="C10484" s="0" t="s">
        <v>15655</v>
      </c>
      <c r="D10484" s="0" t="s">
        <v>262</v>
      </c>
    </row>
    <row r="10485" customFormat="false" ht="12.8" hidden="false" customHeight="false" outlineLevel="0" collapsed="false">
      <c r="A10485" s="0" t="s">
        <v>15656</v>
      </c>
      <c r="B10485" s="0" t="n">
        <v>25389</v>
      </c>
      <c r="C10485" s="0" t="s">
        <v>15655</v>
      </c>
      <c r="D10485" s="0" t="s">
        <v>127</v>
      </c>
    </row>
    <row r="10486" customFormat="false" ht="12.8" hidden="false" customHeight="false" outlineLevel="0" collapsed="false">
      <c r="A10486" s="0" t="s">
        <v>15657</v>
      </c>
      <c r="B10486" s="0" t="n">
        <v>22705</v>
      </c>
      <c r="C10486" s="0" t="s">
        <v>6668</v>
      </c>
      <c r="D10486" s="0" t="s">
        <v>123</v>
      </c>
    </row>
    <row r="10487" customFormat="false" ht="12.8" hidden="false" customHeight="false" outlineLevel="0" collapsed="false">
      <c r="A10487" s="0" t="s">
        <v>15658</v>
      </c>
      <c r="B10487" s="0" t="n">
        <v>27384</v>
      </c>
      <c r="C10487" s="0" t="s">
        <v>15659</v>
      </c>
      <c r="D10487" s="0" t="s">
        <v>127</v>
      </c>
    </row>
    <row r="10488" customFormat="false" ht="12.8" hidden="false" customHeight="false" outlineLevel="0" collapsed="false">
      <c r="A10488" s="0" t="s">
        <v>15660</v>
      </c>
      <c r="B10488" s="0" t="n">
        <v>22707</v>
      </c>
      <c r="C10488" s="0" t="s">
        <v>6672</v>
      </c>
      <c r="D10488" s="0" t="s">
        <v>127</v>
      </c>
    </row>
    <row r="10489" customFormat="false" ht="12.8" hidden="false" customHeight="false" outlineLevel="0" collapsed="false">
      <c r="A10489" s="0" t="s">
        <v>15661</v>
      </c>
      <c r="B10489" s="0" t="n">
        <v>22708</v>
      </c>
      <c r="C10489" s="0" t="s">
        <v>15662</v>
      </c>
      <c r="D10489" s="0" t="s">
        <v>127</v>
      </c>
    </row>
    <row r="10490" customFormat="false" ht="12.8" hidden="false" customHeight="false" outlineLevel="0" collapsed="false">
      <c r="A10490" s="0" t="s">
        <v>15663</v>
      </c>
      <c r="B10490" s="0" t="n">
        <v>22709</v>
      </c>
      <c r="C10490" s="0" t="s">
        <v>15664</v>
      </c>
      <c r="D10490" s="0" t="s">
        <v>127</v>
      </c>
    </row>
    <row r="10491" customFormat="false" ht="12.8" hidden="false" customHeight="false" outlineLevel="0" collapsed="false">
      <c r="A10491" s="0" t="s">
        <v>15665</v>
      </c>
      <c r="B10491" s="0" t="n">
        <v>22710</v>
      </c>
      <c r="C10491" s="0" t="s">
        <v>15662</v>
      </c>
      <c r="D10491" s="0" t="s">
        <v>127</v>
      </c>
    </row>
    <row r="10492" customFormat="false" ht="12.8" hidden="false" customHeight="false" outlineLevel="0" collapsed="false">
      <c r="A10492" s="0" t="s">
        <v>15666</v>
      </c>
      <c r="B10492" s="0" t="n">
        <v>4359</v>
      </c>
      <c r="C10492" s="0" t="s">
        <v>11149</v>
      </c>
      <c r="D10492" s="0" t="s">
        <v>123</v>
      </c>
    </row>
    <row r="10493" customFormat="false" ht="12.8" hidden="false" customHeight="false" outlineLevel="0" collapsed="false">
      <c r="A10493" s="0" t="s">
        <v>15667</v>
      </c>
      <c r="B10493" s="0" t="n">
        <v>4360</v>
      </c>
      <c r="C10493" s="0" t="s">
        <v>241</v>
      </c>
      <c r="D10493" s="0" t="s">
        <v>127</v>
      </c>
    </row>
    <row r="10494" customFormat="false" ht="12.8" hidden="false" customHeight="false" outlineLevel="0" collapsed="false">
      <c r="A10494" s="0" t="s">
        <v>15668</v>
      </c>
      <c r="B10494" s="0" t="n">
        <v>23040</v>
      </c>
      <c r="C10494" s="0" t="s">
        <v>7015</v>
      </c>
      <c r="D10494" s="0" t="s">
        <v>127</v>
      </c>
    </row>
    <row r="10495" customFormat="false" ht="12.8" hidden="false" customHeight="false" outlineLevel="0" collapsed="false">
      <c r="A10495" s="0" t="s">
        <v>15669</v>
      </c>
      <c r="B10495" s="0" t="n">
        <v>4361</v>
      </c>
      <c r="D10495" s="0" t="s">
        <v>127</v>
      </c>
    </row>
    <row r="10496" customFormat="false" ht="12.8" hidden="false" customHeight="false" outlineLevel="0" collapsed="false">
      <c r="A10496" s="0" t="s">
        <v>15670</v>
      </c>
      <c r="B10496" s="0" t="n">
        <v>4362</v>
      </c>
      <c r="C10496" s="0" t="s">
        <v>15671</v>
      </c>
      <c r="D10496" s="0" t="s">
        <v>127</v>
      </c>
    </row>
    <row r="10497" customFormat="false" ht="12.8" hidden="false" customHeight="false" outlineLevel="0" collapsed="false">
      <c r="A10497" s="0" t="s">
        <v>15672</v>
      </c>
      <c r="B10497" s="0" t="n">
        <v>4363</v>
      </c>
      <c r="C10497" s="0" t="s">
        <v>7883</v>
      </c>
      <c r="D10497" s="0" t="s">
        <v>127</v>
      </c>
    </row>
    <row r="10498" customFormat="false" ht="12.8" hidden="false" customHeight="false" outlineLevel="0" collapsed="false">
      <c r="A10498" s="0" t="s">
        <v>15673</v>
      </c>
      <c r="B10498" s="0" t="n">
        <v>23516</v>
      </c>
      <c r="C10498" s="0" t="s">
        <v>7010</v>
      </c>
      <c r="D10498" s="0" t="s">
        <v>287</v>
      </c>
    </row>
    <row r="10499" customFormat="false" ht="12.8" hidden="false" customHeight="false" outlineLevel="0" collapsed="false">
      <c r="A10499" s="0" t="s">
        <v>15674</v>
      </c>
      <c r="B10499" s="0" t="n">
        <v>23930</v>
      </c>
      <c r="D10499" s="0" t="s">
        <v>354</v>
      </c>
    </row>
    <row r="10500" customFormat="false" ht="12.8" hidden="false" customHeight="false" outlineLevel="0" collapsed="false">
      <c r="A10500" s="0" t="s">
        <v>15675</v>
      </c>
      <c r="B10500" s="0" t="n">
        <v>31046</v>
      </c>
      <c r="C10500" s="0" t="s">
        <v>15676</v>
      </c>
      <c r="D10500" s="0" t="s">
        <v>123</v>
      </c>
    </row>
    <row r="10501" customFormat="false" ht="12.8" hidden="false" customHeight="false" outlineLevel="0" collapsed="false">
      <c r="A10501" s="0" t="s">
        <v>15677</v>
      </c>
      <c r="B10501" s="0" t="n">
        <v>31165</v>
      </c>
      <c r="C10501" s="0" t="s">
        <v>15678</v>
      </c>
      <c r="D10501" s="0" t="s">
        <v>127</v>
      </c>
    </row>
    <row r="10502" customFormat="false" ht="12.8" hidden="false" customHeight="false" outlineLevel="0" collapsed="false">
      <c r="A10502" s="0" t="s">
        <v>15679</v>
      </c>
      <c r="B10502" s="0" t="n">
        <v>856</v>
      </c>
      <c r="C10502" s="0" t="s">
        <v>551</v>
      </c>
      <c r="D10502" s="0" t="s">
        <v>123</v>
      </c>
    </row>
    <row r="10503" customFormat="false" ht="12.8" hidden="false" customHeight="false" outlineLevel="0" collapsed="false">
      <c r="A10503" s="0" t="s">
        <v>15680</v>
      </c>
      <c r="B10503" s="0" t="n">
        <v>2959</v>
      </c>
      <c r="C10503" s="0" t="s">
        <v>15681</v>
      </c>
      <c r="D10503" s="0" t="s">
        <v>127</v>
      </c>
    </row>
    <row r="10504" customFormat="false" ht="12.8" hidden="false" customHeight="false" outlineLevel="0" collapsed="false">
      <c r="A10504" s="0" t="s">
        <v>15682</v>
      </c>
      <c r="B10504" s="0" t="n">
        <v>2957</v>
      </c>
      <c r="D10504" s="0" t="s">
        <v>127</v>
      </c>
    </row>
    <row r="10505" customFormat="false" ht="12.8" hidden="false" customHeight="false" outlineLevel="0" collapsed="false">
      <c r="A10505" s="0" t="s">
        <v>15683</v>
      </c>
      <c r="B10505" s="0" t="n">
        <v>2958</v>
      </c>
      <c r="C10505" s="0" t="s">
        <v>15684</v>
      </c>
      <c r="D10505" s="0" t="s">
        <v>127</v>
      </c>
    </row>
    <row r="10506" customFormat="false" ht="12.8" hidden="false" customHeight="false" outlineLevel="0" collapsed="false">
      <c r="A10506" s="0" t="s">
        <v>15685</v>
      </c>
      <c r="B10506" s="0" t="n">
        <v>855</v>
      </c>
      <c r="D10506" s="0" t="s">
        <v>199</v>
      </c>
    </row>
    <row r="10507" customFormat="false" ht="12.8" hidden="false" customHeight="false" outlineLevel="0" collapsed="false">
      <c r="A10507" s="0" t="s">
        <v>15686</v>
      </c>
      <c r="B10507" s="0" t="n">
        <v>32532</v>
      </c>
      <c r="C10507" s="0" t="s">
        <v>15687</v>
      </c>
      <c r="D10507" s="0" t="s">
        <v>123</v>
      </c>
    </row>
    <row r="10508" customFormat="false" ht="12.8" hidden="false" customHeight="false" outlineLevel="0" collapsed="false">
      <c r="A10508" s="0" t="s">
        <v>15688</v>
      </c>
      <c r="B10508" s="0" t="n">
        <v>43559</v>
      </c>
      <c r="C10508" s="0" t="s">
        <v>15689</v>
      </c>
      <c r="D10508" s="0" t="s">
        <v>123</v>
      </c>
    </row>
    <row r="10509" customFormat="false" ht="12.8" hidden="false" customHeight="false" outlineLevel="0" collapsed="false">
      <c r="A10509" s="0" t="s">
        <v>15690</v>
      </c>
      <c r="B10509" s="0" t="n">
        <v>43974</v>
      </c>
      <c r="C10509" s="0" t="s">
        <v>163</v>
      </c>
      <c r="D10509" s="0" t="s">
        <v>127</v>
      </c>
    </row>
    <row r="10510" customFormat="false" ht="12.8" hidden="false" customHeight="false" outlineLevel="0" collapsed="false">
      <c r="A10510" s="0" t="s">
        <v>15691</v>
      </c>
      <c r="B10510" s="0" t="n">
        <v>42133</v>
      </c>
      <c r="C10510" s="0" t="s">
        <v>15692</v>
      </c>
      <c r="D10510" s="0" t="s">
        <v>199</v>
      </c>
    </row>
    <row r="10511" customFormat="false" ht="12.8" hidden="false" customHeight="false" outlineLevel="0" collapsed="false">
      <c r="A10511" s="0" t="s">
        <v>15693</v>
      </c>
      <c r="B10511" s="0" t="n">
        <v>35747</v>
      </c>
      <c r="C10511" s="0" t="s">
        <v>15694</v>
      </c>
      <c r="D10511" s="0" t="s">
        <v>199</v>
      </c>
    </row>
    <row r="10512" customFormat="false" ht="12.8" hidden="false" customHeight="false" outlineLevel="0" collapsed="false">
      <c r="A10512" s="0" t="s">
        <v>15695</v>
      </c>
      <c r="B10512" s="0" t="n">
        <v>36124</v>
      </c>
      <c r="C10512" s="0" t="s">
        <v>15694</v>
      </c>
      <c r="D10512" s="0" t="s">
        <v>123</v>
      </c>
    </row>
    <row r="10513" customFormat="false" ht="12.8" hidden="false" customHeight="false" outlineLevel="0" collapsed="false">
      <c r="A10513" s="0" t="s">
        <v>15696</v>
      </c>
      <c r="B10513" s="0" t="n">
        <v>36278</v>
      </c>
      <c r="C10513" s="0" t="s">
        <v>15697</v>
      </c>
      <c r="D10513" s="0" t="s">
        <v>127</v>
      </c>
    </row>
    <row r="10514" customFormat="false" ht="12.8" hidden="false" customHeight="false" outlineLevel="0" collapsed="false">
      <c r="A10514" s="0" t="s">
        <v>15698</v>
      </c>
      <c r="B10514" s="0" t="n">
        <v>39525</v>
      </c>
      <c r="C10514" s="0" t="s">
        <v>9770</v>
      </c>
      <c r="D10514" s="0" t="s">
        <v>123</v>
      </c>
    </row>
    <row r="10515" customFormat="false" ht="12.8" hidden="false" customHeight="false" outlineLevel="0" collapsed="false">
      <c r="A10515" s="0" t="s">
        <v>15699</v>
      </c>
      <c r="B10515" s="0" t="n">
        <v>31784</v>
      </c>
      <c r="C10515" s="0" t="s">
        <v>9770</v>
      </c>
      <c r="D10515" s="0" t="s">
        <v>127</v>
      </c>
    </row>
    <row r="10516" customFormat="false" ht="12.8" hidden="false" customHeight="false" outlineLevel="0" collapsed="false">
      <c r="A10516" s="0" t="s">
        <v>15700</v>
      </c>
      <c r="B10516" s="0" t="n">
        <v>3007</v>
      </c>
      <c r="C10516" s="0" t="s">
        <v>7867</v>
      </c>
      <c r="D10516" s="0" t="s">
        <v>123</v>
      </c>
    </row>
    <row r="10517" customFormat="false" ht="12.8" hidden="false" customHeight="false" outlineLevel="0" collapsed="false">
      <c r="A10517" s="0" t="s">
        <v>15701</v>
      </c>
      <c r="B10517" s="0" t="n">
        <v>3008</v>
      </c>
      <c r="C10517" s="0" t="s">
        <v>15702</v>
      </c>
      <c r="D10517" s="0" t="s">
        <v>127</v>
      </c>
    </row>
    <row r="10518" customFormat="false" ht="12.8" hidden="false" customHeight="false" outlineLevel="0" collapsed="false">
      <c r="A10518" s="0" t="s">
        <v>15703</v>
      </c>
      <c r="B10518" s="0" t="n">
        <v>20417</v>
      </c>
      <c r="C10518" s="0" t="s">
        <v>13790</v>
      </c>
      <c r="D10518" s="0" t="s">
        <v>123</v>
      </c>
    </row>
    <row r="10519" customFormat="false" ht="12.8" hidden="false" customHeight="false" outlineLevel="0" collapsed="false">
      <c r="A10519" s="0" t="s">
        <v>15704</v>
      </c>
      <c r="B10519" s="0" t="n">
        <v>23072</v>
      </c>
      <c r="C10519" s="0" t="s">
        <v>15705</v>
      </c>
      <c r="D10519" s="0" t="s">
        <v>287</v>
      </c>
    </row>
    <row r="10520" customFormat="false" ht="12.8" hidden="false" customHeight="false" outlineLevel="0" collapsed="false">
      <c r="A10520" s="0" t="s">
        <v>15706</v>
      </c>
      <c r="B10520" s="0" t="n">
        <v>3148</v>
      </c>
      <c r="C10520" s="0" t="s">
        <v>15707</v>
      </c>
      <c r="D10520" s="0" t="s">
        <v>378</v>
      </c>
    </row>
    <row r="10521" customFormat="false" ht="12.8" hidden="false" customHeight="false" outlineLevel="0" collapsed="false">
      <c r="A10521" s="0" t="s">
        <v>15708</v>
      </c>
      <c r="B10521" s="0" t="n">
        <v>2829</v>
      </c>
      <c r="C10521" s="0" t="s">
        <v>15709</v>
      </c>
      <c r="D10521" s="0" t="s">
        <v>123</v>
      </c>
    </row>
    <row r="10522" customFormat="false" ht="12.8" hidden="false" customHeight="false" outlineLevel="0" collapsed="false">
      <c r="A10522" s="0" t="s">
        <v>15710</v>
      </c>
      <c r="B10522" s="0" t="n">
        <v>31247</v>
      </c>
      <c r="C10522" s="0" t="s">
        <v>6572</v>
      </c>
      <c r="D10522" s="0" t="s">
        <v>123</v>
      </c>
    </row>
    <row r="10523" customFormat="false" ht="12.8" hidden="false" customHeight="false" outlineLevel="0" collapsed="false">
      <c r="A10523" s="0" t="s">
        <v>15711</v>
      </c>
      <c r="B10523" s="0" t="n">
        <v>42238</v>
      </c>
      <c r="C10523" s="0" t="s">
        <v>15278</v>
      </c>
      <c r="D10523" s="0" t="s">
        <v>127</v>
      </c>
    </row>
    <row r="10524" customFormat="false" ht="12.8" hidden="false" customHeight="false" outlineLevel="0" collapsed="false">
      <c r="A10524" s="0" t="s">
        <v>15712</v>
      </c>
      <c r="B10524" s="0" t="n">
        <v>31271</v>
      </c>
      <c r="C10524" s="0" t="s">
        <v>7678</v>
      </c>
      <c r="D10524" s="0" t="s">
        <v>127</v>
      </c>
    </row>
    <row r="10525" customFormat="false" ht="12.8" hidden="false" customHeight="false" outlineLevel="0" collapsed="false">
      <c r="A10525" s="0" t="s">
        <v>15713</v>
      </c>
      <c r="B10525" s="0" t="n">
        <v>31164</v>
      </c>
      <c r="C10525" s="0" t="s">
        <v>1931</v>
      </c>
      <c r="D10525" s="0" t="s">
        <v>199</v>
      </c>
    </row>
    <row r="10526" customFormat="false" ht="12.8" hidden="false" customHeight="false" outlineLevel="0" collapsed="false">
      <c r="A10526" s="0" t="s">
        <v>15714</v>
      </c>
      <c r="B10526" s="0" t="n">
        <v>29652</v>
      </c>
      <c r="C10526" s="0" t="s">
        <v>1931</v>
      </c>
      <c r="D10526" s="0" t="s">
        <v>378</v>
      </c>
    </row>
    <row r="10527" customFormat="false" ht="12.8" hidden="false" customHeight="false" outlineLevel="0" collapsed="false">
      <c r="A10527" s="0" t="s">
        <v>15715</v>
      </c>
      <c r="B10527" s="0" t="n">
        <v>25520</v>
      </c>
      <c r="C10527" s="0" t="s">
        <v>1043</v>
      </c>
      <c r="D10527" s="0" t="s">
        <v>123</v>
      </c>
    </row>
    <row r="10528" customFormat="false" ht="12.8" hidden="false" customHeight="false" outlineLevel="0" collapsed="false">
      <c r="A10528" s="0" t="s">
        <v>15716</v>
      </c>
      <c r="B10528" s="0" t="n">
        <v>26068</v>
      </c>
      <c r="C10528" s="0" t="s">
        <v>15717</v>
      </c>
      <c r="D10528" s="0" t="s">
        <v>127</v>
      </c>
    </row>
    <row r="10529" customFormat="false" ht="12.8" hidden="false" customHeight="false" outlineLevel="0" collapsed="false">
      <c r="A10529" s="0" t="s">
        <v>15718</v>
      </c>
      <c r="B10529" s="0" t="n">
        <v>26067</v>
      </c>
      <c r="C10529" s="0" t="s">
        <v>15719</v>
      </c>
      <c r="D10529" s="0" t="s">
        <v>127</v>
      </c>
    </row>
    <row r="10530" customFormat="false" ht="12.8" hidden="false" customHeight="false" outlineLevel="0" collapsed="false">
      <c r="A10530" s="0" t="s">
        <v>15720</v>
      </c>
      <c r="B10530" s="0" t="n">
        <v>22711</v>
      </c>
      <c r="C10530" s="0" t="s">
        <v>15721</v>
      </c>
      <c r="D10530" s="0" t="s">
        <v>123</v>
      </c>
    </row>
    <row r="10531" customFormat="false" ht="12.8" hidden="false" customHeight="false" outlineLevel="0" collapsed="false">
      <c r="A10531" s="0" t="s">
        <v>15722</v>
      </c>
      <c r="B10531" s="0" t="n">
        <v>22712</v>
      </c>
      <c r="C10531" s="0" t="s">
        <v>15723</v>
      </c>
      <c r="D10531" s="0" t="s">
        <v>127</v>
      </c>
    </row>
    <row r="10532" customFormat="false" ht="12.8" hidden="false" customHeight="false" outlineLevel="0" collapsed="false">
      <c r="A10532" s="0" t="s">
        <v>15724</v>
      </c>
      <c r="B10532" s="0" t="n">
        <v>22713</v>
      </c>
      <c r="C10532" s="0" t="s">
        <v>15725</v>
      </c>
      <c r="D10532" s="0" t="s">
        <v>287</v>
      </c>
    </row>
    <row r="10533" customFormat="false" ht="12.8" hidden="false" customHeight="false" outlineLevel="0" collapsed="false">
      <c r="A10533" s="0" t="s">
        <v>15726</v>
      </c>
      <c r="B10533" s="0" t="n">
        <v>22714</v>
      </c>
      <c r="C10533" s="0" t="s">
        <v>15727</v>
      </c>
      <c r="D10533" s="0" t="s">
        <v>199</v>
      </c>
    </row>
    <row r="10534" customFormat="false" ht="12.8" hidden="false" customHeight="false" outlineLevel="0" collapsed="false">
      <c r="A10534" s="0" t="s">
        <v>15728</v>
      </c>
      <c r="B10534" s="0" t="n">
        <v>22715</v>
      </c>
      <c r="D10534" s="0" t="s">
        <v>287</v>
      </c>
    </row>
    <row r="10535" customFormat="false" ht="12.8" hidden="false" customHeight="false" outlineLevel="0" collapsed="false">
      <c r="A10535" s="0" t="s">
        <v>15729</v>
      </c>
      <c r="B10535" s="0" t="n">
        <v>26066</v>
      </c>
      <c r="C10535" s="0" t="s">
        <v>7406</v>
      </c>
      <c r="D10535" s="0" t="s">
        <v>123</v>
      </c>
    </row>
    <row r="10536" customFormat="false" ht="12.8" hidden="false" customHeight="false" outlineLevel="0" collapsed="false">
      <c r="A10536" s="0" t="s">
        <v>15730</v>
      </c>
      <c r="B10536" s="0" t="n">
        <v>29267</v>
      </c>
      <c r="C10536" s="0" t="s">
        <v>6991</v>
      </c>
      <c r="D10536" s="0" t="s">
        <v>127</v>
      </c>
    </row>
    <row r="10537" customFormat="false" ht="12.8" hidden="false" customHeight="false" outlineLevel="0" collapsed="false">
      <c r="A10537" s="0" t="s">
        <v>15731</v>
      </c>
      <c r="B10537" s="0" t="n">
        <v>30756</v>
      </c>
      <c r="C10537" s="0" t="s">
        <v>1066</v>
      </c>
      <c r="D10537" s="0" t="s">
        <v>123</v>
      </c>
    </row>
    <row r="10538" customFormat="false" ht="12.8" hidden="false" customHeight="false" outlineLevel="0" collapsed="false">
      <c r="A10538" s="0" t="s">
        <v>15732</v>
      </c>
      <c r="B10538" s="0" t="n">
        <v>30847</v>
      </c>
      <c r="C10538" s="0" t="s">
        <v>2012</v>
      </c>
      <c r="D10538" s="0" t="s">
        <v>127</v>
      </c>
    </row>
    <row r="10539" customFormat="false" ht="12.8" hidden="false" customHeight="false" outlineLevel="0" collapsed="false">
      <c r="A10539" s="0" t="s">
        <v>15733</v>
      </c>
      <c r="B10539" s="0" t="n">
        <v>30672</v>
      </c>
      <c r="C10539" s="0" t="s">
        <v>2025</v>
      </c>
      <c r="D10539" s="0" t="s">
        <v>199</v>
      </c>
    </row>
    <row r="10540" customFormat="false" ht="12.8" hidden="false" customHeight="false" outlineLevel="0" collapsed="false">
      <c r="A10540" s="0" t="s">
        <v>15734</v>
      </c>
      <c r="B10540" s="0" t="n">
        <v>22716</v>
      </c>
      <c r="C10540" s="0" t="s">
        <v>1347</v>
      </c>
      <c r="D10540" s="0" t="s">
        <v>255</v>
      </c>
    </row>
    <row r="10541" customFormat="false" ht="12.8" hidden="false" customHeight="false" outlineLevel="0" collapsed="false">
      <c r="A10541" s="0" t="s">
        <v>15735</v>
      </c>
      <c r="B10541" s="0" t="n">
        <v>30285</v>
      </c>
      <c r="D10541" s="0" t="s">
        <v>378</v>
      </c>
    </row>
    <row r="10542" customFormat="false" ht="12.8" hidden="false" customHeight="false" outlineLevel="0" collapsed="false">
      <c r="A10542" s="0" t="s">
        <v>15736</v>
      </c>
      <c r="B10542" s="0" t="n">
        <v>4574</v>
      </c>
      <c r="C10542" s="0" t="s">
        <v>795</v>
      </c>
      <c r="D10542" s="0" t="s">
        <v>123</v>
      </c>
    </row>
    <row r="10543" customFormat="false" ht="12.8" hidden="false" customHeight="false" outlineLevel="0" collapsed="false">
      <c r="A10543" s="0" t="s">
        <v>15737</v>
      </c>
      <c r="B10543" s="0" t="n">
        <v>4575</v>
      </c>
      <c r="C10543" s="0" t="s">
        <v>15738</v>
      </c>
      <c r="D10543" s="0" t="s">
        <v>127</v>
      </c>
    </row>
    <row r="10544" customFormat="false" ht="12.8" hidden="false" customHeight="false" outlineLevel="0" collapsed="false">
      <c r="A10544" s="0" t="s">
        <v>15739</v>
      </c>
      <c r="B10544" s="0" t="n">
        <v>22717</v>
      </c>
      <c r="C10544" s="0" t="s">
        <v>15740</v>
      </c>
      <c r="D10544" s="0" t="s">
        <v>127</v>
      </c>
    </row>
    <row r="10545" customFormat="false" ht="12.8" hidden="false" customHeight="false" outlineLevel="0" collapsed="false">
      <c r="A10545" s="0" t="s">
        <v>15741</v>
      </c>
      <c r="B10545" s="0" t="n">
        <v>40432</v>
      </c>
      <c r="C10545" s="0" t="s">
        <v>15742</v>
      </c>
      <c r="D10545" s="0" t="s">
        <v>127</v>
      </c>
    </row>
    <row r="10546" customFormat="false" ht="12.8" hidden="false" customHeight="false" outlineLevel="0" collapsed="false">
      <c r="A10546" s="0" t="s">
        <v>15743</v>
      </c>
      <c r="B10546" s="0" t="n">
        <v>30050</v>
      </c>
      <c r="C10546" s="0" t="s">
        <v>15740</v>
      </c>
      <c r="D10546" s="0" t="s">
        <v>127</v>
      </c>
    </row>
    <row r="10547" customFormat="false" ht="12.8" hidden="false" customHeight="false" outlineLevel="0" collapsed="false">
      <c r="A10547" s="0" t="s">
        <v>15744</v>
      </c>
      <c r="B10547" s="0" t="n">
        <v>4573</v>
      </c>
      <c r="C10547" s="0" t="s">
        <v>1708</v>
      </c>
      <c r="D10547" s="0" t="s">
        <v>199</v>
      </c>
    </row>
    <row r="10548" customFormat="false" ht="12.8" hidden="false" customHeight="false" outlineLevel="0" collapsed="false">
      <c r="A10548" s="0" t="s">
        <v>15745</v>
      </c>
      <c r="B10548" s="0" t="n">
        <v>30794</v>
      </c>
      <c r="C10548" s="0" t="s">
        <v>4274</v>
      </c>
      <c r="D10548" s="0" t="s">
        <v>907</v>
      </c>
    </row>
    <row r="10549" customFormat="false" ht="12.8" hidden="false" customHeight="false" outlineLevel="0" collapsed="false">
      <c r="A10549" s="0" t="s">
        <v>15746</v>
      </c>
      <c r="B10549" s="0" t="n">
        <v>22718</v>
      </c>
      <c r="C10549" s="0" t="s">
        <v>1708</v>
      </c>
      <c r="D10549" s="0" t="s">
        <v>378</v>
      </c>
    </row>
    <row r="10550" customFormat="false" ht="12.8" hidden="false" customHeight="false" outlineLevel="0" collapsed="false">
      <c r="A10550" s="0" t="s">
        <v>15747</v>
      </c>
      <c r="B10550" s="0" t="n">
        <v>4523</v>
      </c>
      <c r="C10550" s="0" t="s">
        <v>15748</v>
      </c>
      <c r="D10550" s="0" t="s">
        <v>123</v>
      </c>
    </row>
    <row r="10551" customFormat="false" ht="12.8" hidden="false" customHeight="false" outlineLevel="0" collapsed="false">
      <c r="A10551" s="0" t="s">
        <v>15749</v>
      </c>
      <c r="B10551" s="0" t="n">
        <v>4524</v>
      </c>
      <c r="C10551" s="0" t="s">
        <v>7829</v>
      </c>
      <c r="D10551" s="0" t="s">
        <v>127</v>
      </c>
    </row>
    <row r="10552" customFormat="false" ht="12.8" hidden="false" customHeight="false" outlineLevel="0" collapsed="false">
      <c r="A10552" s="0" t="s">
        <v>15750</v>
      </c>
      <c r="B10552" s="0" t="n">
        <v>693</v>
      </c>
      <c r="C10552" s="0" t="s">
        <v>15751</v>
      </c>
      <c r="D10552" s="0" t="s">
        <v>123</v>
      </c>
    </row>
    <row r="10553" customFormat="false" ht="12.8" hidden="false" customHeight="false" outlineLevel="0" collapsed="false">
      <c r="A10553" s="0" t="s">
        <v>15752</v>
      </c>
      <c r="B10553" s="0" t="n">
        <v>2651</v>
      </c>
      <c r="C10553" s="0" t="s">
        <v>3577</v>
      </c>
      <c r="D10553" s="0" t="s">
        <v>127</v>
      </c>
    </row>
    <row r="10554" customFormat="false" ht="12.8" hidden="false" customHeight="false" outlineLevel="0" collapsed="false">
      <c r="A10554" s="0" t="s">
        <v>15753</v>
      </c>
      <c r="B10554" s="0" t="n">
        <v>2652</v>
      </c>
      <c r="C10554" s="0" t="s">
        <v>8746</v>
      </c>
      <c r="D10554" s="0" t="s">
        <v>127</v>
      </c>
    </row>
    <row r="10555" customFormat="false" ht="12.8" hidden="false" customHeight="false" outlineLevel="0" collapsed="false">
      <c r="A10555" s="0" t="s">
        <v>15754</v>
      </c>
      <c r="B10555" s="0" t="n">
        <v>2653</v>
      </c>
      <c r="C10555" s="0" t="s">
        <v>4212</v>
      </c>
      <c r="D10555" s="0" t="s">
        <v>127</v>
      </c>
    </row>
    <row r="10556" customFormat="false" ht="12.8" hidden="false" customHeight="false" outlineLevel="0" collapsed="false">
      <c r="A10556" s="0" t="s">
        <v>15755</v>
      </c>
      <c r="B10556" s="0" t="n">
        <v>2654</v>
      </c>
      <c r="C10556" s="0" t="s">
        <v>4212</v>
      </c>
      <c r="D10556" s="0" t="s">
        <v>127</v>
      </c>
    </row>
    <row r="10557" customFormat="false" ht="12.8" hidden="false" customHeight="false" outlineLevel="0" collapsed="false">
      <c r="A10557" s="0" t="s">
        <v>15756</v>
      </c>
      <c r="B10557" s="0" t="n">
        <v>3147</v>
      </c>
      <c r="C10557" s="0" t="s">
        <v>15757</v>
      </c>
      <c r="D10557" s="0" t="s">
        <v>127</v>
      </c>
    </row>
    <row r="10558" customFormat="false" ht="12.8" hidden="false" customHeight="false" outlineLevel="0" collapsed="false">
      <c r="A10558" s="0" t="s">
        <v>15758</v>
      </c>
      <c r="B10558" s="0" t="n">
        <v>22719</v>
      </c>
      <c r="C10558" s="0" t="s">
        <v>8532</v>
      </c>
      <c r="D10558" s="0" t="s">
        <v>255</v>
      </c>
    </row>
    <row r="10559" customFormat="false" ht="12.8" hidden="false" customHeight="false" outlineLevel="0" collapsed="false">
      <c r="A10559" s="0" t="s">
        <v>15759</v>
      </c>
      <c r="B10559" s="0" t="n">
        <v>35002</v>
      </c>
      <c r="C10559" s="0" t="s">
        <v>807</v>
      </c>
      <c r="D10559" s="0" t="s">
        <v>123</v>
      </c>
    </row>
    <row r="10560" customFormat="false" ht="12.8" hidden="false" customHeight="false" outlineLevel="0" collapsed="false">
      <c r="A10560" s="0" t="s">
        <v>15760</v>
      </c>
      <c r="B10560" s="0" t="n">
        <v>35669</v>
      </c>
      <c r="C10560" s="0" t="s">
        <v>807</v>
      </c>
      <c r="D10560" s="0" t="s">
        <v>127</v>
      </c>
    </row>
    <row r="10561" customFormat="false" ht="12.8" hidden="false" customHeight="false" outlineLevel="0" collapsed="false">
      <c r="A10561" s="0" t="s">
        <v>15761</v>
      </c>
      <c r="B10561" s="0" t="n">
        <v>4392</v>
      </c>
      <c r="C10561" s="0" t="s">
        <v>8796</v>
      </c>
      <c r="D10561" s="0" t="s">
        <v>123</v>
      </c>
    </row>
    <row r="10562" customFormat="false" ht="12.8" hidden="false" customHeight="false" outlineLevel="0" collapsed="false">
      <c r="A10562" s="0" t="s">
        <v>15762</v>
      </c>
      <c r="B10562" s="0" t="n">
        <v>4393</v>
      </c>
      <c r="C10562" s="0" t="s">
        <v>1541</v>
      </c>
      <c r="D10562" s="0" t="s">
        <v>199</v>
      </c>
    </row>
    <row r="10563" customFormat="false" ht="12.8" hidden="false" customHeight="false" outlineLevel="0" collapsed="false">
      <c r="A10563" s="0" t="s">
        <v>15763</v>
      </c>
      <c r="B10563" s="0" t="n">
        <v>29681</v>
      </c>
      <c r="C10563" s="0" t="s">
        <v>15764</v>
      </c>
      <c r="D10563" s="0" t="s">
        <v>123</v>
      </c>
    </row>
    <row r="10564" customFormat="false" ht="12.8" hidden="false" customHeight="false" outlineLevel="0" collapsed="false">
      <c r="A10564" s="0" t="s">
        <v>15765</v>
      </c>
      <c r="B10564" s="0" t="n">
        <v>29770</v>
      </c>
      <c r="C10564" s="0" t="s">
        <v>535</v>
      </c>
      <c r="D10564" s="0" t="s">
        <v>127</v>
      </c>
    </row>
    <row r="10565" customFormat="false" ht="12.8" hidden="false" customHeight="false" outlineLevel="0" collapsed="false">
      <c r="A10565" s="0" t="s">
        <v>15766</v>
      </c>
      <c r="B10565" s="0" t="n">
        <v>34924</v>
      </c>
      <c r="C10565" s="0" t="s">
        <v>15767</v>
      </c>
      <c r="D10565" s="0" t="s">
        <v>123</v>
      </c>
    </row>
    <row r="10566" customFormat="false" ht="12.8" hidden="false" customHeight="false" outlineLevel="0" collapsed="false">
      <c r="A10566" s="0" t="s">
        <v>15768</v>
      </c>
      <c r="B10566" s="0" t="n">
        <v>31146</v>
      </c>
      <c r="C10566" s="0" t="s">
        <v>2763</v>
      </c>
      <c r="D10566" s="0" t="s">
        <v>127</v>
      </c>
    </row>
    <row r="10567" customFormat="false" ht="12.8" hidden="false" customHeight="false" outlineLevel="0" collapsed="false">
      <c r="A10567" s="0" t="s">
        <v>15769</v>
      </c>
      <c r="B10567" s="0" t="n">
        <v>5183</v>
      </c>
      <c r="D10567" s="0" t="s">
        <v>199</v>
      </c>
    </row>
    <row r="10568" customFormat="false" ht="12.8" hidden="false" customHeight="false" outlineLevel="0" collapsed="false">
      <c r="A10568" s="0" t="s">
        <v>15770</v>
      </c>
      <c r="B10568" s="0" t="n">
        <v>964</v>
      </c>
      <c r="C10568" s="0" t="s">
        <v>15771</v>
      </c>
      <c r="D10568" s="0" t="s">
        <v>123</v>
      </c>
    </row>
    <row r="10569" customFormat="false" ht="12.8" hidden="false" customHeight="false" outlineLevel="0" collapsed="false">
      <c r="A10569" s="0" t="s">
        <v>15772</v>
      </c>
      <c r="B10569" s="0" t="n">
        <v>3012</v>
      </c>
      <c r="C10569" s="0" t="s">
        <v>15771</v>
      </c>
      <c r="D10569" s="0" t="s">
        <v>127</v>
      </c>
    </row>
    <row r="10570" customFormat="false" ht="12.8" hidden="false" customHeight="false" outlineLevel="0" collapsed="false">
      <c r="A10570" s="0" t="s">
        <v>15773</v>
      </c>
      <c r="B10570" s="0" t="n">
        <v>25253</v>
      </c>
      <c r="C10570" s="0" t="s">
        <v>2063</v>
      </c>
      <c r="D10570" s="0" t="s">
        <v>199</v>
      </c>
    </row>
    <row r="10571" customFormat="false" ht="12.8" hidden="false" customHeight="false" outlineLevel="0" collapsed="false">
      <c r="A10571" s="0" t="s">
        <v>15774</v>
      </c>
      <c r="B10571" s="0" t="n">
        <v>40431</v>
      </c>
      <c r="C10571" s="0" t="s">
        <v>1349</v>
      </c>
      <c r="D10571" s="0" t="s">
        <v>378</v>
      </c>
    </row>
    <row r="10572" customFormat="false" ht="12.8" hidden="false" customHeight="false" outlineLevel="0" collapsed="false">
      <c r="A10572" s="0" t="s">
        <v>15775</v>
      </c>
      <c r="B10572" s="0" t="n">
        <v>24878</v>
      </c>
      <c r="C10572" s="0" t="s">
        <v>15776</v>
      </c>
      <c r="D10572" s="0" t="s">
        <v>255</v>
      </c>
    </row>
    <row r="10573" customFormat="false" ht="12.8" hidden="false" customHeight="false" outlineLevel="0" collapsed="false">
      <c r="A10573" s="0" t="s">
        <v>15777</v>
      </c>
      <c r="B10573" s="0" t="n">
        <v>45444</v>
      </c>
      <c r="C10573" s="0" t="s">
        <v>2063</v>
      </c>
      <c r="D10573" s="0" t="s">
        <v>378</v>
      </c>
    </row>
    <row r="10574" customFormat="false" ht="12.8" hidden="false" customHeight="false" outlineLevel="0" collapsed="false">
      <c r="A10574" s="0" t="s">
        <v>15778</v>
      </c>
      <c r="B10574" s="0" t="n">
        <v>26065</v>
      </c>
      <c r="C10574" s="0" t="s">
        <v>2063</v>
      </c>
      <c r="D10574" s="0" t="s">
        <v>123</v>
      </c>
    </row>
    <row r="10575" customFormat="false" ht="12.8" hidden="false" customHeight="false" outlineLevel="0" collapsed="false">
      <c r="A10575" s="0" t="s">
        <v>15779</v>
      </c>
      <c r="B10575" s="0" t="n">
        <v>29265</v>
      </c>
      <c r="C10575" s="0" t="s">
        <v>1032</v>
      </c>
      <c r="D10575" s="0" t="s">
        <v>127</v>
      </c>
    </row>
    <row r="10576" customFormat="false" ht="12.8" hidden="false" customHeight="false" outlineLevel="0" collapsed="false">
      <c r="A10576" s="0" t="s">
        <v>15780</v>
      </c>
      <c r="B10576" s="0" t="n">
        <v>22720</v>
      </c>
      <c r="C10576" s="0" t="s">
        <v>10822</v>
      </c>
      <c r="D10576" s="0" t="s">
        <v>123</v>
      </c>
    </row>
    <row r="10577" customFormat="false" ht="12.8" hidden="false" customHeight="false" outlineLevel="0" collapsed="false">
      <c r="A10577" s="0" t="s">
        <v>15781</v>
      </c>
      <c r="B10577" s="0" t="n">
        <v>22721</v>
      </c>
      <c r="C10577" s="0" t="s">
        <v>15782</v>
      </c>
      <c r="D10577" s="0" t="s">
        <v>127</v>
      </c>
    </row>
    <row r="10578" customFormat="false" ht="12.8" hidden="false" customHeight="false" outlineLevel="0" collapsed="false">
      <c r="A10578" s="0" t="s">
        <v>15783</v>
      </c>
      <c r="B10578" s="0" t="n">
        <v>2943</v>
      </c>
      <c r="C10578" s="0" t="s">
        <v>8580</v>
      </c>
      <c r="D10578" s="0" t="s">
        <v>123</v>
      </c>
    </row>
    <row r="10579" customFormat="false" ht="12.8" hidden="false" customHeight="false" outlineLevel="0" collapsed="false">
      <c r="A10579" s="0" t="s">
        <v>15784</v>
      </c>
      <c r="B10579" s="0" t="n">
        <v>19282</v>
      </c>
      <c r="C10579" s="0" t="s">
        <v>13563</v>
      </c>
      <c r="D10579" s="0" t="s">
        <v>123</v>
      </c>
    </row>
    <row r="10580" customFormat="false" ht="12.8" hidden="false" customHeight="false" outlineLevel="0" collapsed="false">
      <c r="A10580" s="0" t="s">
        <v>15785</v>
      </c>
      <c r="B10580" s="0" t="n">
        <v>19314</v>
      </c>
      <c r="C10580" s="0" t="s">
        <v>15786</v>
      </c>
      <c r="D10580" s="0" t="s">
        <v>127</v>
      </c>
    </row>
    <row r="10581" customFormat="false" ht="12.8" hidden="false" customHeight="false" outlineLevel="0" collapsed="false">
      <c r="A10581" s="0" t="s">
        <v>15787</v>
      </c>
      <c r="B10581" s="0" t="n">
        <v>19239</v>
      </c>
      <c r="D10581" s="0" t="s">
        <v>123</v>
      </c>
    </row>
    <row r="10582" customFormat="false" ht="12.8" hidden="false" customHeight="false" outlineLevel="0" collapsed="false">
      <c r="A10582" s="0" t="s">
        <v>15788</v>
      </c>
      <c r="B10582" s="0" t="n">
        <v>19350</v>
      </c>
      <c r="D10582" s="0" t="s">
        <v>127</v>
      </c>
    </row>
    <row r="10583" customFormat="false" ht="12.8" hidden="false" customHeight="false" outlineLevel="0" collapsed="false">
      <c r="A10583" s="0" t="s">
        <v>15789</v>
      </c>
      <c r="B10583" s="0" t="n">
        <v>25390</v>
      </c>
      <c r="C10583" s="0" t="s">
        <v>15790</v>
      </c>
      <c r="D10583" s="0" t="s">
        <v>199</v>
      </c>
    </row>
    <row r="10584" customFormat="false" ht="12.8" hidden="false" customHeight="false" outlineLevel="0" collapsed="false">
      <c r="A10584" s="0" t="s">
        <v>15791</v>
      </c>
      <c r="B10584" s="0" t="n">
        <v>600</v>
      </c>
      <c r="C10584" s="0" t="s">
        <v>4256</v>
      </c>
      <c r="D10584" s="0" t="s">
        <v>199</v>
      </c>
    </row>
    <row r="10585" customFormat="false" ht="12.8" hidden="false" customHeight="false" outlineLevel="0" collapsed="false">
      <c r="A10585" s="0" t="s">
        <v>15792</v>
      </c>
      <c r="B10585" s="0" t="n">
        <v>601</v>
      </c>
      <c r="C10585" s="0" t="s">
        <v>15793</v>
      </c>
      <c r="D10585" s="0" t="s">
        <v>123</v>
      </c>
    </row>
    <row r="10586" customFormat="false" ht="12.8" hidden="false" customHeight="false" outlineLevel="0" collapsed="false">
      <c r="A10586" s="0" t="s">
        <v>15794</v>
      </c>
      <c r="B10586" s="0" t="n">
        <v>602</v>
      </c>
      <c r="C10586" s="0" t="s">
        <v>4177</v>
      </c>
      <c r="D10586" s="0" t="s">
        <v>127</v>
      </c>
    </row>
    <row r="10587" customFormat="false" ht="12.8" hidden="false" customHeight="false" outlineLevel="0" collapsed="false">
      <c r="A10587" s="0" t="s">
        <v>15795</v>
      </c>
      <c r="B10587" s="0" t="n">
        <v>4554</v>
      </c>
      <c r="C10587" s="0" t="s">
        <v>15796</v>
      </c>
      <c r="D10587" s="0" t="s">
        <v>123</v>
      </c>
    </row>
    <row r="10588" customFormat="false" ht="12.8" hidden="false" customHeight="false" outlineLevel="0" collapsed="false">
      <c r="A10588" s="0" t="s">
        <v>15797</v>
      </c>
      <c r="B10588" s="0" t="n">
        <v>4555</v>
      </c>
      <c r="C10588" s="0" t="s">
        <v>12649</v>
      </c>
      <c r="D10588" s="0" t="s">
        <v>127</v>
      </c>
    </row>
    <row r="10589" customFormat="false" ht="12.8" hidden="false" customHeight="false" outlineLevel="0" collapsed="false">
      <c r="A10589" s="0" t="s">
        <v>15798</v>
      </c>
      <c r="B10589" s="0" t="n">
        <v>22722</v>
      </c>
      <c r="C10589" s="0" t="s">
        <v>15799</v>
      </c>
      <c r="D10589" s="0" t="s">
        <v>123</v>
      </c>
    </row>
    <row r="10590" customFormat="false" ht="12.8" hidden="false" customHeight="false" outlineLevel="0" collapsed="false">
      <c r="A10590" s="0" t="s">
        <v>15800</v>
      </c>
      <c r="B10590" s="0" t="n">
        <v>22723</v>
      </c>
      <c r="C10590" s="0" t="s">
        <v>15801</v>
      </c>
      <c r="D10590" s="0" t="s">
        <v>127</v>
      </c>
    </row>
    <row r="10591" customFormat="false" ht="12.8" hidden="false" customHeight="false" outlineLevel="0" collapsed="false">
      <c r="A10591" s="0" t="s">
        <v>15802</v>
      </c>
      <c r="B10591" s="0" t="n">
        <v>5194</v>
      </c>
      <c r="C10591" s="0" t="s">
        <v>1940</v>
      </c>
      <c r="D10591" s="0" t="s">
        <v>287</v>
      </c>
    </row>
    <row r="10592" customFormat="false" ht="12.8" hidden="false" customHeight="false" outlineLevel="0" collapsed="false">
      <c r="A10592" s="0" t="s">
        <v>15803</v>
      </c>
      <c r="B10592" s="0" t="n">
        <v>1042</v>
      </c>
      <c r="C10592" s="0" t="s">
        <v>15804</v>
      </c>
      <c r="D10592" s="0" t="s">
        <v>199</v>
      </c>
    </row>
    <row r="10593" customFormat="false" ht="12.8" hidden="false" customHeight="false" outlineLevel="0" collapsed="false">
      <c r="A10593" s="0" t="s">
        <v>15805</v>
      </c>
      <c r="B10593" s="0" t="n">
        <v>1044</v>
      </c>
      <c r="C10593" s="0" t="s">
        <v>3418</v>
      </c>
      <c r="D10593" s="0" t="s">
        <v>123</v>
      </c>
    </row>
    <row r="10594" customFormat="false" ht="12.8" hidden="false" customHeight="false" outlineLevel="0" collapsed="false">
      <c r="A10594" s="0" t="s">
        <v>15806</v>
      </c>
      <c r="B10594" s="0" t="n">
        <v>3069</v>
      </c>
      <c r="C10594" s="0" t="s">
        <v>560</v>
      </c>
      <c r="D10594" s="0" t="s">
        <v>127</v>
      </c>
    </row>
    <row r="10595" customFormat="false" ht="12.8" hidden="false" customHeight="false" outlineLevel="0" collapsed="false">
      <c r="A10595" s="0" t="s">
        <v>15807</v>
      </c>
      <c r="B10595" s="0" t="n">
        <v>3070</v>
      </c>
      <c r="C10595" s="0" t="s">
        <v>775</v>
      </c>
      <c r="D10595" s="0" t="s">
        <v>127</v>
      </c>
    </row>
    <row r="10596" customFormat="false" ht="12.8" hidden="false" customHeight="false" outlineLevel="0" collapsed="false">
      <c r="A10596" s="0" t="s">
        <v>15808</v>
      </c>
      <c r="B10596" s="0" t="n">
        <v>3071</v>
      </c>
      <c r="C10596" s="0" t="s">
        <v>1410</v>
      </c>
      <c r="D10596" s="0" t="s">
        <v>127</v>
      </c>
    </row>
    <row r="10597" customFormat="false" ht="12.8" hidden="false" customHeight="false" outlineLevel="0" collapsed="false">
      <c r="A10597" s="0" t="s">
        <v>15809</v>
      </c>
      <c r="B10597" s="0" t="n">
        <v>19289</v>
      </c>
      <c r="C10597" s="0" t="s">
        <v>15810</v>
      </c>
      <c r="D10597" s="0" t="s">
        <v>127</v>
      </c>
    </row>
    <row r="10598" customFormat="false" ht="12.8" hidden="false" customHeight="false" outlineLevel="0" collapsed="false">
      <c r="A10598" s="0" t="s">
        <v>15811</v>
      </c>
      <c r="B10598" s="0" t="n">
        <v>31789</v>
      </c>
      <c r="C10598" s="0" t="s">
        <v>11054</v>
      </c>
      <c r="D10598" s="0" t="s">
        <v>127</v>
      </c>
    </row>
    <row r="10599" customFormat="false" ht="12.8" hidden="false" customHeight="false" outlineLevel="0" collapsed="false">
      <c r="A10599" s="0" t="s">
        <v>15812</v>
      </c>
      <c r="B10599" s="0" t="n">
        <v>43355</v>
      </c>
      <c r="C10599" s="0" t="s">
        <v>15813</v>
      </c>
      <c r="D10599" s="0" t="s">
        <v>199</v>
      </c>
    </row>
    <row r="10600" customFormat="false" ht="12.8" hidden="false" customHeight="false" outlineLevel="0" collapsed="false">
      <c r="A10600" s="0" t="s">
        <v>15814</v>
      </c>
      <c r="B10600" s="0" t="n">
        <v>43325</v>
      </c>
      <c r="D10600" s="0" t="s">
        <v>378</v>
      </c>
    </row>
    <row r="10601" customFormat="false" ht="12.8" hidden="false" customHeight="false" outlineLevel="0" collapsed="false">
      <c r="A10601" s="0" t="s">
        <v>15815</v>
      </c>
      <c r="B10601" s="0" t="n">
        <v>25392</v>
      </c>
      <c r="C10601" s="0" t="s">
        <v>3563</v>
      </c>
      <c r="D10601" s="0" t="s">
        <v>199</v>
      </c>
    </row>
    <row r="10602" customFormat="false" ht="12.8" hidden="false" customHeight="false" outlineLevel="0" collapsed="false">
      <c r="A10602" s="0" t="s">
        <v>15816</v>
      </c>
      <c r="B10602" s="0" t="n">
        <v>25521</v>
      </c>
      <c r="C10602" s="0" t="s">
        <v>15817</v>
      </c>
      <c r="D10602" s="0" t="s">
        <v>123</v>
      </c>
    </row>
    <row r="10603" customFormat="false" ht="12.8" hidden="false" customHeight="false" outlineLevel="0" collapsed="false">
      <c r="A10603" s="0" t="s">
        <v>15818</v>
      </c>
      <c r="B10603" s="0" t="n">
        <v>26064</v>
      </c>
      <c r="C10603" s="0" t="s">
        <v>15819</v>
      </c>
      <c r="D10603" s="0" t="s">
        <v>127</v>
      </c>
    </row>
    <row r="10604" customFormat="false" ht="12.8" hidden="false" customHeight="false" outlineLevel="0" collapsed="false">
      <c r="A10604" s="0" t="s">
        <v>15820</v>
      </c>
      <c r="B10604" s="0" t="n">
        <v>33940</v>
      </c>
      <c r="C10604" s="0" t="s">
        <v>15819</v>
      </c>
      <c r="D10604" s="0" t="s">
        <v>127</v>
      </c>
    </row>
    <row r="10605" customFormat="false" ht="12.8" hidden="false" customHeight="false" outlineLevel="0" collapsed="false">
      <c r="A10605" s="0" t="s">
        <v>15821</v>
      </c>
      <c r="B10605" s="0" t="n">
        <v>43015</v>
      </c>
      <c r="C10605" s="0" t="s">
        <v>15822</v>
      </c>
      <c r="D10605" s="0" t="s">
        <v>127</v>
      </c>
    </row>
    <row r="10606" customFormat="false" ht="12.8" hidden="false" customHeight="false" outlineLevel="0" collapsed="false">
      <c r="A10606" s="0" t="s">
        <v>15823</v>
      </c>
      <c r="B10606" s="0" t="n">
        <v>26063</v>
      </c>
      <c r="C10606" s="0" t="s">
        <v>15824</v>
      </c>
      <c r="D10606" s="0" t="s">
        <v>123</v>
      </c>
    </row>
    <row r="10607" customFormat="false" ht="12.8" hidden="false" customHeight="false" outlineLevel="0" collapsed="false">
      <c r="A10607" s="0" t="s">
        <v>15825</v>
      </c>
      <c r="B10607" s="0" t="n">
        <v>29264</v>
      </c>
      <c r="C10607" s="0" t="s">
        <v>15822</v>
      </c>
      <c r="D10607" s="0" t="s">
        <v>127</v>
      </c>
    </row>
    <row r="10608" customFormat="false" ht="12.8" hidden="false" customHeight="false" outlineLevel="0" collapsed="false">
      <c r="A10608" s="0" t="s">
        <v>15826</v>
      </c>
      <c r="B10608" s="0" t="n">
        <v>25432</v>
      </c>
      <c r="C10608" s="0" t="s">
        <v>7142</v>
      </c>
      <c r="D10608" s="0" t="s">
        <v>123</v>
      </c>
    </row>
    <row r="10609" customFormat="false" ht="12.8" hidden="false" customHeight="false" outlineLevel="0" collapsed="false">
      <c r="A10609" s="0" t="s">
        <v>15827</v>
      </c>
      <c r="B10609" s="0" t="n">
        <v>25522</v>
      </c>
      <c r="C10609" s="0" t="s">
        <v>2821</v>
      </c>
      <c r="D10609" s="0" t="s">
        <v>127</v>
      </c>
    </row>
    <row r="10610" customFormat="false" ht="12.8" hidden="false" customHeight="false" outlineLevel="0" collapsed="false">
      <c r="A10610" s="0" t="s">
        <v>15828</v>
      </c>
      <c r="B10610" s="0" t="n">
        <v>23933</v>
      </c>
      <c r="C10610" s="0" t="s">
        <v>1940</v>
      </c>
      <c r="D10610" s="0" t="s">
        <v>123</v>
      </c>
    </row>
    <row r="10611" customFormat="false" ht="12.8" hidden="false" customHeight="false" outlineLevel="0" collapsed="false">
      <c r="A10611" s="0" t="s">
        <v>15829</v>
      </c>
      <c r="B10611" s="0" t="n">
        <v>24296</v>
      </c>
      <c r="C10611" s="0" t="s">
        <v>4335</v>
      </c>
      <c r="D10611" s="0" t="s">
        <v>127</v>
      </c>
    </row>
    <row r="10612" customFormat="false" ht="12.8" hidden="false" customHeight="false" outlineLevel="0" collapsed="false">
      <c r="A10612" s="0" t="s">
        <v>15830</v>
      </c>
      <c r="B10612" s="0" t="n">
        <v>23361</v>
      </c>
      <c r="C10612" s="0" t="s">
        <v>3414</v>
      </c>
      <c r="D10612" s="0" t="s">
        <v>199</v>
      </c>
    </row>
    <row r="10613" customFormat="false" ht="12.8" hidden="false" customHeight="false" outlineLevel="0" collapsed="false">
      <c r="A10613" s="0" t="s">
        <v>15831</v>
      </c>
      <c r="B10613" s="0" t="n">
        <v>39511</v>
      </c>
      <c r="C10613" s="0" t="s">
        <v>4850</v>
      </c>
      <c r="D10613" s="0" t="s">
        <v>228</v>
      </c>
    </row>
    <row r="10614" customFormat="false" ht="12.8" hidden="false" customHeight="false" outlineLevel="0" collapsed="false">
      <c r="A10614" s="0" t="s">
        <v>15832</v>
      </c>
      <c r="B10614" s="0" t="n">
        <v>40430</v>
      </c>
      <c r="C10614" s="0" t="s">
        <v>3414</v>
      </c>
      <c r="D10614" s="0" t="s">
        <v>378</v>
      </c>
    </row>
    <row r="10615" customFormat="false" ht="12.8" hidden="false" customHeight="false" outlineLevel="0" collapsed="false">
      <c r="A10615" s="0" t="s">
        <v>15833</v>
      </c>
      <c r="B10615" s="0" t="n">
        <v>4518</v>
      </c>
      <c r="C10615" s="0" t="s">
        <v>15834</v>
      </c>
      <c r="D10615" s="0" t="s">
        <v>123</v>
      </c>
    </row>
    <row r="10616" customFormat="false" ht="12.8" hidden="false" customHeight="false" outlineLevel="0" collapsed="false">
      <c r="A10616" s="0" t="s">
        <v>15835</v>
      </c>
      <c r="B10616" s="0" t="n">
        <v>4519</v>
      </c>
      <c r="C10616" s="0" t="s">
        <v>15836</v>
      </c>
      <c r="D10616" s="0" t="s">
        <v>127</v>
      </c>
    </row>
    <row r="10617" customFormat="false" ht="12.8" hidden="false" customHeight="false" outlineLevel="0" collapsed="false">
      <c r="A10617" s="0" t="s">
        <v>15837</v>
      </c>
      <c r="B10617" s="0" t="n">
        <v>4517</v>
      </c>
      <c r="C10617" s="0" t="s">
        <v>15834</v>
      </c>
      <c r="D10617" s="0" t="s">
        <v>199</v>
      </c>
    </row>
    <row r="10618" customFormat="false" ht="12.8" hidden="false" customHeight="false" outlineLevel="0" collapsed="false">
      <c r="A10618" s="0" t="s">
        <v>15838</v>
      </c>
      <c r="B10618" s="0" t="n">
        <v>23934</v>
      </c>
      <c r="C10618" s="0" t="s">
        <v>10745</v>
      </c>
      <c r="D10618" s="0" t="s">
        <v>123</v>
      </c>
    </row>
    <row r="10619" customFormat="false" ht="12.8" hidden="false" customHeight="false" outlineLevel="0" collapsed="false">
      <c r="A10619" s="0" t="s">
        <v>15839</v>
      </c>
      <c r="B10619" s="0" t="n">
        <v>24297</v>
      </c>
      <c r="C10619" s="0" t="s">
        <v>1490</v>
      </c>
      <c r="D10619" s="0" t="s">
        <v>127</v>
      </c>
    </row>
    <row r="10620" customFormat="false" ht="12.8" hidden="false" customHeight="false" outlineLevel="0" collapsed="false">
      <c r="A10620" s="0" t="s">
        <v>15840</v>
      </c>
      <c r="B10620" s="0" t="n">
        <v>30509</v>
      </c>
      <c r="C10620" s="0" t="s">
        <v>11121</v>
      </c>
      <c r="D10620" s="0" t="s">
        <v>127</v>
      </c>
    </row>
    <row r="10621" customFormat="false" ht="12.8" hidden="false" customHeight="false" outlineLevel="0" collapsed="false">
      <c r="A10621" s="0" t="s">
        <v>15841</v>
      </c>
      <c r="B10621" s="0" t="n">
        <v>30404</v>
      </c>
      <c r="C10621" s="0" t="s">
        <v>3933</v>
      </c>
      <c r="D10621" s="0" t="s">
        <v>127</v>
      </c>
    </row>
    <row r="10622" customFormat="false" ht="12.8" hidden="false" customHeight="false" outlineLevel="0" collapsed="false">
      <c r="A10622" s="0" t="s">
        <v>15842</v>
      </c>
      <c r="B10622" s="0" t="n">
        <v>45445</v>
      </c>
      <c r="C10622" s="0" t="s">
        <v>15843</v>
      </c>
      <c r="D10622" s="0" t="s">
        <v>127</v>
      </c>
    </row>
    <row r="10623" customFormat="false" ht="12.8" hidden="false" customHeight="false" outlineLevel="0" collapsed="false">
      <c r="A10623" s="0" t="s">
        <v>15844</v>
      </c>
      <c r="B10623" s="0" t="n">
        <v>45446</v>
      </c>
      <c r="C10623" s="0" t="s">
        <v>15845</v>
      </c>
      <c r="D10623" s="0" t="s">
        <v>127</v>
      </c>
    </row>
    <row r="10624" customFormat="false" ht="12.8" hidden="false" customHeight="false" outlineLevel="0" collapsed="false">
      <c r="A10624" s="0" t="s">
        <v>15846</v>
      </c>
      <c r="B10624" s="0" t="n">
        <v>24298</v>
      </c>
      <c r="C10624" s="0" t="s">
        <v>10745</v>
      </c>
      <c r="D10624" s="0" t="s">
        <v>127</v>
      </c>
    </row>
    <row r="10625" customFormat="false" ht="12.8" hidden="false" customHeight="false" outlineLevel="0" collapsed="false">
      <c r="A10625" s="0" t="s">
        <v>15847</v>
      </c>
      <c r="B10625" s="0" t="n">
        <v>40429</v>
      </c>
      <c r="C10625" s="0" t="s">
        <v>15848</v>
      </c>
      <c r="D10625" s="0" t="s">
        <v>127</v>
      </c>
    </row>
    <row r="10626" customFormat="false" ht="12.8" hidden="false" customHeight="false" outlineLevel="0" collapsed="false">
      <c r="A10626" s="0" t="s">
        <v>15849</v>
      </c>
      <c r="B10626" s="0" t="n">
        <v>26062</v>
      </c>
      <c r="C10626" s="0" t="s">
        <v>2237</v>
      </c>
      <c r="D10626" s="0" t="s">
        <v>127</v>
      </c>
    </row>
    <row r="10627" customFormat="false" ht="12.8" hidden="false" customHeight="false" outlineLevel="0" collapsed="false">
      <c r="A10627" s="0" t="s">
        <v>15850</v>
      </c>
      <c r="B10627" s="0" t="n">
        <v>45447</v>
      </c>
      <c r="C10627" s="0" t="s">
        <v>15851</v>
      </c>
      <c r="D10627" s="0" t="s">
        <v>127</v>
      </c>
    </row>
    <row r="10628" customFormat="false" ht="12.8" hidden="false" customHeight="false" outlineLevel="0" collapsed="false">
      <c r="A10628" s="0" t="s">
        <v>15852</v>
      </c>
      <c r="B10628" s="0" t="n">
        <v>30508</v>
      </c>
      <c r="C10628" s="0" t="s">
        <v>1770</v>
      </c>
      <c r="D10628" s="0" t="s">
        <v>127</v>
      </c>
    </row>
    <row r="10629" customFormat="false" ht="12.8" hidden="false" customHeight="false" outlineLevel="0" collapsed="false">
      <c r="A10629" s="0" t="s">
        <v>15853</v>
      </c>
      <c r="B10629" s="0" t="n">
        <v>35260</v>
      </c>
      <c r="C10629" s="0" t="s">
        <v>15843</v>
      </c>
      <c r="D10629" s="0" t="s">
        <v>127</v>
      </c>
    </row>
    <row r="10630" customFormat="false" ht="12.8" hidden="false" customHeight="false" outlineLevel="0" collapsed="false">
      <c r="A10630" s="0" t="s">
        <v>15854</v>
      </c>
      <c r="B10630" s="0" t="n">
        <v>33939</v>
      </c>
      <c r="C10630" s="0" t="s">
        <v>15855</v>
      </c>
      <c r="D10630" s="0" t="s">
        <v>127</v>
      </c>
    </row>
    <row r="10631" customFormat="false" ht="12.8" hidden="false" customHeight="false" outlineLevel="0" collapsed="false">
      <c r="A10631" s="0" t="s">
        <v>15856</v>
      </c>
      <c r="B10631" s="0" t="n">
        <v>19704</v>
      </c>
      <c r="D10631" s="0" t="s">
        <v>127</v>
      </c>
    </row>
    <row r="10632" customFormat="false" ht="12.8" hidden="false" customHeight="false" outlineLevel="0" collapsed="false">
      <c r="A10632" s="0" t="s">
        <v>15857</v>
      </c>
      <c r="B10632" s="0" t="n">
        <v>1093</v>
      </c>
      <c r="C10632" s="0" t="s">
        <v>15858</v>
      </c>
      <c r="D10632" s="0" t="s">
        <v>123</v>
      </c>
    </row>
    <row r="10633" customFormat="false" ht="12.8" hidden="false" customHeight="false" outlineLevel="0" collapsed="false">
      <c r="A10633" s="0" t="s">
        <v>15859</v>
      </c>
      <c r="B10633" s="0" t="n">
        <v>31270</v>
      </c>
      <c r="C10633" s="0" t="s">
        <v>7280</v>
      </c>
      <c r="D10633" s="0" t="s">
        <v>123</v>
      </c>
    </row>
    <row r="10634" customFormat="false" ht="12.8" hidden="false" customHeight="false" outlineLevel="0" collapsed="false">
      <c r="A10634" s="0" t="s">
        <v>15860</v>
      </c>
      <c r="B10634" s="0" t="n">
        <v>31468</v>
      </c>
      <c r="C10634" s="0" t="s">
        <v>7280</v>
      </c>
      <c r="D10634" s="0" t="s">
        <v>127</v>
      </c>
    </row>
    <row r="10635" customFormat="false" ht="12.8" hidden="false" customHeight="false" outlineLevel="0" collapsed="false">
      <c r="A10635" s="0" t="s">
        <v>15861</v>
      </c>
      <c r="B10635" s="0" t="n">
        <v>43562</v>
      </c>
      <c r="C10635" s="0" t="s">
        <v>489</v>
      </c>
      <c r="D10635" s="0" t="s">
        <v>199</v>
      </c>
    </row>
    <row r="10636" customFormat="false" ht="12.8" hidden="false" customHeight="false" outlineLevel="0" collapsed="false">
      <c r="A10636" s="0" t="s">
        <v>15862</v>
      </c>
      <c r="B10636" s="0" t="n">
        <v>23207</v>
      </c>
      <c r="D10636" s="0" t="s">
        <v>228</v>
      </c>
    </row>
    <row r="10637" customFormat="false" ht="12.8" hidden="false" customHeight="false" outlineLevel="0" collapsed="false">
      <c r="A10637" s="0" t="s">
        <v>15863</v>
      </c>
      <c r="B10637" s="0" t="n">
        <v>41794</v>
      </c>
      <c r="C10637" s="0" t="s">
        <v>15864</v>
      </c>
      <c r="D10637" s="0" t="s">
        <v>327</v>
      </c>
    </row>
    <row r="10638" customFormat="false" ht="12.8" hidden="false" customHeight="false" outlineLevel="0" collapsed="false">
      <c r="A10638" s="0" t="s">
        <v>15865</v>
      </c>
      <c r="B10638" s="0" t="n">
        <v>35284</v>
      </c>
      <c r="C10638" s="0" t="s">
        <v>15866</v>
      </c>
      <c r="D10638" s="0" t="s">
        <v>123</v>
      </c>
    </row>
    <row r="10639" customFormat="false" ht="12.8" hidden="false" customHeight="false" outlineLevel="0" collapsed="false">
      <c r="A10639" s="0" t="s">
        <v>15867</v>
      </c>
      <c r="B10639" s="0" t="n">
        <v>35436</v>
      </c>
      <c r="C10639" s="0" t="s">
        <v>15868</v>
      </c>
      <c r="D10639" s="0" t="s">
        <v>127</v>
      </c>
    </row>
    <row r="10640" customFormat="false" ht="12.8" hidden="false" customHeight="false" outlineLevel="0" collapsed="false">
      <c r="A10640" s="0" t="s">
        <v>15869</v>
      </c>
      <c r="B10640" s="0" t="n">
        <v>33966</v>
      </c>
      <c r="D10640" s="0" t="s">
        <v>255</v>
      </c>
    </row>
    <row r="10641" customFormat="false" ht="12.8" hidden="false" customHeight="false" outlineLevel="0" collapsed="false">
      <c r="A10641" s="0" t="s">
        <v>15870</v>
      </c>
      <c r="B10641" s="0" t="n">
        <v>39637</v>
      </c>
      <c r="C10641" s="0" t="s">
        <v>6804</v>
      </c>
      <c r="D10641" s="0" t="s">
        <v>253</v>
      </c>
    </row>
    <row r="10642" customFormat="false" ht="12.8" hidden="false" customHeight="false" outlineLevel="0" collapsed="false">
      <c r="A10642" s="0" t="s">
        <v>15871</v>
      </c>
      <c r="B10642" s="0" t="n">
        <v>29263</v>
      </c>
      <c r="C10642" s="0" t="s">
        <v>6806</v>
      </c>
      <c r="D10642" s="0" t="s">
        <v>255</v>
      </c>
    </row>
    <row r="10643" customFormat="false" ht="12.8" hidden="false" customHeight="false" outlineLevel="0" collapsed="false">
      <c r="A10643" s="0" t="s">
        <v>15872</v>
      </c>
      <c r="B10643" s="0" t="n">
        <v>4271</v>
      </c>
      <c r="C10643" s="0" t="s">
        <v>15873</v>
      </c>
      <c r="D10643" s="0" t="s">
        <v>123</v>
      </c>
    </row>
    <row r="10644" customFormat="false" ht="12.8" hidden="false" customHeight="false" outlineLevel="0" collapsed="false">
      <c r="A10644" s="0" t="s">
        <v>15874</v>
      </c>
      <c r="B10644" s="0" t="n">
        <v>33938</v>
      </c>
      <c r="C10644" s="0" t="s">
        <v>15875</v>
      </c>
      <c r="D10644" s="0" t="s">
        <v>127</v>
      </c>
    </row>
    <row r="10645" customFormat="false" ht="12.8" hidden="false" customHeight="false" outlineLevel="0" collapsed="false">
      <c r="A10645" s="0" t="s">
        <v>15876</v>
      </c>
      <c r="B10645" s="0" t="n">
        <v>35253</v>
      </c>
      <c r="C10645" s="0" t="s">
        <v>15877</v>
      </c>
      <c r="D10645" s="0" t="s">
        <v>127</v>
      </c>
    </row>
    <row r="10646" customFormat="false" ht="12.8" hidden="false" customHeight="false" outlineLevel="0" collapsed="false">
      <c r="A10646" s="0" t="s">
        <v>15878</v>
      </c>
      <c r="B10646" s="0" t="n">
        <v>45770</v>
      </c>
      <c r="C10646" s="0" t="s">
        <v>10758</v>
      </c>
      <c r="D10646" s="0" t="s">
        <v>127</v>
      </c>
    </row>
    <row r="10647" customFormat="false" ht="12.8" hidden="false" customHeight="false" outlineLevel="0" collapsed="false">
      <c r="A10647" s="0" t="s">
        <v>15879</v>
      </c>
      <c r="B10647" s="0" t="n">
        <v>23041</v>
      </c>
      <c r="C10647" s="0" t="s">
        <v>10758</v>
      </c>
      <c r="D10647" s="0" t="s">
        <v>127</v>
      </c>
    </row>
    <row r="10648" customFormat="false" ht="12.8" hidden="false" customHeight="false" outlineLevel="0" collapsed="false">
      <c r="A10648" s="0" t="s">
        <v>15880</v>
      </c>
      <c r="B10648" s="0" t="n">
        <v>23042</v>
      </c>
      <c r="C10648" s="0" t="s">
        <v>3990</v>
      </c>
      <c r="D10648" s="0" t="s">
        <v>127</v>
      </c>
    </row>
    <row r="10649" customFormat="false" ht="12.8" hidden="false" customHeight="false" outlineLevel="0" collapsed="false">
      <c r="A10649" s="0" t="s">
        <v>15881</v>
      </c>
      <c r="B10649" s="0" t="n">
        <v>23043</v>
      </c>
      <c r="C10649" s="0" t="s">
        <v>10786</v>
      </c>
      <c r="D10649" s="0" t="s">
        <v>127</v>
      </c>
    </row>
    <row r="10650" customFormat="false" ht="12.8" hidden="false" customHeight="false" outlineLevel="0" collapsed="false">
      <c r="A10650" s="0" t="s">
        <v>15882</v>
      </c>
      <c r="B10650" s="0" t="n">
        <v>30457</v>
      </c>
      <c r="C10650" s="0" t="s">
        <v>1622</v>
      </c>
      <c r="D10650" s="0" t="s">
        <v>127</v>
      </c>
    </row>
    <row r="10651" customFormat="false" ht="12.8" hidden="false" customHeight="false" outlineLevel="0" collapsed="false">
      <c r="A10651" s="0" t="s">
        <v>15883</v>
      </c>
      <c r="B10651" s="0" t="n">
        <v>24882</v>
      </c>
      <c r="C10651" s="0" t="s">
        <v>2644</v>
      </c>
      <c r="D10651" s="0" t="s">
        <v>127</v>
      </c>
    </row>
    <row r="10652" customFormat="false" ht="12.8" hidden="false" customHeight="false" outlineLevel="0" collapsed="false">
      <c r="A10652" s="0" t="s">
        <v>15884</v>
      </c>
      <c r="B10652" s="0" t="n">
        <v>35254</v>
      </c>
      <c r="C10652" s="0" t="s">
        <v>15877</v>
      </c>
      <c r="D10652" s="0" t="s">
        <v>127</v>
      </c>
    </row>
    <row r="10653" customFormat="false" ht="12.8" hidden="false" customHeight="false" outlineLevel="0" collapsed="false">
      <c r="A10653" s="0" t="s">
        <v>15885</v>
      </c>
      <c r="B10653" s="0" t="n">
        <v>24883</v>
      </c>
      <c r="C10653" s="0" t="s">
        <v>15886</v>
      </c>
      <c r="D10653" s="0" t="s">
        <v>123</v>
      </c>
    </row>
    <row r="10654" customFormat="false" ht="12.8" hidden="false" customHeight="false" outlineLevel="0" collapsed="false">
      <c r="A10654" s="0" t="s">
        <v>15887</v>
      </c>
      <c r="B10654" s="0" t="n">
        <v>25019</v>
      </c>
      <c r="C10654" s="0" t="s">
        <v>2298</v>
      </c>
      <c r="D10654" s="0" t="s">
        <v>127</v>
      </c>
    </row>
    <row r="10655" customFormat="false" ht="12.8" hidden="false" customHeight="false" outlineLevel="0" collapsed="false">
      <c r="A10655" s="0" t="s">
        <v>15888</v>
      </c>
      <c r="B10655" s="0" t="n">
        <v>41278</v>
      </c>
      <c r="C10655" s="0" t="s">
        <v>6317</v>
      </c>
      <c r="D10655" s="0" t="s">
        <v>127</v>
      </c>
    </row>
    <row r="10656" customFormat="false" ht="12.8" hidden="false" customHeight="false" outlineLevel="0" collapsed="false">
      <c r="A10656" s="0" t="s">
        <v>15889</v>
      </c>
      <c r="B10656" s="0" t="n">
        <v>25020</v>
      </c>
      <c r="C10656" s="0" t="s">
        <v>15114</v>
      </c>
      <c r="D10656" s="0" t="s">
        <v>127</v>
      </c>
    </row>
    <row r="10657" customFormat="false" ht="12.8" hidden="false" customHeight="false" outlineLevel="0" collapsed="false">
      <c r="A10657" s="0" t="s">
        <v>15890</v>
      </c>
      <c r="B10657" s="0" t="n">
        <v>23239</v>
      </c>
      <c r="C10657" s="0" t="s">
        <v>15891</v>
      </c>
      <c r="D10657" s="0" t="s">
        <v>255</v>
      </c>
    </row>
    <row r="10658" customFormat="false" ht="12.8" hidden="false" customHeight="false" outlineLevel="0" collapsed="false">
      <c r="A10658" s="0" t="s">
        <v>15892</v>
      </c>
      <c r="B10658" s="0" t="n">
        <v>4260</v>
      </c>
      <c r="C10658" s="0" t="s">
        <v>15893</v>
      </c>
      <c r="D10658" s="0" t="s">
        <v>199</v>
      </c>
    </row>
    <row r="10659" customFormat="false" ht="12.8" hidden="false" customHeight="false" outlineLevel="0" collapsed="false">
      <c r="A10659" s="0" t="s">
        <v>15894</v>
      </c>
      <c r="B10659" s="0" t="n">
        <v>23935</v>
      </c>
      <c r="D10659" s="0" t="s">
        <v>228</v>
      </c>
    </row>
    <row r="10660" customFormat="false" ht="12.8" hidden="false" customHeight="false" outlineLevel="0" collapsed="false">
      <c r="A10660" s="0" t="s">
        <v>15895</v>
      </c>
      <c r="B10660" s="0" t="n">
        <v>4272</v>
      </c>
      <c r="C10660" s="0" t="s">
        <v>990</v>
      </c>
      <c r="D10660" s="0" t="s">
        <v>123</v>
      </c>
    </row>
    <row r="10661" customFormat="false" ht="12.8" hidden="false" customHeight="false" outlineLevel="0" collapsed="false">
      <c r="A10661" s="0" t="s">
        <v>15896</v>
      </c>
      <c r="B10661" s="0" t="n">
        <v>35255</v>
      </c>
      <c r="C10661" s="0" t="s">
        <v>15897</v>
      </c>
      <c r="D10661" s="0" t="s">
        <v>127</v>
      </c>
    </row>
    <row r="10662" customFormat="false" ht="12.8" hidden="false" customHeight="false" outlineLevel="0" collapsed="false">
      <c r="A10662" s="0" t="s">
        <v>15898</v>
      </c>
      <c r="B10662" s="0" t="n">
        <v>4273</v>
      </c>
      <c r="C10662" s="0" t="s">
        <v>4989</v>
      </c>
      <c r="D10662" s="0" t="s">
        <v>127</v>
      </c>
    </row>
    <row r="10663" customFormat="false" ht="12.8" hidden="false" customHeight="false" outlineLevel="0" collapsed="false">
      <c r="A10663" s="0" t="s">
        <v>15899</v>
      </c>
      <c r="B10663" s="0" t="n">
        <v>39703</v>
      </c>
      <c r="C10663" s="0" t="s">
        <v>15900</v>
      </c>
      <c r="D10663" s="0" t="s">
        <v>127</v>
      </c>
    </row>
    <row r="10664" customFormat="false" ht="12.8" hidden="false" customHeight="false" outlineLevel="0" collapsed="false">
      <c r="A10664" s="0" t="s">
        <v>15901</v>
      </c>
      <c r="B10664" s="0" t="n">
        <v>23044</v>
      </c>
      <c r="C10664" s="0" t="s">
        <v>990</v>
      </c>
      <c r="D10664" s="0" t="s">
        <v>127</v>
      </c>
    </row>
    <row r="10665" customFormat="false" ht="12.8" hidden="false" customHeight="false" outlineLevel="0" collapsed="false">
      <c r="A10665" s="0" t="s">
        <v>15902</v>
      </c>
      <c r="B10665" s="0" t="n">
        <v>45448</v>
      </c>
      <c r="C10665" s="0" t="s">
        <v>4500</v>
      </c>
      <c r="D10665" s="0" t="s">
        <v>127</v>
      </c>
    </row>
    <row r="10666" customFormat="false" ht="12.8" hidden="false" customHeight="false" outlineLevel="0" collapsed="false">
      <c r="A10666" s="0" t="s">
        <v>15903</v>
      </c>
      <c r="B10666" s="0" t="n">
        <v>30257</v>
      </c>
      <c r="C10666" s="0" t="s">
        <v>15904</v>
      </c>
      <c r="D10666" s="0" t="s">
        <v>127</v>
      </c>
    </row>
    <row r="10667" customFormat="false" ht="12.8" hidden="false" customHeight="false" outlineLevel="0" collapsed="false">
      <c r="A10667" s="0" t="s">
        <v>15905</v>
      </c>
      <c r="B10667" s="0" t="n">
        <v>30507</v>
      </c>
      <c r="C10667" s="0" t="s">
        <v>15906</v>
      </c>
      <c r="D10667" s="0" t="s">
        <v>127</v>
      </c>
    </row>
    <row r="10668" customFormat="false" ht="12.8" hidden="false" customHeight="false" outlineLevel="0" collapsed="false">
      <c r="A10668" s="0" t="s">
        <v>15907</v>
      </c>
      <c r="B10668" s="0" t="n">
        <v>31763</v>
      </c>
      <c r="C10668" s="0" t="s">
        <v>10883</v>
      </c>
      <c r="D10668" s="0" t="s">
        <v>127</v>
      </c>
    </row>
    <row r="10669" customFormat="false" ht="12.8" hidden="false" customHeight="false" outlineLevel="0" collapsed="false">
      <c r="A10669" s="0" t="s">
        <v>15908</v>
      </c>
      <c r="B10669" s="0" t="n">
        <v>20568</v>
      </c>
      <c r="C10669" s="0" t="s">
        <v>765</v>
      </c>
      <c r="D10669" s="0" t="s">
        <v>123</v>
      </c>
    </row>
    <row r="10670" customFormat="false" ht="12.8" hidden="false" customHeight="false" outlineLevel="0" collapsed="false">
      <c r="A10670" s="0" t="s">
        <v>15909</v>
      </c>
      <c r="B10670" s="0" t="n">
        <v>20609</v>
      </c>
      <c r="C10670" s="0" t="s">
        <v>15910</v>
      </c>
      <c r="D10670" s="0" t="s">
        <v>127</v>
      </c>
    </row>
    <row r="10671" customFormat="false" ht="12.8" hidden="false" customHeight="false" outlineLevel="0" collapsed="false">
      <c r="A10671" s="0" t="s">
        <v>15911</v>
      </c>
      <c r="B10671" s="0" t="n">
        <v>22724</v>
      </c>
      <c r="C10671" s="0" t="s">
        <v>4658</v>
      </c>
      <c r="D10671" s="0" t="s">
        <v>123</v>
      </c>
    </row>
    <row r="10672" customFormat="false" ht="12.8" hidden="false" customHeight="false" outlineLevel="0" collapsed="false">
      <c r="A10672" s="0" t="s">
        <v>15912</v>
      </c>
      <c r="B10672" s="0" t="n">
        <v>22725</v>
      </c>
      <c r="C10672" s="0" t="s">
        <v>4658</v>
      </c>
      <c r="D10672" s="0" t="s">
        <v>127</v>
      </c>
    </row>
    <row r="10673" customFormat="false" ht="12.8" hidden="false" customHeight="false" outlineLevel="0" collapsed="false">
      <c r="A10673" s="0" t="s">
        <v>15913</v>
      </c>
      <c r="B10673" s="0" t="n">
        <v>26061</v>
      </c>
      <c r="C10673" s="0" t="s">
        <v>4748</v>
      </c>
      <c r="D10673" s="0" t="s">
        <v>123</v>
      </c>
    </row>
    <row r="10674" customFormat="false" ht="12.8" hidden="false" customHeight="false" outlineLevel="0" collapsed="false">
      <c r="A10674" s="0" t="s">
        <v>15914</v>
      </c>
      <c r="B10674" s="0" t="n">
        <v>43014</v>
      </c>
      <c r="C10674" s="0" t="s">
        <v>797</v>
      </c>
      <c r="D10674" s="0" t="s">
        <v>127</v>
      </c>
    </row>
    <row r="10675" customFormat="false" ht="12.8" hidden="false" customHeight="false" outlineLevel="0" collapsed="false">
      <c r="A10675" s="0" t="s">
        <v>15915</v>
      </c>
      <c r="B10675" s="0" t="n">
        <v>30676</v>
      </c>
      <c r="C10675" s="0" t="s">
        <v>1085</v>
      </c>
      <c r="D10675" s="0" t="s">
        <v>127</v>
      </c>
    </row>
    <row r="10676" customFormat="false" ht="12.8" hidden="false" customHeight="false" outlineLevel="0" collapsed="false">
      <c r="A10676" s="0" t="s">
        <v>15916</v>
      </c>
      <c r="B10676" s="0" t="n">
        <v>35247</v>
      </c>
      <c r="C10676" s="0" t="s">
        <v>6555</v>
      </c>
      <c r="D10676" s="0" t="s">
        <v>127</v>
      </c>
    </row>
    <row r="10677" customFormat="false" ht="12.8" hidden="false" customHeight="false" outlineLevel="0" collapsed="false">
      <c r="A10677" s="0" t="s">
        <v>15917</v>
      </c>
      <c r="B10677" s="0" t="n">
        <v>30670</v>
      </c>
      <c r="C10677" s="0" t="s">
        <v>136</v>
      </c>
      <c r="D10677" s="0" t="s">
        <v>127</v>
      </c>
    </row>
    <row r="10678" customFormat="false" ht="12.8" hidden="false" customHeight="false" outlineLevel="0" collapsed="false">
      <c r="A10678" s="0" t="s">
        <v>15918</v>
      </c>
      <c r="B10678" s="0" t="n">
        <v>3862</v>
      </c>
      <c r="C10678" s="0" t="s">
        <v>4998</v>
      </c>
      <c r="D10678" s="0" t="s">
        <v>123</v>
      </c>
    </row>
    <row r="10679" customFormat="false" ht="12.8" hidden="false" customHeight="false" outlineLevel="0" collapsed="false">
      <c r="A10679" s="0" t="s">
        <v>15919</v>
      </c>
      <c r="B10679" s="0" t="n">
        <v>43166</v>
      </c>
      <c r="C10679" s="0" t="s">
        <v>15920</v>
      </c>
      <c r="D10679" s="0" t="s">
        <v>127</v>
      </c>
    </row>
    <row r="10680" customFormat="false" ht="12.8" hidden="false" customHeight="false" outlineLevel="0" collapsed="false">
      <c r="A10680" s="0" t="s">
        <v>15921</v>
      </c>
      <c r="B10680" s="0" t="n">
        <v>3864</v>
      </c>
      <c r="C10680" s="0" t="s">
        <v>15920</v>
      </c>
      <c r="D10680" s="0" t="s">
        <v>127</v>
      </c>
    </row>
    <row r="10681" customFormat="false" ht="12.8" hidden="false" customHeight="false" outlineLevel="0" collapsed="false">
      <c r="A10681" s="0" t="s">
        <v>15922</v>
      </c>
      <c r="B10681" s="0" t="n">
        <v>3863</v>
      </c>
      <c r="C10681" s="0" t="s">
        <v>15923</v>
      </c>
      <c r="D10681" s="0" t="s">
        <v>127</v>
      </c>
    </row>
    <row r="10682" customFormat="false" ht="12.8" hidden="false" customHeight="false" outlineLevel="0" collapsed="false">
      <c r="A10682" s="0" t="s">
        <v>15924</v>
      </c>
      <c r="B10682" s="0" t="n">
        <v>23936</v>
      </c>
      <c r="C10682" s="0" t="s">
        <v>3442</v>
      </c>
      <c r="D10682" s="0" t="s">
        <v>287</v>
      </c>
    </row>
    <row r="10683" customFormat="false" ht="12.8" hidden="false" customHeight="false" outlineLevel="0" collapsed="false">
      <c r="A10683" s="0" t="s">
        <v>15925</v>
      </c>
      <c r="B10683" s="0" t="n">
        <v>33937</v>
      </c>
      <c r="C10683" s="0" t="s">
        <v>3442</v>
      </c>
      <c r="D10683" s="0" t="s">
        <v>354</v>
      </c>
    </row>
    <row r="10684" customFormat="false" ht="12.8" hidden="false" customHeight="false" outlineLevel="0" collapsed="false">
      <c r="A10684" s="0" t="s">
        <v>15926</v>
      </c>
      <c r="B10684" s="0" t="n">
        <v>24300</v>
      </c>
      <c r="C10684" s="0" t="s">
        <v>15927</v>
      </c>
      <c r="D10684" s="0" t="s">
        <v>123</v>
      </c>
    </row>
    <row r="10685" customFormat="false" ht="12.8" hidden="false" customHeight="false" outlineLevel="0" collapsed="false">
      <c r="A10685" s="0" t="s">
        <v>15928</v>
      </c>
      <c r="B10685" s="0" t="n">
        <v>19214</v>
      </c>
      <c r="C10685" s="0" t="s">
        <v>8596</v>
      </c>
      <c r="D10685" s="0" t="s">
        <v>123</v>
      </c>
    </row>
    <row r="10686" customFormat="false" ht="12.8" hidden="false" customHeight="false" outlineLevel="0" collapsed="false">
      <c r="A10686" s="0" t="s">
        <v>15929</v>
      </c>
      <c r="B10686" s="0" t="n">
        <v>9840</v>
      </c>
      <c r="C10686" s="0" t="s">
        <v>8596</v>
      </c>
      <c r="D10686" s="0" t="s">
        <v>127</v>
      </c>
    </row>
    <row r="10687" customFormat="false" ht="12.8" hidden="false" customHeight="false" outlineLevel="0" collapsed="false">
      <c r="A10687" s="0" t="s">
        <v>15930</v>
      </c>
      <c r="B10687" s="0" t="n">
        <v>19323</v>
      </c>
      <c r="D10687" s="0" t="s">
        <v>127</v>
      </c>
    </row>
    <row r="10688" customFormat="false" ht="12.8" hidden="false" customHeight="false" outlineLevel="0" collapsed="false">
      <c r="A10688" s="0" t="s">
        <v>15931</v>
      </c>
      <c r="B10688" s="0" t="n">
        <v>39516</v>
      </c>
      <c r="C10688" s="0" t="s">
        <v>15932</v>
      </c>
      <c r="D10688" s="0" t="s">
        <v>228</v>
      </c>
    </row>
    <row r="10689" customFormat="false" ht="12.8" hidden="false" customHeight="false" outlineLevel="0" collapsed="false">
      <c r="A10689" s="0" t="s">
        <v>15933</v>
      </c>
      <c r="B10689" s="0" t="n">
        <v>3403</v>
      </c>
      <c r="C10689" s="0" t="s">
        <v>10998</v>
      </c>
      <c r="D10689" s="0" t="s">
        <v>123</v>
      </c>
    </row>
    <row r="10690" customFormat="false" ht="12.8" hidden="false" customHeight="false" outlineLevel="0" collapsed="false">
      <c r="A10690" s="0" t="s">
        <v>15934</v>
      </c>
      <c r="B10690" s="0" t="n">
        <v>23586</v>
      </c>
      <c r="C10690" s="0" t="s">
        <v>10998</v>
      </c>
      <c r="D10690" s="0" t="s">
        <v>262</v>
      </c>
    </row>
    <row r="10691" customFormat="false" ht="12.8" hidden="false" customHeight="false" outlineLevel="0" collapsed="false">
      <c r="A10691" s="0" t="s">
        <v>15935</v>
      </c>
      <c r="B10691" s="0" t="n">
        <v>23937</v>
      </c>
      <c r="C10691" s="0" t="s">
        <v>15936</v>
      </c>
      <c r="D10691" s="0" t="s">
        <v>127</v>
      </c>
    </row>
    <row r="10692" customFormat="false" ht="12.8" hidden="false" customHeight="false" outlineLevel="0" collapsed="false">
      <c r="A10692" s="0" t="s">
        <v>15937</v>
      </c>
      <c r="B10692" s="0" t="n">
        <v>23486</v>
      </c>
      <c r="C10692" s="0" t="s">
        <v>363</v>
      </c>
      <c r="D10692" s="0" t="s">
        <v>127</v>
      </c>
    </row>
    <row r="10693" customFormat="false" ht="12.8" hidden="false" customHeight="false" outlineLevel="0" collapsed="false">
      <c r="A10693" s="0" t="s">
        <v>15938</v>
      </c>
      <c r="B10693" s="0" t="n">
        <v>3401</v>
      </c>
      <c r="C10693" s="0" t="s">
        <v>15936</v>
      </c>
      <c r="D10693" s="0" t="s">
        <v>127</v>
      </c>
    </row>
    <row r="10694" customFormat="false" ht="12.8" hidden="false" customHeight="false" outlineLevel="0" collapsed="false">
      <c r="A10694" s="0" t="s">
        <v>15939</v>
      </c>
      <c r="B10694" s="0" t="n">
        <v>4211</v>
      </c>
      <c r="C10694" s="0" t="s">
        <v>136</v>
      </c>
      <c r="D10694" s="0" t="s">
        <v>127</v>
      </c>
    </row>
    <row r="10695" customFormat="false" ht="12.8" hidden="false" customHeight="false" outlineLevel="0" collapsed="false">
      <c r="A10695" s="0" t="s">
        <v>15940</v>
      </c>
      <c r="B10695" s="0" t="n">
        <v>4212</v>
      </c>
      <c r="C10695" s="0" t="s">
        <v>1279</v>
      </c>
      <c r="D10695" s="0" t="s">
        <v>127</v>
      </c>
    </row>
    <row r="10696" customFormat="false" ht="12.8" hidden="false" customHeight="false" outlineLevel="0" collapsed="false">
      <c r="A10696" s="0" t="s">
        <v>15941</v>
      </c>
      <c r="B10696" s="0" t="n">
        <v>22726</v>
      </c>
      <c r="C10696" s="0" t="s">
        <v>15942</v>
      </c>
      <c r="D10696" s="0" t="s">
        <v>199</v>
      </c>
    </row>
    <row r="10697" customFormat="false" ht="12.8" hidden="false" customHeight="false" outlineLevel="0" collapsed="false">
      <c r="A10697" s="0" t="s">
        <v>15943</v>
      </c>
      <c r="B10697" s="0" t="n">
        <v>22727</v>
      </c>
      <c r="C10697" s="0" t="s">
        <v>795</v>
      </c>
      <c r="D10697" s="0" t="s">
        <v>123</v>
      </c>
    </row>
    <row r="10698" customFormat="false" ht="12.8" hidden="false" customHeight="false" outlineLevel="0" collapsed="false">
      <c r="A10698" s="0" t="s">
        <v>15944</v>
      </c>
      <c r="B10698" s="0" t="n">
        <v>22728</v>
      </c>
      <c r="C10698" s="0" t="s">
        <v>15945</v>
      </c>
      <c r="D10698" s="0" t="s">
        <v>127</v>
      </c>
    </row>
    <row r="10699" customFormat="false" ht="12.8" hidden="false" customHeight="false" outlineLevel="0" collapsed="false">
      <c r="A10699" s="0" t="s">
        <v>15946</v>
      </c>
      <c r="B10699" s="0" t="n">
        <v>30506</v>
      </c>
      <c r="C10699" s="0" t="s">
        <v>15947</v>
      </c>
      <c r="D10699" s="0" t="s">
        <v>127</v>
      </c>
    </row>
    <row r="10700" customFormat="false" ht="12.8" hidden="false" customHeight="false" outlineLevel="0" collapsed="false">
      <c r="A10700" s="0" t="s">
        <v>15948</v>
      </c>
      <c r="B10700" s="0" t="n">
        <v>30434</v>
      </c>
      <c r="C10700" s="0" t="s">
        <v>122</v>
      </c>
      <c r="D10700" s="0" t="s">
        <v>199</v>
      </c>
    </row>
    <row r="10701" customFormat="false" ht="12.8" hidden="false" customHeight="false" outlineLevel="0" collapsed="false">
      <c r="A10701" s="0" t="s">
        <v>15949</v>
      </c>
      <c r="B10701" s="0" t="n">
        <v>3107</v>
      </c>
      <c r="C10701" s="0" t="s">
        <v>2212</v>
      </c>
      <c r="D10701" s="0" t="s">
        <v>123</v>
      </c>
    </row>
    <row r="10702" customFormat="false" ht="12.8" hidden="false" customHeight="false" outlineLevel="0" collapsed="false">
      <c r="A10702" s="0" t="s">
        <v>15950</v>
      </c>
      <c r="B10702" s="0" t="n">
        <v>3108</v>
      </c>
      <c r="C10702" s="0" t="s">
        <v>560</v>
      </c>
      <c r="D10702" s="0" t="s">
        <v>127</v>
      </c>
    </row>
    <row r="10703" customFormat="false" ht="12.8" hidden="false" customHeight="false" outlineLevel="0" collapsed="false">
      <c r="A10703" s="0" t="s">
        <v>15951</v>
      </c>
      <c r="B10703" s="0" t="n">
        <v>3106</v>
      </c>
      <c r="C10703" s="0" t="s">
        <v>122</v>
      </c>
      <c r="D10703" s="0" t="s">
        <v>199</v>
      </c>
    </row>
    <row r="10704" customFormat="false" ht="12.8" hidden="false" customHeight="false" outlineLevel="0" collapsed="false">
      <c r="A10704" s="0" t="s">
        <v>15952</v>
      </c>
      <c r="B10704" s="0" t="n">
        <v>22729</v>
      </c>
      <c r="C10704" s="0" t="s">
        <v>6053</v>
      </c>
      <c r="D10704" s="0" t="s">
        <v>199</v>
      </c>
    </row>
    <row r="10705" customFormat="false" ht="12.8" hidden="false" customHeight="false" outlineLevel="0" collapsed="false">
      <c r="A10705" s="0" t="s">
        <v>15953</v>
      </c>
      <c r="B10705" s="0" t="n">
        <v>4369</v>
      </c>
      <c r="C10705" s="0" t="s">
        <v>15954</v>
      </c>
      <c r="D10705" s="0" t="s">
        <v>123</v>
      </c>
    </row>
    <row r="10706" customFormat="false" ht="12.8" hidden="false" customHeight="false" outlineLevel="0" collapsed="false">
      <c r="A10706" s="0" t="s">
        <v>15955</v>
      </c>
      <c r="B10706" s="0" t="n">
        <v>4371</v>
      </c>
      <c r="C10706" s="0" t="s">
        <v>8612</v>
      </c>
      <c r="D10706" s="0" t="s">
        <v>127</v>
      </c>
    </row>
    <row r="10707" customFormat="false" ht="12.8" hidden="false" customHeight="false" outlineLevel="0" collapsed="false">
      <c r="A10707" s="0" t="s">
        <v>15956</v>
      </c>
      <c r="B10707" s="0" t="n">
        <v>4370</v>
      </c>
      <c r="C10707" s="0" t="s">
        <v>136</v>
      </c>
      <c r="D10707" s="0" t="s">
        <v>127</v>
      </c>
    </row>
    <row r="10708" customFormat="false" ht="12.8" hidden="false" customHeight="false" outlineLevel="0" collapsed="false">
      <c r="A10708" s="0" t="s">
        <v>15957</v>
      </c>
      <c r="B10708" s="0" t="n">
        <v>4368</v>
      </c>
      <c r="C10708" s="0" t="s">
        <v>1940</v>
      </c>
      <c r="D10708" s="0" t="s">
        <v>199</v>
      </c>
    </row>
    <row r="10709" customFormat="false" ht="12.8" hidden="false" customHeight="false" outlineLevel="0" collapsed="false">
      <c r="A10709" s="0" t="s">
        <v>15958</v>
      </c>
      <c r="B10709" s="0" t="n">
        <v>23514</v>
      </c>
      <c r="C10709" s="0" t="s">
        <v>1940</v>
      </c>
      <c r="D10709" s="0" t="s">
        <v>378</v>
      </c>
    </row>
    <row r="10710" customFormat="false" ht="12.8" hidden="false" customHeight="false" outlineLevel="0" collapsed="false">
      <c r="A10710" s="0" t="s">
        <v>15959</v>
      </c>
      <c r="B10710" s="0" t="n">
        <v>196</v>
      </c>
      <c r="C10710" s="0" t="s">
        <v>852</v>
      </c>
      <c r="D10710" s="0" t="s">
        <v>123</v>
      </c>
    </row>
    <row r="10711" customFormat="false" ht="12.8" hidden="false" customHeight="false" outlineLevel="0" collapsed="false">
      <c r="A10711" s="0" t="s">
        <v>15960</v>
      </c>
      <c r="B10711" s="0" t="n">
        <v>2275</v>
      </c>
      <c r="C10711" s="0" t="s">
        <v>852</v>
      </c>
      <c r="D10711" s="0" t="s">
        <v>127</v>
      </c>
    </row>
    <row r="10712" customFormat="false" ht="12.8" hidden="false" customHeight="false" outlineLevel="0" collapsed="false">
      <c r="A10712" s="0" t="s">
        <v>15961</v>
      </c>
      <c r="B10712" s="0" t="n">
        <v>2276</v>
      </c>
      <c r="C10712" s="0" t="s">
        <v>15962</v>
      </c>
      <c r="D10712" s="0" t="s">
        <v>127</v>
      </c>
    </row>
    <row r="10713" customFormat="false" ht="12.8" hidden="false" customHeight="false" outlineLevel="0" collapsed="false">
      <c r="A10713" s="0" t="s">
        <v>15963</v>
      </c>
      <c r="B10713" s="0" t="n">
        <v>5139</v>
      </c>
      <c r="C10713" s="0" t="s">
        <v>7515</v>
      </c>
      <c r="D10713" s="0" t="s">
        <v>123</v>
      </c>
    </row>
    <row r="10714" customFormat="false" ht="12.8" hidden="false" customHeight="false" outlineLevel="0" collapsed="false">
      <c r="A10714" s="0" t="s">
        <v>15964</v>
      </c>
      <c r="B10714" s="0" t="n">
        <v>5222</v>
      </c>
      <c r="D10714" s="0" t="s">
        <v>127</v>
      </c>
    </row>
    <row r="10715" customFormat="false" ht="12.8" hidden="false" customHeight="false" outlineLevel="0" collapsed="false">
      <c r="A10715" s="0" t="s">
        <v>15965</v>
      </c>
      <c r="B10715" s="0" t="n">
        <v>23064</v>
      </c>
      <c r="C10715" s="0" t="s">
        <v>15966</v>
      </c>
      <c r="D10715" s="0" t="s">
        <v>354</v>
      </c>
    </row>
    <row r="10716" customFormat="false" ht="12.8" hidden="false" customHeight="false" outlineLevel="0" collapsed="false">
      <c r="A10716" s="0" t="s">
        <v>15967</v>
      </c>
      <c r="B10716" s="0" t="n">
        <v>5124</v>
      </c>
      <c r="C10716" s="0" t="s">
        <v>15968</v>
      </c>
      <c r="D10716" s="0" t="s">
        <v>123</v>
      </c>
    </row>
    <row r="10717" customFormat="false" ht="12.8" hidden="false" customHeight="false" outlineLevel="0" collapsed="false">
      <c r="A10717" s="0" t="s">
        <v>15969</v>
      </c>
      <c r="B10717" s="0" t="n">
        <v>19295</v>
      </c>
      <c r="C10717" s="0" t="s">
        <v>15970</v>
      </c>
      <c r="D10717" s="0" t="s">
        <v>127</v>
      </c>
    </row>
    <row r="10718" customFormat="false" ht="12.8" hidden="false" customHeight="false" outlineLevel="0" collapsed="false">
      <c r="A10718" s="0" t="s">
        <v>15971</v>
      </c>
      <c r="B10718" s="0" t="n">
        <v>31736</v>
      </c>
      <c r="C10718" s="0" t="s">
        <v>775</v>
      </c>
      <c r="D10718" s="0" t="s">
        <v>127</v>
      </c>
    </row>
    <row r="10719" customFormat="false" ht="12.8" hidden="false" customHeight="false" outlineLevel="0" collapsed="false">
      <c r="A10719" s="0" t="s">
        <v>15972</v>
      </c>
      <c r="B10719" s="0" t="n">
        <v>20453</v>
      </c>
      <c r="C10719" s="0" t="s">
        <v>1940</v>
      </c>
      <c r="D10719" s="0" t="s">
        <v>199</v>
      </c>
    </row>
    <row r="10720" customFormat="false" ht="12.8" hidden="false" customHeight="false" outlineLevel="0" collapsed="false">
      <c r="A10720" s="0" t="s">
        <v>15973</v>
      </c>
      <c r="B10720" s="0" t="n">
        <v>20601</v>
      </c>
      <c r="C10720" s="0" t="s">
        <v>1940</v>
      </c>
      <c r="D10720" s="0" t="s">
        <v>378</v>
      </c>
    </row>
    <row r="10721" customFormat="false" ht="12.8" hidden="false" customHeight="false" outlineLevel="0" collapsed="false">
      <c r="A10721" s="0" t="s">
        <v>15974</v>
      </c>
      <c r="B10721" s="0" t="n">
        <v>39526</v>
      </c>
      <c r="C10721" s="0" t="s">
        <v>15975</v>
      </c>
      <c r="D10721" s="0" t="s">
        <v>123</v>
      </c>
    </row>
    <row r="10722" customFormat="false" ht="12.8" hidden="false" customHeight="false" outlineLevel="0" collapsed="false">
      <c r="A10722" s="0" t="s">
        <v>15976</v>
      </c>
      <c r="B10722" s="0" t="n">
        <v>30745</v>
      </c>
      <c r="C10722" s="0" t="s">
        <v>4173</v>
      </c>
      <c r="D10722" s="0" t="s">
        <v>127</v>
      </c>
    </row>
    <row r="10723" customFormat="false" ht="12.8" hidden="false" customHeight="false" outlineLevel="0" collapsed="false">
      <c r="A10723" s="0" t="s">
        <v>15977</v>
      </c>
      <c r="B10723" s="0" t="n">
        <v>31785</v>
      </c>
      <c r="C10723" s="0" t="s">
        <v>5360</v>
      </c>
      <c r="D10723" s="0" t="s">
        <v>127</v>
      </c>
    </row>
    <row r="10724" customFormat="false" ht="12.8" hidden="false" customHeight="false" outlineLevel="0" collapsed="false">
      <c r="A10724" s="0" t="s">
        <v>15978</v>
      </c>
      <c r="B10724" s="0" t="n">
        <v>25523</v>
      </c>
      <c r="C10724" s="0" t="s">
        <v>5452</v>
      </c>
      <c r="D10724" s="0" t="s">
        <v>123</v>
      </c>
    </row>
    <row r="10725" customFormat="false" ht="12.8" hidden="false" customHeight="false" outlineLevel="0" collapsed="false">
      <c r="A10725" s="0" t="s">
        <v>15979</v>
      </c>
      <c r="B10725" s="0" t="n">
        <v>44035</v>
      </c>
      <c r="C10725" s="0" t="s">
        <v>686</v>
      </c>
      <c r="D10725" s="0" t="s">
        <v>255</v>
      </c>
    </row>
    <row r="10726" customFormat="false" ht="12.8" hidden="false" customHeight="false" outlineLevel="0" collapsed="false">
      <c r="A10726" s="0" t="s">
        <v>15980</v>
      </c>
      <c r="B10726" s="0" t="n">
        <v>22730</v>
      </c>
      <c r="C10726" s="0" t="s">
        <v>1226</v>
      </c>
      <c r="D10726" s="0" t="s">
        <v>123</v>
      </c>
    </row>
    <row r="10727" customFormat="false" ht="12.8" hidden="false" customHeight="false" outlineLevel="0" collapsed="false">
      <c r="A10727" s="0" t="s">
        <v>15981</v>
      </c>
      <c r="B10727" s="0" t="n">
        <v>22731</v>
      </c>
      <c r="C10727" s="0" t="s">
        <v>15982</v>
      </c>
      <c r="D10727" s="0" t="s">
        <v>127</v>
      </c>
    </row>
    <row r="10728" customFormat="false" ht="12.8" hidden="false" customHeight="false" outlineLevel="0" collapsed="false">
      <c r="A10728" s="0" t="s">
        <v>15983</v>
      </c>
      <c r="B10728" s="0" t="n">
        <v>22732</v>
      </c>
      <c r="C10728" s="0" t="s">
        <v>551</v>
      </c>
      <c r="D10728" s="0" t="s">
        <v>127</v>
      </c>
    </row>
    <row r="10729" customFormat="false" ht="12.8" hidden="false" customHeight="false" outlineLevel="0" collapsed="false">
      <c r="A10729" s="0" t="s">
        <v>15984</v>
      </c>
      <c r="B10729" s="0" t="n">
        <v>43981</v>
      </c>
      <c r="C10729" s="0" t="s">
        <v>15985</v>
      </c>
      <c r="D10729" s="0" t="s">
        <v>907</v>
      </c>
    </row>
    <row r="10730" customFormat="false" ht="12.8" hidden="false" customHeight="false" outlineLevel="0" collapsed="false">
      <c r="A10730" s="0" t="s">
        <v>15986</v>
      </c>
      <c r="B10730" s="0" t="n">
        <v>4454</v>
      </c>
      <c r="C10730" s="0" t="s">
        <v>15987</v>
      </c>
      <c r="D10730" s="0" t="s">
        <v>123</v>
      </c>
    </row>
    <row r="10731" customFormat="false" ht="12.8" hidden="false" customHeight="false" outlineLevel="0" collapsed="false">
      <c r="A10731" s="0" t="s">
        <v>15988</v>
      </c>
      <c r="B10731" s="0" t="n">
        <v>4455</v>
      </c>
      <c r="C10731" s="0" t="s">
        <v>809</v>
      </c>
      <c r="D10731" s="0" t="s">
        <v>127</v>
      </c>
    </row>
    <row r="10732" customFormat="false" ht="12.8" hidden="false" customHeight="false" outlineLevel="0" collapsed="false">
      <c r="A10732" s="0" t="s">
        <v>15989</v>
      </c>
      <c r="B10732" s="0" t="n">
        <v>42135</v>
      </c>
      <c r="C10732" s="0" t="s">
        <v>15990</v>
      </c>
      <c r="D10732" s="0" t="s">
        <v>199</v>
      </c>
    </row>
    <row r="10733" customFormat="false" ht="12.8" hidden="false" customHeight="false" outlineLevel="0" collapsed="false">
      <c r="A10733" s="0" t="s">
        <v>15991</v>
      </c>
      <c r="B10733" s="0" t="n">
        <v>42240</v>
      </c>
      <c r="C10733" s="0" t="s">
        <v>15990</v>
      </c>
      <c r="D10733" s="0" t="s">
        <v>287</v>
      </c>
    </row>
    <row r="10734" customFormat="false" ht="12.8" hidden="false" customHeight="false" outlineLevel="0" collapsed="false">
      <c r="A10734" s="0" t="s">
        <v>15992</v>
      </c>
      <c r="B10734" s="0" t="n">
        <v>42373</v>
      </c>
      <c r="C10734" s="0" t="s">
        <v>3084</v>
      </c>
      <c r="D10734" s="0" t="s">
        <v>123</v>
      </c>
    </row>
    <row r="10735" customFormat="false" ht="12.8" hidden="false" customHeight="false" outlineLevel="0" collapsed="false">
      <c r="A10735" s="0" t="s">
        <v>15993</v>
      </c>
      <c r="B10735" s="0" t="n">
        <v>42817</v>
      </c>
      <c r="C10735" s="0" t="s">
        <v>1043</v>
      </c>
      <c r="D10735" s="0" t="s">
        <v>127</v>
      </c>
    </row>
    <row r="10736" customFormat="false" ht="12.8" hidden="false" customHeight="false" outlineLevel="0" collapsed="false">
      <c r="A10736" s="0" t="s">
        <v>15994</v>
      </c>
      <c r="B10736" s="0" t="n">
        <v>20447</v>
      </c>
      <c r="C10736" s="0" t="s">
        <v>15995</v>
      </c>
      <c r="D10736" s="0" t="s">
        <v>123</v>
      </c>
    </row>
    <row r="10737" customFormat="false" ht="12.8" hidden="false" customHeight="false" outlineLevel="0" collapsed="false">
      <c r="A10737" s="0" t="s">
        <v>15996</v>
      </c>
      <c r="B10737" s="0" t="n">
        <v>19213</v>
      </c>
      <c r="D10737" s="0" t="s">
        <v>123</v>
      </c>
    </row>
    <row r="10738" customFormat="false" ht="12.8" hidden="false" customHeight="false" outlineLevel="0" collapsed="false">
      <c r="A10738" s="0" t="s">
        <v>15997</v>
      </c>
      <c r="B10738" s="0" t="n">
        <v>22733</v>
      </c>
      <c r="C10738" s="0" t="s">
        <v>15998</v>
      </c>
      <c r="D10738" s="0" t="s">
        <v>123</v>
      </c>
    </row>
    <row r="10739" customFormat="false" ht="12.8" hidden="false" customHeight="false" outlineLevel="0" collapsed="false">
      <c r="A10739" s="0" t="s">
        <v>15999</v>
      </c>
      <c r="B10739" s="0" t="n">
        <v>22734</v>
      </c>
      <c r="C10739" s="0" t="s">
        <v>16000</v>
      </c>
      <c r="D10739" s="0" t="s">
        <v>127</v>
      </c>
    </row>
    <row r="10740" customFormat="false" ht="12.8" hidden="false" customHeight="false" outlineLevel="0" collapsed="false">
      <c r="A10740" s="0" t="s">
        <v>16001</v>
      </c>
      <c r="B10740" s="0" t="n">
        <v>4183</v>
      </c>
      <c r="D10740" s="0" t="s">
        <v>907</v>
      </c>
    </row>
    <row r="10741" customFormat="false" ht="12.8" hidden="false" customHeight="false" outlineLevel="0" collapsed="false">
      <c r="A10741" s="0" t="s">
        <v>16002</v>
      </c>
      <c r="B10741" s="0" t="n">
        <v>29501</v>
      </c>
      <c r="C10741" s="0" t="s">
        <v>2281</v>
      </c>
      <c r="D10741" s="0" t="s">
        <v>123</v>
      </c>
    </row>
    <row r="10742" customFormat="false" ht="12.8" hidden="false" customHeight="false" outlineLevel="0" collapsed="false">
      <c r="A10742" s="0" t="s">
        <v>16003</v>
      </c>
      <c r="B10742" s="0" t="n">
        <v>29757</v>
      </c>
      <c r="C10742" s="0" t="s">
        <v>2281</v>
      </c>
      <c r="D10742" s="0" t="s">
        <v>127</v>
      </c>
    </row>
    <row r="10743" customFormat="false" ht="12.8" hidden="false" customHeight="false" outlineLevel="0" collapsed="false">
      <c r="A10743" s="0" t="s">
        <v>16004</v>
      </c>
      <c r="B10743" s="0" t="n">
        <v>29756</v>
      </c>
      <c r="C10743" s="0" t="s">
        <v>2281</v>
      </c>
      <c r="D10743" s="0" t="s">
        <v>127</v>
      </c>
    </row>
    <row r="10744" customFormat="false" ht="12.8" hidden="false" customHeight="false" outlineLevel="0" collapsed="false">
      <c r="A10744" s="0" t="s">
        <v>16005</v>
      </c>
      <c r="B10744" s="0" t="n">
        <v>29575</v>
      </c>
      <c r="C10744" s="0" t="s">
        <v>122</v>
      </c>
      <c r="D10744" s="0" t="s">
        <v>123</v>
      </c>
    </row>
    <row r="10745" customFormat="false" ht="12.8" hidden="false" customHeight="false" outlineLevel="0" collapsed="false">
      <c r="A10745" s="0" t="s">
        <v>16006</v>
      </c>
      <c r="B10745" s="0" t="n">
        <v>29676</v>
      </c>
      <c r="C10745" s="0" t="s">
        <v>4037</v>
      </c>
      <c r="D10745" s="0" t="s">
        <v>127</v>
      </c>
    </row>
    <row r="10746" customFormat="false" ht="12.8" hidden="false" customHeight="false" outlineLevel="0" collapsed="false">
      <c r="A10746" s="0" t="s">
        <v>16007</v>
      </c>
      <c r="B10746" s="0" t="n">
        <v>29753</v>
      </c>
      <c r="C10746" s="0" t="s">
        <v>4037</v>
      </c>
      <c r="D10746" s="0" t="s">
        <v>127</v>
      </c>
    </row>
    <row r="10747" customFormat="false" ht="12.8" hidden="false" customHeight="false" outlineLevel="0" collapsed="false">
      <c r="A10747" s="0" t="s">
        <v>16008</v>
      </c>
      <c r="B10747" s="0" t="n">
        <v>40848</v>
      </c>
      <c r="C10747" s="0" t="s">
        <v>16009</v>
      </c>
      <c r="D10747" s="0" t="s">
        <v>199</v>
      </c>
    </row>
    <row r="10748" customFormat="false" ht="12.8" hidden="false" customHeight="false" outlineLevel="0" collapsed="false">
      <c r="A10748" s="0" t="s">
        <v>16010</v>
      </c>
      <c r="B10748" s="0" t="n">
        <v>2867</v>
      </c>
      <c r="C10748" s="0" t="s">
        <v>12875</v>
      </c>
      <c r="D10748" s="0" t="s">
        <v>123</v>
      </c>
    </row>
    <row r="10749" customFormat="false" ht="12.8" hidden="false" customHeight="false" outlineLevel="0" collapsed="false">
      <c r="A10749" s="0" t="s">
        <v>16011</v>
      </c>
      <c r="B10749" s="0" t="n">
        <v>2868</v>
      </c>
      <c r="C10749" s="0" t="s">
        <v>4292</v>
      </c>
      <c r="D10749" s="0" t="s">
        <v>123</v>
      </c>
    </row>
    <row r="10750" customFormat="false" ht="12.8" hidden="false" customHeight="false" outlineLevel="0" collapsed="false">
      <c r="A10750" s="0" t="s">
        <v>53</v>
      </c>
      <c r="B10750" s="0" t="n">
        <v>617</v>
      </c>
      <c r="C10750" s="0" t="s">
        <v>16012</v>
      </c>
      <c r="D10750" s="0" t="s">
        <v>123</v>
      </c>
    </row>
    <row r="10751" customFormat="false" ht="12.8" hidden="false" customHeight="false" outlineLevel="0" collapsed="false">
      <c r="A10751" s="0" t="s">
        <v>16013</v>
      </c>
      <c r="B10751" s="0" t="n">
        <v>2551</v>
      </c>
      <c r="C10751" s="0" t="s">
        <v>11258</v>
      </c>
      <c r="D10751" s="0" t="s">
        <v>127</v>
      </c>
    </row>
    <row r="10752" customFormat="false" ht="12.8" hidden="false" customHeight="false" outlineLevel="0" collapsed="false">
      <c r="A10752" s="0" t="s">
        <v>16014</v>
      </c>
      <c r="B10752" s="0" t="n">
        <v>2858</v>
      </c>
      <c r="C10752" s="0" t="s">
        <v>16015</v>
      </c>
      <c r="D10752" s="0" t="s">
        <v>123</v>
      </c>
    </row>
    <row r="10753" customFormat="false" ht="12.8" hidden="false" customHeight="false" outlineLevel="0" collapsed="false">
      <c r="A10753" s="0" t="s">
        <v>16016</v>
      </c>
      <c r="B10753" s="0" t="n">
        <v>4609</v>
      </c>
      <c r="C10753" s="0" t="s">
        <v>16017</v>
      </c>
      <c r="D10753" s="0" t="s">
        <v>255</v>
      </c>
    </row>
    <row r="10754" customFormat="false" ht="12.8" hidden="false" customHeight="false" outlineLevel="0" collapsed="false">
      <c r="A10754" s="0" t="s">
        <v>16018</v>
      </c>
      <c r="B10754" s="0" t="n">
        <v>24886</v>
      </c>
      <c r="C10754" s="0" t="s">
        <v>16019</v>
      </c>
      <c r="D10754" s="0" t="s">
        <v>907</v>
      </c>
    </row>
    <row r="10755" customFormat="false" ht="12.8" hidden="false" customHeight="false" outlineLevel="0" collapsed="false">
      <c r="A10755" s="0" t="s">
        <v>16020</v>
      </c>
      <c r="B10755" s="0" t="n">
        <v>42405</v>
      </c>
      <c r="C10755" s="0" t="s">
        <v>16021</v>
      </c>
      <c r="D10755" s="0" t="s">
        <v>354</v>
      </c>
    </row>
    <row r="10756" customFormat="false" ht="12.8" hidden="false" customHeight="false" outlineLevel="0" collapsed="false">
      <c r="A10756" s="0" t="s">
        <v>16022</v>
      </c>
      <c r="B10756" s="0" t="n">
        <v>42406</v>
      </c>
      <c r="C10756" s="0" t="s">
        <v>16023</v>
      </c>
      <c r="D10756" s="0" t="s">
        <v>123</v>
      </c>
    </row>
    <row r="10757" customFormat="false" ht="12.8" hidden="false" customHeight="false" outlineLevel="0" collapsed="false">
      <c r="A10757" s="0" t="s">
        <v>16024</v>
      </c>
      <c r="B10757" s="0" t="n">
        <v>285</v>
      </c>
      <c r="D10757" s="0" t="s">
        <v>354</v>
      </c>
    </row>
    <row r="10758" customFormat="false" ht="12.8" hidden="false" customHeight="false" outlineLevel="0" collapsed="false">
      <c r="A10758" s="0" t="s">
        <v>16025</v>
      </c>
      <c r="B10758" s="0" t="n">
        <v>3146</v>
      </c>
      <c r="D10758" s="0" t="s">
        <v>354</v>
      </c>
    </row>
    <row r="10759" customFormat="false" ht="12.8" hidden="false" customHeight="false" outlineLevel="0" collapsed="false">
      <c r="A10759" s="0" t="s">
        <v>16026</v>
      </c>
      <c r="B10759" s="0" t="n">
        <v>3205</v>
      </c>
      <c r="C10759" s="0" t="s">
        <v>1507</v>
      </c>
      <c r="D10759" s="0" t="s">
        <v>123</v>
      </c>
    </row>
    <row r="10760" customFormat="false" ht="12.8" hidden="false" customHeight="false" outlineLevel="0" collapsed="false">
      <c r="A10760" s="0" t="s">
        <v>16027</v>
      </c>
      <c r="B10760" s="0" t="n">
        <v>42606</v>
      </c>
      <c r="C10760" s="0" t="s">
        <v>852</v>
      </c>
      <c r="D10760" s="0" t="s">
        <v>127</v>
      </c>
    </row>
    <row r="10761" customFormat="false" ht="12.8" hidden="false" customHeight="false" outlineLevel="0" collapsed="false">
      <c r="A10761" s="0" t="s">
        <v>16028</v>
      </c>
      <c r="B10761" s="0" t="n">
        <v>29165</v>
      </c>
      <c r="C10761" s="0" t="s">
        <v>2738</v>
      </c>
      <c r="D10761" s="0" t="s">
        <v>127</v>
      </c>
    </row>
    <row r="10762" customFormat="false" ht="12.8" hidden="false" customHeight="false" outlineLevel="0" collapsed="false">
      <c r="A10762" s="0" t="s">
        <v>16029</v>
      </c>
      <c r="B10762" s="0" t="n">
        <v>30384</v>
      </c>
      <c r="C10762" s="0" t="s">
        <v>8398</v>
      </c>
      <c r="D10762" s="0" t="s">
        <v>127</v>
      </c>
    </row>
    <row r="10763" customFormat="false" ht="12.8" hidden="false" customHeight="false" outlineLevel="0" collapsed="false">
      <c r="A10763" s="0" t="s">
        <v>16030</v>
      </c>
      <c r="B10763" s="0" t="n">
        <v>23045</v>
      </c>
      <c r="C10763" s="0" t="s">
        <v>16031</v>
      </c>
      <c r="D10763" s="0" t="s">
        <v>199</v>
      </c>
    </row>
    <row r="10764" customFormat="false" ht="12.8" hidden="false" customHeight="false" outlineLevel="0" collapsed="false">
      <c r="A10764" s="0" t="s">
        <v>16032</v>
      </c>
      <c r="B10764" s="0" t="n">
        <v>4043</v>
      </c>
      <c r="C10764" s="0" t="s">
        <v>16031</v>
      </c>
      <c r="D10764" s="0" t="s">
        <v>327</v>
      </c>
    </row>
    <row r="10765" customFormat="false" ht="12.8" hidden="false" customHeight="false" outlineLevel="0" collapsed="false">
      <c r="A10765" s="0" t="s">
        <v>16033</v>
      </c>
      <c r="B10765" s="0" t="n">
        <v>35097</v>
      </c>
      <c r="C10765" s="0" t="s">
        <v>16034</v>
      </c>
      <c r="D10765" s="0" t="s">
        <v>123</v>
      </c>
    </row>
    <row r="10766" customFormat="false" ht="12.8" hidden="false" customHeight="false" outlineLevel="0" collapsed="false">
      <c r="A10766" s="0" t="s">
        <v>16035</v>
      </c>
      <c r="B10766" s="0" t="n">
        <v>42949</v>
      </c>
      <c r="C10766" s="0" t="s">
        <v>9463</v>
      </c>
      <c r="D10766" s="0" t="s">
        <v>127</v>
      </c>
    </row>
    <row r="10767" customFormat="false" ht="12.8" hidden="false" customHeight="false" outlineLevel="0" collapsed="false">
      <c r="A10767" s="0" t="s">
        <v>16036</v>
      </c>
      <c r="B10767" s="0" t="n">
        <v>44338</v>
      </c>
      <c r="C10767" s="0" t="s">
        <v>16037</v>
      </c>
      <c r="D10767" s="0" t="s">
        <v>127</v>
      </c>
    </row>
    <row r="10768" customFormat="false" ht="12.8" hidden="false" customHeight="false" outlineLevel="0" collapsed="false">
      <c r="A10768" s="0" t="s">
        <v>16038</v>
      </c>
      <c r="B10768" s="0" t="n">
        <v>39439</v>
      </c>
      <c r="C10768" s="0" t="s">
        <v>16039</v>
      </c>
      <c r="D10768" s="0" t="s">
        <v>123</v>
      </c>
    </row>
    <row r="10769" customFormat="false" ht="12.8" hidden="false" customHeight="false" outlineLevel="0" collapsed="false">
      <c r="A10769" s="0" t="s">
        <v>16040</v>
      </c>
      <c r="B10769" s="0" t="n">
        <v>39078</v>
      </c>
      <c r="C10769" s="0" t="s">
        <v>212</v>
      </c>
      <c r="D10769" s="0" t="s">
        <v>127</v>
      </c>
    </row>
    <row r="10770" customFormat="false" ht="12.8" hidden="false" customHeight="false" outlineLevel="0" collapsed="false">
      <c r="A10770" s="0" t="s">
        <v>16041</v>
      </c>
      <c r="B10770" s="0" t="n">
        <v>43982</v>
      </c>
      <c r="C10770" s="0" t="s">
        <v>935</v>
      </c>
      <c r="D10770" s="0" t="s">
        <v>123</v>
      </c>
    </row>
    <row r="10771" customFormat="false" ht="12.8" hidden="false" customHeight="false" outlineLevel="0" collapsed="false">
      <c r="A10771" s="0" t="s">
        <v>16042</v>
      </c>
      <c r="B10771" s="0" t="n">
        <v>44036</v>
      </c>
      <c r="C10771" s="0" t="s">
        <v>935</v>
      </c>
      <c r="D10771" s="0" t="s">
        <v>127</v>
      </c>
    </row>
    <row r="10772" customFormat="false" ht="12.8" hidden="false" customHeight="false" outlineLevel="0" collapsed="false">
      <c r="A10772" s="0" t="s">
        <v>16043</v>
      </c>
      <c r="B10772" s="0" t="n">
        <v>44037</v>
      </c>
      <c r="C10772" s="0" t="s">
        <v>16044</v>
      </c>
      <c r="D10772" s="0" t="s">
        <v>127</v>
      </c>
    </row>
    <row r="10773" customFormat="false" ht="12.8" hidden="false" customHeight="false" outlineLevel="0" collapsed="false">
      <c r="A10773" s="0" t="s">
        <v>16045</v>
      </c>
      <c r="B10773" s="0" t="n">
        <v>23938</v>
      </c>
      <c r="C10773" s="0" t="s">
        <v>3072</v>
      </c>
      <c r="D10773" s="0" t="s">
        <v>123</v>
      </c>
    </row>
    <row r="10774" customFormat="false" ht="12.8" hidden="false" customHeight="false" outlineLevel="0" collapsed="false">
      <c r="A10774" s="0" t="s">
        <v>16046</v>
      </c>
      <c r="B10774" s="0" t="n">
        <v>45450</v>
      </c>
      <c r="C10774" s="0" t="s">
        <v>1047</v>
      </c>
      <c r="D10774" s="0" t="s">
        <v>127</v>
      </c>
    </row>
    <row r="10775" customFormat="false" ht="12.8" hidden="false" customHeight="false" outlineLevel="0" collapsed="false">
      <c r="A10775" s="0" t="s">
        <v>16047</v>
      </c>
      <c r="B10775" s="0" t="n">
        <v>45451</v>
      </c>
      <c r="C10775" s="0" t="s">
        <v>16048</v>
      </c>
      <c r="D10775" s="0" t="s">
        <v>127</v>
      </c>
    </row>
    <row r="10776" customFormat="false" ht="12.8" hidden="false" customHeight="false" outlineLevel="0" collapsed="false">
      <c r="A10776" s="0" t="s">
        <v>16049</v>
      </c>
      <c r="B10776" s="0" t="n">
        <v>24301</v>
      </c>
      <c r="C10776" s="0" t="s">
        <v>984</v>
      </c>
      <c r="D10776" s="0" t="s">
        <v>127</v>
      </c>
    </row>
    <row r="10777" customFormat="false" ht="12.8" hidden="false" customHeight="false" outlineLevel="0" collapsed="false">
      <c r="A10777" s="0" t="s">
        <v>16050</v>
      </c>
      <c r="B10777" s="0" t="n">
        <v>35093</v>
      </c>
      <c r="C10777" s="0" t="s">
        <v>6774</v>
      </c>
      <c r="D10777" s="0" t="s">
        <v>127</v>
      </c>
    </row>
    <row r="10778" customFormat="false" ht="12.8" hidden="false" customHeight="false" outlineLevel="0" collapsed="false">
      <c r="A10778" s="0" t="s">
        <v>16051</v>
      </c>
      <c r="B10778" s="0" t="n">
        <v>23305</v>
      </c>
      <c r="C10778" s="0" t="s">
        <v>1043</v>
      </c>
      <c r="D10778" s="0" t="s">
        <v>199</v>
      </c>
    </row>
    <row r="10779" customFormat="false" ht="12.8" hidden="false" customHeight="false" outlineLevel="0" collapsed="false">
      <c r="A10779" s="0" t="s">
        <v>16052</v>
      </c>
      <c r="B10779" s="0" t="n">
        <v>39577</v>
      </c>
      <c r="C10779" s="0" t="s">
        <v>1043</v>
      </c>
      <c r="D10779" s="0" t="s">
        <v>287</v>
      </c>
    </row>
    <row r="10780" customFormat="false" ht="12.8" hidden="false" customHeight="false" outlineLevel="0" collapsed="false">
      <c r="A10780" s="0" t="s">
        <v>16053</v>
      </c>
      <c r="B10780" s="0" t="n">
        <v>25813</v>
      </c>
      <c r="C10780" s="0" t="s">
        <v>16054</v>
      </c>
      <c r="D10780" s="0" t="s">
        <v>123</v>
      </c>
    </row>
    <row r="10781" customFormat="false" ht="12.8" hidden="false" customHeight="false" outlineLevel="0" collapsed="false">
      <c r="A10781" s="0" t="s">
        <v>16055</v>
      </c>
      <c r="B10781" s="0" t="n">
        <v>45771</v>
      </c>
      <c r="C10781" s="0" t="s">
        <v>4244</v>
      </c>
      <c r="D10781" s="0" t="s">
        <v>123</v>
      </c>
    </row>
    <row r="10782" customFormat="false" ht="12.8" hidden="false" customHeight="false" outlineLevel="0" collapsed="false">
      <c r="A10782" s="0" t="s">
        <v>16056</v>
      </c>
      <c r="B10782" s="0" t="n">
        <v>45956</v>
      </c>
      <c r="C10782" s="0" t="s">
        <v>16057</v>
      </c>
      <c r="D10782" s="0" t="s">
        <v>127</v>
      </c>
    </row>
    <row r="10783" customFormat="false" ht="12.8" hidden="false" customHeight="false" outlineLevel="0" collapsed="false">
      <c r="A10783" s="0" t="s">
        <v>16058</v>
      </c>
      <c r="B10783" s="0" t="n">
        <v>43983</v>
      </c>
      <c r="C10783" s="0" t="s">
        <v>16059</v>
      </c>
      <c r="D10783" s="0" t="s">
        <v>123</v>
      </c>
    </row>
    <row r="10784" customFormat="false" ht="12.8" hidden="false" customHeight="false" outlineLevel="0" collapsed="false">
      <c r="A10784" s="0" t="s">
        <v>16060</v>
      </c>
      <c r="B10784" s="0" t="n">
        <v>3771</v>
      </c>
      <c r="C10784" s="0" t="s">
        <v>9842</v>
      </c>
      <c r="D10784" s="0" t="s">
        <v>199</v>
      </c>
    </row>
    <row r="10785" customFormat="false" ht="12.8" hidden="false" customHeight="false" outlineLevel="0" collapsed="false">
      <c r="A10785" s="0" t="s">
        <v>16061</v>
      </c>
      <c r="B10785" s="0" t="n">
        <v>3772</v>
      </c>
      <c r="C10785" s="0" t="s">
        <v>14583</v>
      </c>
      <c r="D10785" s="0" t="s">
        <v>123</v>
      </c>
    </row>
    <row r="10786" customFormat="false" ht="12.8" hidden="false" customHeight="false" outlineLevel="0" collapsed="false">
      <c r="A10786" s="0" t="s">
        <v>16062</v>
      </c>
      <c r="B10786" s="0" t="n">
        <v>3773</v>
      </c>
      <c r="C10786" s="0" t="s">
        <v>14583</v>
      </c>
      <c r="D10786" s="0" t="s">
        <v>127</v>
      </c>
    </row>
    <row r="10787" customFormat="false" ht="12.8" hidden="false" customHeight="false" outlineLevel="0" collapsed="false">
      <c r="A10787" s="0" t="s">
        <v>16063</v>
      </c>
      <c r="B10787" s="0" t="n">
        <v>3774</v>
      </c>
      <c r="C10787" s="0" t="s">
        <v>9842</v>
      </c>
      <c r="D10787" s="0" t="s">
        <v>127</v>
      </c>
    </row>
    <row r="10788" customFormat="false" ht="12.8" hidden="false" customHeight="false" outlineLevel="0" collapsed="false">
      <c r="A10788" s="0" t="s">
        <v>16064</v>
      </c>
      <c r="B10788" s="0" t="n">
        <v>43567</v>
      </c>
      <c r="C10788" s="0" t="s">
        <v>16065</v>
      </c>
      <c r="D10788" s="0" t="s">
        <v>123</v>
      </c>
    </row>
    <row r="10789" customFormat="false" ht="12.8" hidden="false" customHeight="false" outlineLevel="0" collapsed="false">
      <c r="A10789" s="0" t="s">
        <v>16066</v>
      </c>
      <c r="B10789" s="0" t="n">
        <v>24887</v>
      </c>
      <c r="D10789" s="0" t="s">
        <v>327</v>
      </c>
    </row>
    <row r="10790" customFormat="false" ht="12.8" hidden="false" customHeight="false" outlineLevel="0" collapsed="false">
      <c r="A10790" s="0" t="s">
        <v>16067</v>
      </c>
      <c r="B10790" s="0" t="n">
        <v>25258</v>
      </c>
      <c r="C10790" s="0" t="s">
        <v>3983</v>
      </c>
      <c r="D10790" s="0" t="s">
        <v>199</v>
      </c>
    </row>
    <row r="10791" customFormat="false" ht="12.8" hidden="false" customHeight="false" outlineLevel="0" collapsed="false">
      <c r="A10791" s="0" t="s">
        <v>16068</v>
      </c>
      <c r="B10791" s="0" t="n">
        <v>25371</v>
      </c>
      <c r="C10791" s="0" t="s">
        <v>16069</v>
      </c>
      <c r="D10791" s="0" t="s">
        <v>123</v>
      </c>
    </row>
    <row r="10792" customFormat="false" ht="12.8" hidden="false" customHeight="false" outlineLevel="0" collapsed="false">
      <c r="A10792" s="0" t="s">
        <v>16070</v>
      </c>
      <c r="B10792" s="0" t="n">
        <v>45452</v>
      </c>
      <c r="C10792" s="0" t="s">
        <v>2819</v>
      </c>
      <c r="D10792" s="0" t="s">
        <v>127</v>
      </c>
    </row>
    <row r="10793" customFormat="false" ht="12.8" hidden="false" customHeight="false" outlineLevel="0" collapsed="false">
      <c r="A10793" s="0" t="s">
        <v>16071</v>
      </c>
      <c r="B10793" s="0" t="n">
        <v>25433</v>
      </c>
      <c r="C10793" s="0" t="s">
        <v>3947</v>
      </c>
      <c r="D10793" s="0" t="s">
        <v>127</v>
      </c>
    </row>
    <row r="10794" customFormat="false" ht="12.8" hidden="false" customHeight="false" outlineLevel="0" collapsed="false">
      <c r="A10794" s="0" t="s">
        <v>16072</v>
      </c>
      <c r="B10794" s="0" t="n">
        <v>45453</v>
      </c>
      <c r="C10794" s="0" t="s">
        <v>675</v>
      </c>
      <c r="D10794" s="0" t="s">
        <v>123</v>
      </c>
    </row>
    <row r="10795" customFormat="false" ht="12.8" hidden="false" customHeight="false" outlineLevel="0" collapsed="false">
      <c r="A10795" s="0" t="s">
        <v>16073</v>
      </c>
      <c r="B10795" s="0" t="n">
        <v>45507</v>
      </c>
      <c r="C10795" s="0" t="s">
        <v>136</v>
      </c>
      <c r="D10795" s="0" t="s">
        <v>127</v>
      </c>
    </row>
    <row r="10796" customFormat="false" ht="12.8" hidden="false" customHeight="false" outlineLevel="0" collapsed="false">
      <c r="A10796" s="0" t="s">
        <v>16074</v>
      </c>
      <c r="B10796" s="0" t="n">
        <v>45772</v>
      </c>
      <c r="C10796" s="0" t="s">
        <v>7094</v>
      </c>
      <c r="D10796" s="0" t="s">
        <v>127</v>
      </c>
    </row>
    <row r="10797" customFormat="false" ht="12.8" hidden="false" customHeight="false" outlineLevel="0" collapsed="false">
      <c r="A10797" s="0" t="s">
        <v>16075</v>
      </c>
      <c r="B10797" s="0" t="n">
        <v>45508</v>
      </c>
      <c r="C10797" s="0" t="s">
        <v>1279</v>
      </c>
      <c r="D10797" s="0" t="s">
        <v>127</v>
      </c>
    </row>
    <row r="10798" customFormat="false" ht="12.8" hidden="false" customHeight="false" outlineLevel="0" collapsed="false">
      <c r="A10798" s="0" t="s">
        <v>16076</v>
      </c>
      <c r="B10798" s="0" t="n">
        <v>25259</v>
      </c>
      <c r="C10798" s="0" t="s">
        <v>7699</v>
      </c>
      <c r="D10798" s="0" t="s">
        <v>123</v>
      </c>
    </row>
    <row r="10799" customFormat="false" ht="12.8" hidden="false" customHeight="false" outlineLevel="0" collapsed="false">
      <c r="A10799" s="0" t="s">
        <v>16077</v>
      </c>
      <c r="B10799" s="0" t="n">
        <v>25372</v>
      </c>
      <c r="C10799" s="0" t="s">
        <v>7643</v>
      </c>
      <c r="D10799" s="0" t="s">
        <v>127</v>
      </c>
    </row>
    <row r="10800" customFormat="false" ht="12.8" hidden="false" customHeight="false" outlineLevel="0" collapsed="false">
      <c r="A10800" s="0" t="s">
        <v>16078</v>
      </c>
      <c r="B10800" s="0" t="n">
        <v>42136</v>
      </c>
      <c r="C10800" s="0" t="s">
        <v>6454</v>
      </c>
      <c r="D10800" s="0" t="s">
        <v>127</v>
      </c>
    </row>
    <row r="10801" customFormat="false" ht="12.8" hidden="false" customHeight="false" outlineLevel="0" collapsed="false">
      <c r="A10801" s="0" t="s">
        <v>16079</v>
      </c>
      <c r="B10801" s="0" t="n">
        <v>25373</v>
      </c>
      <c r="C10801" s="0" t="s">
        <v>7731</v>
      </c>
      <c r="D10801" s="0" t="s">
        <v>127</v>
      </c>
    </row>
    <row r="10802" customFormat="false" ht="12.8" hidden="false" customHeight="false" outlineLevel="0" collapsed="false">
      <c r="A10802" s="0" t="s">
        <v>16080</v>
      </c>
      <c r="B10802" s="0" t="n">
        <v>44464</v>
      </c>
      <c r="C10802" s="0" t="s">
        <v>7709</v>
      </c>
      <c r="D10802" s="0" t="s">
        <v>123</v>
      </c>
    </row>
    <row r="10803" customFormat="false" ht="12.8" hidden="false" customHeight="false" outlineLevel="0" collapsed="false">
      <c r="A10803" s="0" t="s">
        <v>16081</v>
      </c>
      <c r="B10803" s="0" t="n">
        <v>44510</v>
      </c>
      <c r="C10803" s="0" t="s">
        <v>16082</v>
      </c>
      <c r="D10803" s="0" t="s">
        <v>127</v>
      </c>
    </row>
    <row r="10804" customFormat="false" ht="12.8" hidden="false" customHeight="false" outlineLevel="0" collapsed="false">
      <c r="A10804" s="0" t="s">
        <v>16083</v>
      </c>
      <c r="B10804" s="0" t="n">
        <v>22735</v>
      </c>
      <c r="C10804" s="0" t="s">
        <v>16084</v>
      </c>
      <c r="D10804" s="0" t="s">
        <v>123</v>
      </c>
    </row>
    <row r="10805" customFormat="false" ht="12.8" hidden="false" customHeight="false" outlineLevel="0" collapsed="false">
      <c r="A10805" s="0" t="s">
        <v>16085</v>
      </c>
      <c r="B10805" s="0" t="n">
        <v>22736</v>
      </c>
      <c r="C10805" s="0" t="s">
        <v>16086</v>
      </c>
      <c r="D10805" s="0" t="s">
        <v>127</v>
      </c>
    </row>
    <row r="10806" customFormat="false" ht="12.8" hidden="false" customHeight="false" outlineLevel="0" collapsed="false">
      <c r="A10806" s="0" t="s">
        <v>16087</v>
      </c>
      <c r="B10806" s="0" t="n">
        <v>42818</v>
      </c>
      <c r="C10806" s="0" t="s">
        <v>7526</v>
      </c>
      <c r="D10806" s="0" t="s">
        <v>199</v>
      </c>
    </row>
    <row r="10807" customFormat="false" ht="12.8" hidden="false" customHeight="false" outlineLevel="0" collapsed="false">
      <c r="A10807" s="0" t="s">
        <v>16088</v>
      </c>
      <c r="B10807" s="0" t="n">
        <v>35123</v>
      </c>
      <c r="D10807" s="0" t="s">
        <v>199</v>
      </c>
    </row>
    <row r="10808" customFormat="false" ht="12.8" hidden="false" customHeight="false" outlineLevel="0" collapsed="false">
      <c r="A10808" s="0" t="s">
        <v>16089</v>
      </c>
      <c r="B10808" s="0" t="n">
        <v>35709</v>
      </c>
      <c r="C10808" s="0" t="s">
        <v>651</v>
      </c>
      <c r="D10808" s="0" t="s">
        <v>123</v>
      </c>
    </row>
    <row r="10809" customFormat="false" ht="12.8" hidden="false" customHeight="false" outlineLevel="0" collapsed="false">
      <c r="A10809" s="0" t="s">
        <v>16090</v>
      </c>
      <c r="B10809" s="0" t="n">
        <v>36123</v>
      </c>
      <c r="C10809" s="0" t="s">
        <v>651</v>
      </c>
      <c r="D10809" s="0" t="s">
        <v>127</v>
      </c>
    </row>
    <row r="10810" customFormat="false" ht="12.8" hidden="false" customHeight="false" outlineLevel="0" collapsed="false">
      <c r="A10810" s="0" t="s">
        <v>16091</v>
      </c>
      <c r="B10810" s="0" t="n">
        <v>2859</v>
      </c>
      <c r="C10810" s="0" t="s">
        <v>16015</v>
      </c>
      <c r="D10810" s="0" t="s">
        <v>123</v>
      </c>
    </row>
    <row r="10811" customFormat="false" ht="12.8" hidden="false" customHeight="false" outlineLevel="0" collapsed="false">
      <c r="A10811" s="0" t="s">
        <v>16092</v>
      </c>
      <c r="B10811" s="0" t="n">
        <v>548</v>
      </c>
      <c r="C10811" s="0" t="s">
        <v>16093</v>
      </c>
      <c r="D10811" s="0" t="s">
        <v>123</v>
      </c>
    </row>
    <row r="10812" customFormat="false" ht="12.8" hidden="false" customHeight="false" outlineLevel="0" collapsed="false">
      <c r="A10812" s="0" t="s">
        <v>16094</v>
      </c>
      <c r="B10812" s="0" t="n">
        <v>2483</v>
      </c>
      <c r="C10812" s="0" t="s">
        <v>10427</v>
      </c>
      <c r="D10812" s="0" t="s">
        <v>127</v>
      </c>
    </row>
    <row r="10813" customFormat="false" ht="12.8" hidden="false" customHeight="false" outlineLevel="0" collapsed="false">
      <c r="A10813" s="0" t="s">
        <v>16095</v>
      </c>
      <c r="B10813" s="0" t="n">
        <v>2484</v>
      </c>
      <c r="C10813" s="0" t="s">
        <v>7340</v>
      </c>
      <c r="D10813" s="0" t="s">
        <v>127</v>
      </c>
    </row>
    <row r="10814" customFormat="false" ht="12.8" hidden="false" customHeight="false" outlineLevel="0" collapsed="false">
      <c r="A10814" s="0" t="s">
        <v>16096</v>
      </c>
      <c r="B10814" s="0" t="n">
        <v>2485</v>
      </c>
      <c r="C10814" s="0" t="s">
        <v>16097</v>
      </c>
      <c r="D10814" s="0" t="s">
        <v>127</v>
      </c>
    </row>
    <row r="10815" customFormat="false" ht="12.8" hidden="false" customHeight="false" outlineLevel="0" collapsed="false">
      <c r="A10815" s="0" t="s">
        <v>16098</v>
      </c>
      <c r="B10815" s="0" t="n">
        <v>550</v>
      </c>
      <c r="C10815" s="0" t="s">
        <v>11781</v>
      </c>
      <c r="D10815" s="0" t="s">
        <v>123</v>
      </c>
    </row>
    <row r="10816" customFormat="false" ht="12.8" hidden="false" customHeight="false" outlineLevel="0" collapsed="false">
      <c r="A10816" s="0" t="s">
        <v>16099</v>
      </c>
      <c r="B10816" s="0" t="n">
        <v>3145</v>
      </c>
      <c r="C10816" s="0" t="s">
        <v>4846</v>
      </c>
      <c r="D10816" s="0" t="s">
        <v>127</v>
      </c>
    </row>
    <row r="10817" customFormat="false" ht="12.8" hidden="false" customHeight="false" outlineLevel="0" collapsed="false">
      <c r="A10817" s="0" t="s">
        <v>16100</v>
      </c>
      <c r="B10817" s="0" t="n">
        <v>22737</v>
      </c>
      <c r="C10817" s="0" t="s">
        <v>12003</v>
      </c>
      <c r="D10817" s="0" t="s">
        <v>123</v>
      </c>
    </row>
    <row r="10818" customFormat="false" ht="12.8" hidden="false" customHeight="false" outlineLevel="0" collapsed="false">
      <c r="A10818" s="0" t="s">
        <v>16101</v>
      </c>
      <c r="B10818" s="0" t="n">
        <v>22738</v>
      </c>
      <c r="C10818" s="0" t="s">
        <v>2417</v>
      </c>
      <c r="D10818" s="0" t="s">
        <v>127</v>
      </c>
    </row>
    <row r="10819" customFormat="false" ht="12.8" hidden="false" customHeight="false" outlineLevel="0" collapsed="false">
      <c r="A10819" s="0" t="s">
        <v>16102</v>
      </c>
      <c r="B10819" s="0" t="n">
        <v>19151</v>
      </c>
      <c r="C10819" s="0" t="s">
        <v>16103</v>
      </c>
      <c r="D10819" s="0" t="s">
        <v>123</v>
      </c>
    </row>
    <row r="10820" customFormat="false" ht="12.8" hidden="false" customHeight="false" outlineLevel="0" collapsed="false">
      <c r="A10820" s="0" t="s">
        <v>16104</v>
      </c>
      <c r="B10820" s="0" t="n">
        <v>2882</v>
      </c>
      <c r="C10820" s="0" t="s">
        <v>16105</v>
      </c>
      <c r="D10820" s="0" t="s">
        <v>123</v>
      </c>
    </row>
    <row r="10821" customFormat="false" ht="12.8" hidden="false" customHeight="false" outlineLevel="0" collapsed="false">
      <c r="A10821" s="0" t="s">
        <v>16106</v>
      </c>
      <c r="B10821" s="0" t="n">
        <v>30526</v>
      </c>
      <c r="D10821" s="0" t="s">
        <v>228</v>
      </c>
    </row>
    <row r="10822" customFormat="false" ht="12.8" hidden="false" customHeight="false" outlineLevel="0" collapsed="false">
      <c r="A10822" s="0" t="s">
        <v>16106</v>
      </c>
      <c r="B10822" s="0" t="n">
        <v>41053</v>
      </c>
      <c r="C10822" s="0" t="s">
        <v>16107</v>
      </c>
      <c r="D10822" s="0" t="s">
        <v>228</v>
      </c>
    </row>
    <row r="10823" customFormat="false" ht="12.8" hidden="false" customHeight="false" outlineLevel="0" collapsed="false">
      <c r="A10823" s="0" t="s">
        <v>16108</v>
      </c>
      <c r="B10823" s="0" t="n">
        <v>4366</v>
      </c>
      <c r="C10823" s="0" t="s">
        <v>2838</v>
      </c>
      <c r="D10823" s="0" t="s">
        <v>255</v>
      </c>
    </row>
    <row r="10824" customFormat="false" ht="12.8" hidden="false" customHeight="false" outlineLevel="0" collapsed="false">
      <c r="A10824" s="0" t="s">
        <v>16109</v>
      </c>
      <c r="B10824" s="0" t="n">
        <v>43984</v>
      </c>
      <c r="C10824" s="0" t="s">
        <v>16110</v>
      </c>
      <c r="D10824" s="0" t="s">
        <v>123</v>
      </c>
    </row>
    <row r="10825" customFormat="false" ht="12.8" hidden="false" customHeight="false" outlineLevel="0" collapsed="false">
      <c r="A10825" s="0" t="s">
        <v>16111</v>
      </c>
      <c r="B10825" s="0" t="n">
        <v>44038</v>
      </c>
      <c r="C10825" s="0" t="s">
        <v>420</v>
      </c>
      <c r="D10825" s="0" t="s">
        <v>127</v>
      </c>
    </row>
    <row r="10826" customFormat="false" ht="12.8" hidden="false" customHeight="false" outlineLevel="0" collapsed="false">
      <c r="A10826" s="0" t="s">
        <v>16112</v>
      </c>
      <c r="B10826" s="0" t="n">
        <v>43568</v>
      </c>
      <c r="C10826" s="0" t="s">
        <v>12902</v>
      </c>
      <c r="D10826" s="0" t="s">
        <v>199</v>
      </c>
    </row>
    <row r="10827" customFormat="false" ht="12.8" hidden="false" customHeight="false" outlineLevel="0" collapsed="false">
      <c r="A10827" s="0" t="s">
        <v>16113</v>
      </c>
      <c r="B10827" s="0" t="n">
        <v>43035</v>
      </c>
      <c r="C10827" s="0" t="s">
        <v>3392</v>
      </c>
      <c r="D10827" s="0" t="s">
        <v>255</v>
      </c>
    </row>
    <row r="10828" customFormat="false" ht="12.8" hidden="false" customHeight="false" outlineLevel="0" collapsed="false">
      <c r="A10828" s="0" t="s">
        <v>16114</v>
      </c>
      <c r="B10828" s="0" t="n">
        <v>22739</v>
      </c>
      <c r="C10828" s="0" t="s">
        <v>1711</v>
      </c>
      <c r="D10828" s="0" t="s">
        <v>123</v>
      </c>
    </row>
    <row r="10829" customFormat="false" ht="12.8" hidden="false" customHeight="false" outlineLevel="0" collapsed="false">
      <c r="A10829" s="0" t="s">
        <v>16115</v>
      </c>
      <c r="B10829" s="0" t="n">
        <v>22740</v>
      </c>
      <c r="C10829" s="0" t="s">
        <v>819</v>
      </c>
      <c r="D10829" s="0" t="s">
        <v>127</v>
      </c>
    </row>
    <row r="10830" customFormat="false" ht="12.8" hidden="false" customHeight="false" outlineLevel="0" collapsed="false">
      <c r="A10830" s="0" t="s">
        <v>16116</v>
      </c>
      <c r="B10830" s="0" t="n">
        <v>31817</v>
      </c>
      <c r="C10830" s="0" t="s">
        <v>16117</v>
      </c>
      <c r="D10830" s="0" t="s">
        <v>127</v>
      </c>
    </row>
    <row r="10831" customFormat="false" ht="12.8" hidden="false" customHeight="false" outlineLevel="0" collapsed="false">
      <c r="A10831" s="0" t="s">
        <v>16118</v>
      </c>
      <c r="B10831" s="0" t="n">
        <v>22741</v>
      </c>
      <c r="C10831" s="0" t="s">
        <v>16117</v>
      </c>
      <c r="D10831" s="0" t="s">
        <v>127</v>
      </c>
    </row>
    <row r="10832" customFormat="false" ht="12.8" hidden="false" customHeight="false" outlineLevel="0" collapsed="false">
      <c r="A10832" s="0" t="s">
        <v>16119</v>
      </c>
      <c r="B10832" s="0" t="n">
        <v>22742</v>
      </c>
      <c r="C10832" s="0" t="s">
        <v>3799</v>
      </c>
      <c r="D10832" s="0" t="s">
        <v>127</v>
      </c>
    </row>
    <row r="10833" customFormat="false" ht="12.8" hidden="false" customHeight="false" outlineLevel="0" collapsed="false">
      <c r="A10833" s="0" t="s">
        <v>16120</v>
      </c>
      <c r="B10833" s="0" t="n">
        <v>824</v>
      </c>
      <c r="D10833" s="0" t="s">
        <v>199</v>
      </c>
    </row>
    <row r="10834" customFormat="false" ht="12.8" hidden="false" customHeight="false" outlineLevel="0" collapsed="false">
      <c r="A10834" s="0" t="s">
        <v>16121</v>
      </c>
      <c r="B10834" s="0" t="n">
        <v>20583</v>
      </c>
      <c r="D10834" s="0" t="s">
        <v>378</v>
      </c>
    </row>
    <row r="10835" customFormat="false" ht="12.8" hidden="false" customHeight="false" outlineLevel="0" collapsed="false">
      <c r="A10835" s="0" t="s">
        <v>16122</v>
      </c>
      <c r="B10835" s="0" t="n">
        <v>43832</v>
      </c>
      <c r="D10835" s="0" t="s">
        <v>327</v>
      </c>
    </row>
    <row r="10836" customFormat="false" ht="12.8" hidden="false" customHeight="false" outlineLevel="0" collapsed="false">
      <c r="A10836" s="0" t="s">
        <v>16123</v>
      </c>
      <c r="B10836" s="0" t="n">
        <v>826</v>
      </c>
      <c r="C10836" s="0" t="s">
        <v>1942</v>
      </c>
      <c r="D10836" s="0" t="s">
        <v>123</v>
      </c>
    </row>
    <row r="10837" customFormat="false" ht="12.8" hidden="false" customHeight="false" outlineLevel="0" collapsed="false">
      <c r="A10837" s="0" t="s">
        <v>16124</v>
      </c>
      <c r="B10837" s="0" t="n">
        <v>23419</v>
      </c>
      <c r="C10837" s="0" t="s">
        <v>9890</v>
      </c>
      <c r="D10837" s="0" t="s">
        <v>123</v>
      </c>
    </row>
    <row r="10838" customFormat="false" ht="12.8" hidden="false" customHeight="false" outlineLevel="0" collapsed="false">
      <c r="A10838" s="0" t="s">
        <v>16125</v>
      </c>
      <c r="B10838" s="0" t="n">
        <v>23939</v>
      </c>
      <c r="C10838" s="0" t="s">
        <v>7165</v>
      </c>
      <c r="D10838" s="0" t="s">
        <v>127</v>
      </c>
    </row>
    <row r="10839" customFormat="false" ht="12.8" hidden="false" customHeight="false" outlineLevel="0" collapsed="false">
      <c r="A10839" s="0" t="s">
        <v>16126</v>
      </c>
      <c r="B10839" s="0" t="n">
        <v>40425</v>
      </c>
      <c r="C10839" s="0" t="s">
        <v>1596</v>
      </c>
      <c r="D10839" s="0" t="s">
        <v>127</v>
      </c>
    </row>
    <row r="10840" customFormat="false" ht="12.8" hidden="false" customHeight="false" outlineLevel="0" collapsed="false">
      <c r="A10840" s="0" t="s">
        <v>16127</v>
      </c>
      <c r="B10840" s="0" t="n">
        <v>24889</v>
      </c>
      <c r="C10840" s="0" t="s">
        <v>16128</v>
      </c>
      <c r="D10840" s="0" t="s">
        <v>127</v>
      </c>
    </row>
    <row r="10841" customFormat="false" ht="12.8" hidden="false" customHeight="false" outlineLevel="0" collapsed="false">
      <c r="A10841" s="0" t="s">
        <v>16129</v>
      </c>
      <c r="B10841" s="0" t="n">
        <v>23408</v>
      </c>
      <c r="C10841" s="0" t="s">
        <v>1824</v>
      </c>
      <c r="D10841" s="0" t="s">
        <v>123</v>
      </c>
    </row>
    <row r="10842" customFormat="false" ht="12.8" hidden="false" customHeight="false" outlineLevel="0" collapsed="false">
      <c r="A10842" s="0" t="s">
        <v>16130</v>
      </c>
      <c r="B10842" s="0" t="n">
        <v>33935</v>
      </c>
      <c r="C10842" s="0" t="s">
        <v>16131</v>
      </c>
      <c r="D10842" s="0" t="s">
        <v>127</v>
      </c>
    </row>
    <row r="10843" customFormat="false" ht="12.8" hidden="false" customHeight="false" outlineLevel="0" collapsed="false">
      <c r="A10843" s="0" t="s">
        <v>16132</v>
      </c>
      <c r="B10843" s="0" t="n">
        <v>23940</v>
      </c>
      <c r="C10843" s="0" t="s">
        <v>16133</v>
      </c>
      <c r="D10843" s="0" t="s">
        <v>127</v>
      </c>
    </row>
    <row r="10844" customFormat="false" ht="12.8" hidden="false" customHeight="false" outlineLevel="0" collapsed="false">
      <c r="A10844" s="0" t="s">
        <v>16134</v>
      </c>
      <c r="B10844" s="0" t="n">
        <v>34143</v>
      </c>
      <c r="C10844" s="0" t="s">
        <v>16135</v>
      </c>
      <c r="D10844" s="0" t="s">
        <v>123</v>
      </c>
    </row>
    <row r="10845" customFormat="false" ht="12.8" hidden="false" customHeight="false" outlineLevel="0" collapsed="false">
      <c r="A10845" s="0" t="s">
        <v>16136</v>
      </c>
      <c r="B10845" s="0" t="n">
        <v>35363</v>
      </c>
      <c r="C10845" s="0" t="s">
        <v>3444</v>
      </c>
      <c r="D10845" s="0" t="s">
        <v>127</v>
      </c>
    </row>
    <row r="10846" customFormat="false" ht="12.8" hidden="false" customHeight="false" outlineLevel="0" collapsed="false">
      <c r="A10846" s="0" t="s">
        <v>16137</v>
      </c>
      <c r="B10846" s="0" t="n">
        <v>4607</v>
      </c>
      <c r="C10846" s="0" t="s">
        <v>16138</v>
      </c>
      <c r="D10846" s="0" t="s">
        <v>251</v>
      </c>
    </row>
    <row r="10847" customFormat="false" ht="12.8" hidden="false" customHeight="false" outlineLevel="0" collapsed="false">
      <c r="A10847" s="0" t="s">
        <v>16139</v>
      </c>
      <c r="B10847" s="0" t="n">
        <v>23046</v>
      </c>
      <c r="C10847" s="0" t="s">
        <v>16140</v>
      </c>
      <c r="D10847" s="0" t="s">
        <v>123</v>
      </c>
    </row>
    <row r="10848" customFormat="false" ht="12.8" hidden="false" customHeight="false" outlineLevel="0" collapsed="false">
      <c r="A10848" s="0" t="s">
        <v>16141</v>
      </c>
      <c r="B10848" s="0" t="n">
        <v>39708</v>
      </c>
      <c r="C10848" s="0" t="s">
        <v>16140</v>
      </c>
      <c r="D10848" s="0" t="s">
        <v>127</v>
      </c>
    </row>
    <row r="10849" customFormat="false" ht="12.8" hidden="false" customHeight="false" outlineLevel="0" collapsed="false">
      <c r="A10849" s="0" t="s">
        <v>16142</v>
      </c>
      <c r="B10849" s="0" t="n">
        <v>23443</v>
      </c>
      <c r="C10849" s="0" t="s">
        <v>1490</v>
      </c>
      <c r="D10849" s="0" t="s">
        <v>127</v>
      </c>
    </row>
    <row r="10850" customFormat="false" ht="12.8" hidden="false" customHeight="false" outlineLevel="0" collapsed="false">
      <c r="A10850" s="0" t="s">
        <v>16143</v>
      </c>
      <c r="B10850" s="0" t="n">
        <v>42137</v>
      </c>
      <c r="C10850" s="0" t="s">
        <v>12827</v>
      </c>
      <c r="D10850" s="0" t="s">
        <v>127</v>
      </c>
    </row>
    <row r="10851" customFormat="false" ht="12.8" hidden="false" customHeight="false" outlineLevel="0" collapsed="false">
      <c r="A10851" s="0" t="s">
        <v>16144</v>
      </c>
      <c r="B10851" s="0" t="n">
        <v>42138</v>
      </c>
      <c r="C10851" s="0" t="s">
        <v>16145</v>
      </c>
      <c r="D10851" s="0" t="s">
        <v>127</v>
      </c>
    </row>
    <row r="10852" customFormat="false" ht="12.8" hidden="false" customHeight="false" outlineLevel="0" collapsed="false">
      <c r="A10852" s="0" t="s">
        <v>16146</v>
      </c>
      <c r="B10852" s="0" t="n">
        <v>26058</v>
      </c>
      <c r="C10852" s="0" t="s">
        <v>4492</v>
      </c>
      <c r="D10852" s="0" t="s">
        <v>127</v>
      </c>
    </row>
    <row r="10853" customFormat="false" ht="12.8" hidden="false" customHeight="false" outlineLevel="0" collapsed="false">
      <c r="A10853" s="0" t="s">
        <v>16147</v>
      </c>
      <c r="B10853" s="0" t="n">
        <v>25525</v>
      </c>
      <c r="C10853" s="0" t="s">
        <v>1490</v>
      </c>
      <c r="D10853" s="0" t="s">
        <v>127</v>
      </c>
    </row>
    <row r="10854" customFormat="false" ht="12.8" hidden="false" customHeight="false" outlineLevel="0" collapsed="false">
      <c r="A10854" s="0" t="s">
        <v>16148</v>
      </c>
      <c r="B10854" s="0" t="n">
        <v>26057</v>
      </c>
      <c r="C10854" s="0" t="s">
        <v>16084</v>
      </c>
      <c r="D10854" s="0" t="s">
        <v>123</v>
      </c>
    </row>
    <row r="10855" customFormat="false" ht="12.8" hidden="false" customHeight="false" outlineLevel="0" collapsed="false">
      <c r="A10855" s="0" t="s">
        <v>16149</v>
      </c>
      <c r="B10855" s="0" t="n">
        <v>29261</v>
      </c>
      <c r="C10855" s="0" t="s">
        <v>136</v>
      </c>
      <c r="D10855" s="0" t="s">
        <v>127</v>
      </c>
    </row>
    <row r="10856" customFormat="false" ht="12.8" hidden="false" customHeight="false" outlineLevel="0" collapsed="false">
      <c r="A10856" s="0" t="s">
        <v>16150</v>
      </c>
      <c r="B10856" s="0" t="n">
        <v>23119</v>
      </c>
      <c r="D10856" s="0" t="s">
        <v>123</v>
      </c>
    </row>
    <row r="10857" customFormat="false" ht="12.8" hidden="false" customHeight="false" outlineLevel="0" collapsed="false">
      <c r="A10857" s="0" t="s">
        <v>16151</v>
      </c>
      <c r="B10857" s="0" t="n">
        <v>35332</v>
      </c>
      <c r="C10857" s="0" t="s">
        <v>16152</v>
      </c>
      <c r="D10857" s="0" t="s">
        <v>123</v>
      </c>
    </row>
    <row r="10858" customFormat="false" ht="12.8" hidden="false" customHeight="false" outlineLevel="0" collapsed="false">
      <c r="A10858" s="0" t="s">
        <v>16153</v>
      </c>
      <c r="B10858" s="0" t="n">
        <v>35390</v>
      </c>
      <c r="C10858" s="0" t="s">
        <v>7773</v>
      </c>
      <c r="D10858" s="0" t="s">
        <v>127</v>
      </c>
    </row>
    <row r="10859" customFormat="false" ht="12.8" hidden="false" customHeight="false" outlineLevel="0" collapsed="false">
      <c r="A10859" s="0" t="s">
        <v>16154</v>
      </c>
      <c r="B10859" s="0" t="n">
        <v>27386</v>
      </c>
      <c r="C10859" s="0" t="s">
        <v>16155</v>
      </c>
      <c r="D10859" s="0" t="s">
        <v>127</v>
      </c>
    </row>
    <row r="10860" customFormat="false" ht="12.8" hidden="false" customHeight="false" outlineLevel="0" collapsed="false">
      <c r="A10860" s="0" t="s">
        <v>16156</v>
      </c>
      <c r="B10860" s="0" t="n">
        <v>22743</v>
      </c>
      <c r="C10860" s="0" t="s">
        <v>492</v>
      </c>
      <c r="D10860" s="0" t="s">
        <v>199</v>
      </c>
    </row>
    <row r="10861" customFormat="false" ht="12.8" hidden="false" customHeight="false" outlineLevel="0" collapsed="false">
      <c r="A10861" s="0" t="s">
        <v>16157</v>
      </c>
      <c r="B10861" s="0" t="n">
        <v>22744</v>
      </c>
      <c r="C10861" s="0" t="s">
        <v>492</v>
      </c>
      <c r="D10861" s="0" t="s">
        <v>378</v>
      </c>
    </row>
    <row r="10862" customFormat="false" ht="12.8" hidden="false" customHeight="false" outlineLevel="0" collapsed="false">
      <c r="A10862" s="0" t="s">
        <v>16158</v>
      </c>
      <c r="B10862" s="0" t="n">
        <v>22745</v>
      </c>
      <c r="C10862" s="0" t="s">
        <v>795</v>
      </c>
      <c r="D10862" s="0" t="s">
        <v>123</v>
      </c>
    </row>
    <row r="10863" customFormat="false" ht="12.8" hidden="false" customHeight="false" outlineLevel="0" collapsed="false">
      <c r="A10863" s="0" t="s">
        <v>16159</v>
      </c>
      <c r="B10863" s="0" t="n">
        <v>22746</v>
      </c>
      <c r="C10863" s="0" t="s">
        <v>821</v>
      </c>
      <c r="D10863" s="0" t="s">
        <v>127</v>
      </c>
    </row>
    <row r="10864" customFormat="false" ht="12.8" hidden="false" customHeight="false" outlineLevel="0" collapsed="false">
      <c r="A10864" s="0" t="s">
        <v>16160</v>
      </c>
      <c r="B10864" s="0" t="n">
        <v>29539</v>
      </c>
      <c r="C10864" s="0" t="s">
        <v>16161</v>
      </c>
      <c r="D10864" s="0" t="s">
        <v>123</v>
      </c>
    </row>
    <row r="10865" customFormat="false" ht="12.8" hidden="false" customHeight="false" outlineLevel="0" collapsed="false">
      <c r="A10865" s="0" t="s">
        <v>16162</v>
      </c>
      <c r="B10865" s="0" t="n">
        <v>29748</v>
      </c>
      <c r="C10865" s="0" t="s">
        <v>535</v>
      </c>
      <c r="D10865" s="0" t="s">
        <v>127</v>
      </c>
    </row>
    <row r="10866" customFormat="false" ht="12.8" hidden="false" customHeight="false" outlineLevel="0" collapsed="false">
      <c r="A10866" s="0" t="s">
        <v>16163</v>
      </c>
      <c r="B10866" s="0" t="n">
        <v>4434</v>
      </c>
      <c r="C10866" s="0" t="s">
        <v>16164</v>
      </c>
      <c r="D10866" s="0" t="s">
        <v>123</v>
      </c>
    </row>
    <row r="10867" customFormat="false" ht="12.8" hidden="false" customHeight="false" outlineLevel="0" collapsed="false">
      <c r="A10867" s="0" t="s">
        <v>16165</v>
      </c>
      <c r="B10867" s="0" t="n">
        <v>4435</v>
      </c>
      <c r="C10867" s="0" t="s">
        <v>16166</v>
      </c>
      <c r="D10867" s="0" t="s">
        <v>127</v>
      </c>
    </row>
    <row r="10868" customFormat="false" ht="12.8" hidden="false" customHeight="false" outlineLevel="0" collapsed="false">
      <c r="A10868" s="0" t="s">
        <v>16167</v>
      </c>
      <c r="B10868" s="0" t="n">
        <v>959</v>
      </c>
      <c r="C10868" s="0" t="s">
        <v>2212</v>
      </c>
      <c r="D10868" s="0" t="s">
        <v>123</v>
      </c>
    </row>
    <row r="10869" customFormat="false" ht="12.8" hidden="false" customHeight="false" outlineLevel="0" collapsed="false">
      <c r="A10869" s="0" t="s">
        <v>16168</v>
      </c>
      <c r="B10869" s="0" t="n">
        <v>960</v>
      </c>
      <c r="D10869" s="0" t="s">
        <v>127</v>
      </c>
    </row>
    <row r="10870" customFormat="false" ht="12.8" hidden="false" customHeight="false" outlineLevel="0" collapsed="false">
      <c r="A10870" s="0" t="s">
        <v>16169</v>
      </c>
      <c r="B10870" s="0" t="n">
        <v>46851</v>
      </c>
      <c r="C10870" s="0" t="s">
        <v>16170</v>
      </c>
      <c r="D10870" s="0" t="s">
        <v>123</v>
      </c>
    </row>
    <row r="10871" customFormat="false" ht="12.8" hidden="false" customHeight="false" outlineLevel="0" collapsed="false">
      <c r="A10871" s="0" t="s">
        <v>16171</v>
      </c>
      <c r="B10871" s="0" t="n">
        <v>46866</v>
      </c>
      <c r="C10871" s="0" t="s">
        <v>797</v>
      </c>
      <c r="D10871" s="0" t="s">
        <v>127</v>
      </c>
    </row>
    <row r="10872" customFormat="false" ht="12.8" hidden="false" customHeight="false" outlineLevel="0" collapsed="false">
      <c r="A10872" s="0" t="s">
        <v>16172</v>
      </c>
      <c r="B10872" s="0" t="n">
        <v>45996</v>
      </c>
      <c r="C10872" s="0" t="s">
        <v>675</v>
      </c>
      <c r="D10872" s="0" t="s">
        <v>199</v>
      </c>
    </row>
    <row r="10873" customFormat="false" ht="12.8" hidden="false" customHeight="false" outlineLevel="0" collapsed="false">
      <c r="A10873" s="0" t="s">
        <v>16173</v>
      </c>
      <c r="B10873" s="0" t="n">
        <v>25261</v>
      </c>
      <c r="C10873" s="0" t="s">
        <v>16174</v>
      </c>
      <c r="D10873" s="0" t="s">
        <v>123</v>
      </c>
    </row>
    <row r="10874" customFormat="false" ht="12.8" hidden="false" customHeight="false" outlineLevel="0" collapsed="false">
      <c r="A10874" s="0" t="s">
        <v>16175</v>
      </c>
      <c r="B10874" s="0" t="n">
        <v>25374</v>
      </c>
      <c r="C10874" s="0" t="s">
        <v>16176</v>
      </c>
      <c r="D10874" s="0" t="s">
        <v>127</v>
      </c>
    </row>
    <row r="10875" customFormat="false" ht="12.8" hidden="false" customHeight="false" outlineLevel="0" collapsed="false">
      <c r="A10875" s="0" t="s">
        <v>16177</v>
      </c>
      <c r="B10875" s="0" t="n">
        <v>24890</v>
      </c>
      <c r="C10875" s="0" t="s">
        <v>16178</v>
      </c>
      <c r="D10875" s="0" t="s">
        <v>199</v>
      </c>
    </row>
    <row r="10876" customFormat="false" ht="12.8" hidden="false" customHeight="false" outlineLevel="0" collapsed="false">
      <c r="A10876" s="0" t="s">
        <v>16179</v>
      </c>
      <c r="B10876" s="0" t="n">
        <v>39647</v>
      </c>
      <c r="C10876" s="0" t="s">
        <v>12902</v>
      </c>
      <c r="D10876" s="0" t="s">
        <v>287</v>
      </c>
    </row>
    <row r="10877" customFormat="false" ht="12.8" hidden="false" customHeight="false" outlineLevel="0" collapsed="false">
      <c r="A10877" s="0" t="s">
        <v>16180</v>
      </c>
      <c r="B10877" s="0" t="n">
        <v>36277</v>
      </c>
      <c r="C10877" s="0" t="s">
        <v>16181</v>
      </c>
      <c r="D10877" s="0" t="s">
        <v>123</v>
      </c>
    </row>
    <row r="10878" customFormat="false" ht="12.8" hidden="false" customHeight="false" outlineLevel="0" collapsed="false">
      <c r="A10878" s="0" t="s">
        <v>16182</v>
      </c>
      <c r="B10878" s="0" t="n">
        <v>36442</v>
      </c>
      <c r="C10878" s="0" t="s">
        <v>3530</v>
      </c>
      <c r="D10878" s="0" t="s">
        <v>127</v>
      </c>
    </row>
    <row r="10879" customFormat="false" ht="12.8" hidden="false" customHeight="false" outlineLevel="0" collapsed="false">
      <c r="A10879" s="0" t="s">
        <v>16183</v>
      </c>
      <c r="B10879" s="0" t="n">
        <v>35522</v>
      </c>
      <c r="D10879" s="0" t="s">
        <v>123</v>
      </c>
    </row>
    <row r="10880" customFormat="false" ht="12.8" hidden="false" customHeight="false" outlineLevel="0" collapsed="false">
      <c r="A10880" s="0" t="s">
        <v>16184</v>
      </c>
      <c r="B10880" s="0" t="n">
        <v>41279</v>
      </c>
      <c r="C10880" s="0" t="s">
        <v>207</v>
      </c>
      <c r="D10880" s="0" t="s">
        <v>127</v>
      </c>
    </row>
    <row r="10881" customFormat="false" ht="12.8" hidden="false" customHeight="false" outlineLevel="0" collapsed="false">
      <c r="A10881" s="0" t="s">
        <v>16185</v>
      </c>
      <c r="B10881" s="0" t="n">
        <v>36122</v>
      </c>
      <c r="C10881" s="0" t="s">
        <v>16186</v>
      </c>
      <c r="D10881" s="0" t="s">
        <v>127</v>
      </c>
    </row>
    <row r="10882" customFormat="false" ht="12.8" hidden="false" customHeight="false" outlineLevel="0" collapsed="false">
      <c r="A10882" s="0" t="s">
        <v>16187</v>
      </c>
      <c r="B10882" s="0" t="n">
        <v>936</v>
      </c>
      <c r="C10882" s="0" t="s">
        <v>9595</v>
      </c>
      <c r="D10882" s="0" t="s">
        <v>123</v>
      </c>
    </row>
    <row r="10883" customFormat="false" ht="12.8" hidden="false" customHeight="false" outlineLevel="0" collapsed="false">
      <c r="A10883" s="0" t="s">
        <v>16188</v>
      </c>
      <c r="B10883" s="0" t="n">
        <v>19351</v>
      </c>
      <c r="D10883" s="0" t="s">
        <v>127</v>
      </c>
    </row>
    <row r="10884" customFormat="false" ht="12.8" hidden="false" customHeight="false" outlineLevel="0" collapsed="false">
      <c r="A10884" s="0" t="s">
        <v>16189</v>
      </c>
      <c r="B10884" s="0" t="n">
        <v>19352</v>
      </c>
      <c r="D10884" s="0" t="s">
        <v>127</v>
      </c>
    </row>
    <row r="10885" customFormat="false" ht="12.8" hidden="false" customHeight="false" outlineLevel="0" collapsed="false">
      <c r="A10885" s="0" t="s">
        <v>16190</v>
      </c>
      <c r="B10885" s="0" t="n">
        <v>2980</v>
      </c>
      <c r="C10885" s="0" t="s">
        <v>16191</v>
      </c>
      <c r="D10885" s="0" t="s">
        <v>127</v>
      </c>
    </row>
    <row r="10886" customFormat="false" ht="12.8" hidden="false" customHeight="false" outlineLevel="0" collapsed="false">
      <c r="A10886" s="0" t="s">
        <v>16192</v>
      </c>
      <c r="B10886" s="0" t="n">
        <v>19302</v>
      </c>
      <c r="C10886" s="0" t="s">
        <v>16193</v>
      </c>
      <c r="D10886" s="0" t="s">
        <v>127</v>
      </c>
    </row>
    <row r="10887" customFormat="false" ht="12.8" hidden="false" customHeight="false" outlineLevel="0" collapsed="false">
      <c r="A10887" s="0" t="s">
        <v>16194</v>
      </c>
      <c r="B10887" s="0" t="n">
        <v>20354</v>
      </c>
      <c r="C10887" s="0" t="s">
        <v>16195</v>
      </c>
      <c r="D10887" s="0" t="s">
        <v>127</v>
      </c>
    </row>
    <row r="10888" customFormat="false" ht="12.8" hidden="false" customHeight="false" outlineLevel="0" collapsed="false">
      <c r="A10888" s="0" t="s">
        <v>16196</v>
      </c>
      <c r="B10888" s="0" t="n">
        <v>19353</v>
      </c>
      <c r="D10888" s="0" t="s">
        <v>127</v>
      </c>
    </row>
    <row r="10889" customFormat="false" ht="12.8" hidden="false" customHeight="false" outlineLevel="0" collapsed="false">
      <c r="A10889" s="0" t="s">
        <v>16197</v>
      </c>
      <c r="B10889" s="0" t="n">
        <v>41623</v>
      </c>
      <c r="C10889" s="0" t="s">
        <v>16198</v>
      </c>
      <c r="D10889" s="0" t="s">
        <v>123</v>
      </c>
    </row>
    <row r="10890" customFormat="false" ht="12.8" hidden="false" customHeight="false" outlineLevel="0" collapsed="false">
      <c r="A10890" s="0" t="s">
        <v>16199</v>
      </c>
      <c r="B10890" s="0" t="n">
        <v>42140</v>
      </c>
      <c r="C10890" s="0" t="s">
        <v>5739</v>
      </c>
      <c r="D10890" s="0" t="s">
        <v>127</v>
      </c>
    </row>
    <row r="10891" customFormat="false" ht="12.8" hidden="false" customHeight="false" outlineLevel="0" collapsed="false">
      <c r="A10891" s="0" t="s">
        <v>16200</v>
      </c>
      <c r="B10891" s="0" t="n">
        <v>41715</v>
      </c>
      <c r="C10891" s="0" t="s">
        <v>16201</v>
      </c>
      <c r="D10891" s="0" t="s">
        <v>127</v>
      </c>
    </row>
    <row r="10892" customFormat="false" ht="12.8" hidden="false" customHeight="false" outlineLevel="0" collapsed="false">
      <c r="A10892" s="0" t="s">
        <v>16202</v>
      </c>
      <c r="B10892" s="0" t="n">
        <v>19229</v>
      </c>
      <c r="D10892" s="0" t="s">
        <v>123</v>
      </c>
    </row>
    <row r="10893" customFormat="false" ht="12.8" hidden="false" customHeight="false" outlineLevel="0" collapsed="false">
      <c r="A10893" s="0" t="s">
        <v>16203</v>
      </c>
      <c r="B10893" s="0" t="n">
        <v>19354</v>
      </c>
      <c r="D10893" s="0" t="s">
        <v>127</v>
      </c>
    </row>
    <row r="10894" customFormat="false" ht="12.8" hidden="false" customHeight="false" outlineLevel="0" collapsed="false">
      <c r="A10894" s="0" t="s">
        <v>16204</v>
      </c>
      <c r="B10894" s="0" t="n">
        <v>19355</v>
      </c>
      <c r="D10894" s="0" t="s">
        <v>127</v>
      </c>
    </row>
    <row r="10895" customFormat="false" ht="12.8" hidden="false" customHeight="false" outlineLevel="0" collapsed="false">
      <c r="A10895" s="0" t="s">
        <v>16205</v>
      </c>
      <c r="B10895" s="0" t="n">
        <v>23389</v>
      </c>
      <c r="C10895" s="0" t="s">
        <v>7358</v>
      </c>
      <c r="D10895" s="0" t="s">
        <v>123</v>
      </c>
    </row>
    <row r="10896" customFormat="false" ht="12.8" hidden="false" customHeight="false" outlineLevel="0" collapsed="false">
      <c r="A10896" s="0" t="s">
        <v>16206</v>
      </c>
      <c r="B10896" s="0" t="n">
        <v>23943</v>
      </c>
      <c r="C10896" s="0" t="s">
        <v>7731</v>
      </c>
      <c r="D10896" s="0" t="s">
        <v>127</v>
      </c>
    </row>
    <row r="10897" customFormat="false" ht="12.8" hidden="false" customHeight="false" outlineLevel="0" collapsed="false">
      <c r="A10897" s="0" t="s">
        <v>16207</v>
      </c>
      <c r="B10897" s="0" t="n">
        <v>22747</v>
      </c>
      <c r="C10897" s="0" t="s">
        <v>7409</v>
      </c>
      <c r="D10897" s="0" t="s">
        <v>123</v>
      </c>
    </row>
    <row r="10898" customFormat="false" ht="12.8" hidden="false" customHeight="false" outlineLevel="0" collapsed="false">
      <c r="A10898" s="0" t="s">
        <v>16208</v>
      </c>
      <c r="B10898" s="0" t="n">
        <v>22748</v>
      </c>
      <c r="C10898" s="0" t="s">
        <v>7409</v>
      </c>
      <c r="D10898" s="0" t="s">
        <v>127</v>
      </c>
    </row>
    <row r="10899" customFormat="false" ht="12.8" hidden="false" customHeight="false" outlineLevel="0" collapsed="false">
      <c r="A10899" s="0" t="s">
        <v>16209</v>
      </c>
      <c r="B10899" s="0" t="n">
        <v>40424</v>
      </c>
      <c r="C10899" s="0" t="s">
        <v>2717</v>
      </c>
      <c r="D10899" s="0" t="s">
        <v>123</v>
      </c>
    </row>
    <row r="10900" customFormat="false" ht="12.8" hidden="false" customHeight="false" outlineLevel="0" collapsed="false">
      <c r="A10900" s="0" t="s">
        <v>16210</v>
      </c>
      <c r="B10900" s="0" t="n">
        <v>40847</v>
      </c>
      <c r="C10900" s="0" t="s">
        <v>1178</v>
      </c>
      <c r="D10900" s="0" t="s">
        <v>127</v>
      </c>
    </row>
    <row r="10901" customFormat="false" ht="12.8" hidden="false" customHeight="false" outlineLevel="0" collapsed="false">
      <c r="A10901" s="0" t="s">
        <v>16211</v>
      </c>
      <c r="B10901" s="0" t="n">
        <v>44300</v>
      </c>
      <c r="C10901" s="0" t="s">
        <v>246</v>
      </c>
      <c r="D10901" s="0" t="s">
        <v>123</v>
      </c>
    </row>
    <row r="10902" customFormat="false" ht="12.8" hidden="false" customHeight="false" outlineLevel="0" collapsed="false">
      <c r="A10902" s="0" t="s">
        <v>16212</v>
      </c>
      <c r="B10902" s="0" t="n">
        <v>44040</v>
      </c>
      <c r="C10902" s="0" t="s">
        <v>13839</v>
      </c>
      <c r="D10902" s="0" t="s">
        <v>199</v>
      </c>
    </row>
    <row r="10903" customFormat="false" ht="12.8" hidden="false" customHeight="false" outlineLevel="0" collapsed="false">
      <c r="A10903" s="0" t="s">
        <v>16213</v>
      </c>
      <c r="B10903" s="0" t="n">
        <v>29502</v>
      </c>
      <c r="C10903" s="0" t="s">
        <v>14833</v>
      </c>
      <c r="D10903" s="0" t="s">
        <v>123</v>
      </c>
    </row>
    <row r="10904" customFormat="false" ht="12.8" hidden="false" customHeight="false" outlineLevel="0" collapsed="false">
      <c r="A10904" s="0" t="s">
        <v>16214</v>
      </c>
      <c r="B10904" s="0" t="n">
        <v>29674</v>
      </c>
      <c r="C10904" s="0" t="s">
        <v>4039</v>
      </c>
      <c r="D10904" s="0" t="s">
        <v>127</v>
      </c>
    </row>
    <row r="10905" customFormat="false" ht="12.8" hidden="false" customHeight="false" outlineLevel="0" collapsed="false">
      <c r="A10905" s="0" t="s">
        <v>16215</v>
      </c>
      <c r="B10905" s="0" t="n">
        <v>29657</v>
      </c>
      <c r="C10905" s="0" t="s">
        <v>4039</v>
      </c>
      <c r="D10905" s="0" t="s">
        <v>127</v>
      </c>
    </row>
    <row r="10906" customFormat="false" ht="12.8" hidden="false" customHeight="false" outlineLevel="0" collapsed="false">
      <c r="A10906" s="0" t="s">
        <v>16216</v>
      </c>
      <c r="B10906" s="0" t="n">
        <v>30242</v>
      </c>
      <c r="C10906" s="0" t="s">
        <v>3350</v>
      </c>
      <c r="D10906" s="0" t="s">
        <v>127</v>
      </c>
    </row>
    <row r="10907" customFormat="false" ht="12.8" hidden="false" customHeight="false" outlineLevel="0" collapsed="false">
      <c r="A10907" s="0" t="s">
        <v>16217</v>
      </c>
      <c r="B10907" s="0" t="n">
        <v>40423</v>
      </c>
      <c r="C10907" s="0" t="s">
        <v>16218</v>
      </c>
      <c r="D10907" s="0" t="s">
        <v>255</v>
      </c>
    </row>
    <row r="10908" customFormat="false" ht="12.8" hidden="false" customHeight="false" outlineLevel="0" collapsed="false">
      <c r="A10908" s="0" t="s">
        <v>16219</v>
      </c>
      <c r="B10908" s="0" t="n">
        <v>29260</v>
      </c>
      <c r="C10908" s="0" t="s">
        <v>1253</v>
      </c>
      <c r="D10908" s="0" t="s">
        <v>199</v>
      </c>
    </row>
    <row r="10909" customFormat="false" ht="12.8" hidden="false" customHeight="false" outlineLevel="0" collapsed="false">
      <c r="A10909" s="0" t="s">
        <v>16220</v>
      </c>
      <c r="B10909" s="0" t="n">
        <v>39508</v>
      </c>
      <c r="C10909" s="0" t="s">
        <v>3259</v>
      </c>
      <c r="D10909" s="0" t="s">
        <v>199</v>
      </c>
    </row>
    <row r="10910" customFormat="false" ht="12.8" hidden="false" customHeight="false" outlineLevel="0" collapsed="false">
      <c r="A10910" s="0" t="s">
        <v>16221</v>
      </c>
      <c r="B10910" s="0" t="n">
        <v>40422</v>
      </c>
      <c r="C10910" s="0" t="s">
        <v>14905</v>
      </c>
      <c r="D10910" s="0" t="s">
        <v>123</v>
      </c>
    </row>
    <row r="10911" customFormat="false" ht="12.8" hidden="false" customHeight="false" outlineLevel="0" collapsed="false">
      <c r="A10911" s="0" t="s">
        <v>16222</v>
      </c>
      <c r="B10911" s="0" t="n">
        <v>30714</v>
      </c>
      <c r="C10911" s="0" t="s">
        <v>12709</v>
      </c>
      <c r="D10911" s="0" t="s">
        <v>127</v>
      </c>
    </row>
    <row r="10912" customFormat="false" ht="12.8" hidden="false" customHeight="false" outlineLevel="0" collapsed="false">
      <c r="A10912" s="0" t="s">
        <v>16223</v>
      </c>
      <c r="B10912" s="0" t="n">
        <v>19160</v>
      </c>
      <c r="D10912" s="0" t="s">
        <v>123</v>
      </c>
    </row>
    <row r="10913" customFormat="false" ht="12.8" hidden="false" customHeight="false" outlineLevel="0" collapsed="false">
      <c r="A10913" s="0" t="s">
        <v>16224</v>
      </c>
      <c r="B10913" s="0" t="n">
        <v>19159</v>
      </c>
      <c r="D10913" s="0" t="s">
        <v>123</v>
      </c>
    </row>
    <row r="10914" customFormat="false" ht="12.8" hidden="false" customHeight="false" outlineLevel="0" collapsed="false">
      <c r="A10914" s="0" t="s">
        <v>16225</v>
      </c>
      <c r="B10914" s="0" t="n">
        <v>24305</v>
      </c>
      <c r="D10914" s="0" t="s">
        <v>228</v>
      </c>
    </row>
    <row r="10915" customFormat="false" ht="12.8" hidden="false" customHeight="false" outlineLevel="0" collapsed="false">
      <c r="A10915" s="0" t="s">
        <v>16226</v>
      </c>
      <c r="B10915" s="0" t="n">
        <v>20676</v>
      </c>
      <c r="C10915" s="0" t="s">
        <v>16227</v>
      </c>
      <c r="D10915" s="0" t="s">
        <v>199</v>
      </c>
    </row>
    <row r="10916" customFormat="false" ht="12.8" hidden="false" customHeight="false" outlineLevel="0" collapsed="false">
      <c r="A10916" s="0" t="s">
        <v>16228</v>
      </c>
      <c r="B10916" s="0" t="n">
        <v>26056</v>
      </c>
      <c r="C10916" s="0" t="s">
        <v>6923</v>
      </c>
      <c r="D10916" s="0" t="s">
        <v>123</v>
      </c>
    </row>
    <row r="10917" customFormat="false" ht="12.8" hidden="false" customHeight="false" outlineLevel="0" collapsed="false">
      <c r="A10917" s="0" t="s">
        <v>16229</v>
      </c>
      <c r="B10917" s="0" t="n">
        <v>29259</v>
      </c>
      <c r="C10917" s="0" t="s">
        <v>4539</v>
      </c>
      <c r="D10917" s="0" t="s">
        <v>127</v>
      </c>
    </row>
    <row r="10918" customFormat="false" ht="12.8" hidden="false" customHeight="false" outlineLevel="0" collapsed="false">
      <c r="A10918" s="0" t="s">
        <v>16230</v>
      </c>
      <c r="B10918" s="0" t="n">
        <v>5157</v>
      </c>
      <c r="C10918" s="0" t="s">
        <v>16231</v>
      </c>
      <c r="D10918" s="0" t="s">
        <v>123</v>
      </c>
    </row>
    <row r="10919" customFormat="false" ht="12.8" hidden="false" customHeight="false" outlineLevel="0" collapsed="false">
      <c r="A10919" s="0" t="s">
        <v>16232</v>
      </c>
      <c r="B10919" s="0" t="n">
        <v>20546</v>
      </c>
      <c r="C10919" s="0" t="s">
        <v>4335</v>
      </c>
      <c r="D10919" s="0" t="s">
        <v>127</v>
      </c>
    </row>
    <row r="10920" customFormat="false" ht="12.8" hidden="false" customHeight="false" outlineLevel="0" collapsed="false">
      <c r="A10920" s="0" t="s">
        <v>16233</v>
      </c>
      <c r="B10920" s="0" t="n">
        <v>2889</v>
      </c>
      <c r="C10920" s="0" t="s">
        <v>3942</v>
      </c>
      <c r="D10920" s="0" t="s">
        <v>123</v>
      </c>
    </row>
    <row r="10921" customFormat="false" ht="12.8" hidden="false" customHeight="false" outlineLevel="0" collapsed="false">
      <c r="A10921" s="0" t="s">
        <v>16234</v>
      </c>
      <c r="B10921" s="0" t="n">
        <v>24892</v>
      </c>
      <c r="C10921" s="0" t="s">
        <v>16235</v>
      </c>
      <c r="D10921" s="0" t="s">
        <v>199</v>
      </c>
    </row>
    <row r="10922" customFormat="false" ht="12.8" hidden="false" customHeight="false" outlineLevel="0" collapsed="false">
      <c r="A10922" s="0" t="s">
        <v>16236</v>
      </c>
      <c r="B10922" s="0" t="n">
        <v>25021</v>
      </c>
      <c r="C10922" s="0" t="s">
        <v>1267</v>
      </c>
      <c r="D10922" s="0" t="s">
        <v>123</v>
      </c>
    </row>
    <row r="10923" customFormat="false" ht="12.8" hidden="false" customHeight="false" outlineLevel="0" collapsed="false">
      <c r="A10923" s="0" t="s">
        <v>16237</v>
      </c>
      <c r="B10923" s="0" t="n">
        <v>30755</v>
      </c>
      <c r="C10923" s="0" t="s">
        <v>3271</v>
      </c>
      <c r="D10923" s="0" t="s">
        <v>127</v>
      </c>
    </row>
    <row r="10924" customFormat="false" ht="12.8" hidden="false" customHeight="false" outlineLevel="0" collapsed="false">
      <c r="A10924" s="0" t="s">
        <v>16238</v>
      </c>
      <c r="B10924" s="0" t="n">
        <v>35275</v>
      </c>
      <c r="C10924" s="0" t="s">
        <v>16239</v>
      </c>
      <c r="D10924" s="0" t="s">
        <v>127</v>
      </c>
    </row>
    <row r="10925" customFormat="false" ht="12.8" hidden="false" customHeight="false" outlineLevel="0" collapsed="false">
      <c r="A10925" s="0" t="s">
        <v>16240</v>
      </c>
      <c r="B10925" s="0" t="n">
        <v>35276</v>
      </c>
      <c r="C10925" s="0" t="s">
        <v>2281</v>
      </c>
      <c r="D10925" s="0" t="s">
        <v>127</v>
      </c>
    </row>
    <row r="10926" customFormat="false" ht="12.8" hidden="false" customHeight="false" outlineLevel="0" collapsed="false">
      <c r="A10926" s="0" t="s">
        <v>16241</v>
      </c>
      <c r="B10926" s="0" t="n">
        <v>2759</v>
      </c>
      <c r="C10926" s="0" t="s">
        <v>16242</v>
      </c>
      <c r="D10926" s="0" t="s">
        <v>123</v>
      </c>
    </row>
    <row r="10927" customFormat="false" ht="12.8" hidden="false" customHeight="false" outlineLevel="0" collapsed="false">
      <c r="A10927" s="0" t="s">
        <v>16243</v>
      </c>
      <c r="B10927" s="0" t="n">
        <v>4274</v>
      </c>
      <c r="C10927" s="0" t="s">
        <v>1025</v>
      </c>
      <c r="D10927" s="0" t="s">
        <v>199</v>
      </c>
    </row>
    <row r="10928" customFormat="false" ht="12.8" hidden="false" customHeight="false" outlineLevel="0" collapsed="false">
      <c r="A10928" s="0" t="s">
        <v>16244</v>
      </c>
      <c r="B10928" s="0" t="n">
        <v>25526</v>
      </c>
      <c r="C10928" s="0" t="s">
        <v>16245</v>
      </c>
      <c r="D10928" s="0" t="s">
        <v>123</v>
      </c>
    </row>
    <row r="10929" customFormat="false" ht="12.8" hidden="false" customHeight="false" outlineLevel="0" collapsed="false">
      <c r="A10929" s="0" t="s">
        <v>16246</v>
      </c>
      <c r="B10929" s="0" t="n">
        <v>42142</v>
      </c>
      <c r="C10929" s="0" t="s">
        <v>16247</v>
      </c>
      <c r="D10929" s="0" t="s">
        <v>127</v>
      </c>
    </row>
    <row r="10930" customFormat="false" ht="12.8" hidden="false" customHeight="false" outlineLevel="0" collapsed="false">
      <c r="A10930" s="0" t="s">
        <v>16248</v>
      </c>
      <c r="B10930" s="0" t="n">
        <v>42143</v>
      </c>
      <c r="C10930" s="0" t="s">
        <v>16140</v>
      </c>
      <c r="D10930" s="0" t="s">
        <v>127</v>
      </c>
    </row>
    <row r="10931" customFormat="false" ht="12.8" hidden="false" customHeight="false" outlineLevel="0" collapsed="false">
      <c r="A10931" s="0" t="s">
        <v>16249</v>
      </c>
      <c r="B10931" s="0" t="n">
        <v>35261</v>
      </c>
      <c r="C10931" s="0" t="s">
        <v>16250</v>
      </c>
      <c r="D10931" s="0" t="s">
        <v>127</v>
      </c>
    </row>
    <row r="10932" customFormat="false" ht="12.8" hidden="false" customHeight="false" outlineLevel="0" collapsed="false">
      <c r="A10932" s="0" t="s">
        <v>16251</v>
      </c>
      <c r="B10932" s="0" t="n">
        <v>35262</v>
      </c>
      <c r="C10932" s="0" t="s">
        <v>16252</v>
      </c>
      <c r="D10932" s="0" t="s">
        <v>127</v>
      </c>
    </row>
    <row r="10933" customFormat="false" ht="12.8" hidden="false" customHeight="false" outlineLevel="0" collapsed="false">
      <c r="A10933" s="0" t="s">
        <v>16253</v>
      </c>
      <c r="B10933" s="0" t="n">
        <v>42144</v>
      </c>
      <c r="C10933" s="0" t="s">
        <v>16254</v>
      </c>
      <c r="D10933" s="0" t="s">
        <v>127</v>
      </c>
    </row>
    <row r="10934" customFormat="false" ht="12.8" hidden="false" customHeight="false" outlineLevel="0" collapsed="false">
      <c r="A10934" s="0" t="s">
        <v>16255</v>
      </c>
      <c r="B10934" s="0" t="n">
        <v>26055</v>
      </c>
      <c r="C10934" s="0" t="s">
        <v>16256</v>
      </c>
      <c r="D10934" s="0" t="s">
        <v>127</v>
      </c>
    </row>
    <row r="10935" customFormat="false" ht="12.8" hidden="false" customHeight="false" outlineLevel="0" collapsed="false">
      <c r="A10935" s="0" t="s">
        <v>16257</v>
      </c>
      <c r="B10935" s="0" t="n">
        <v>26054</v>
      </c>
      <c r="C10935" s="0" t="s">
        <v>11486</v>
      </c>
      <c r="D10935" s="0" t="s">
        <v>127</v>
      </c>
    </row>
    <row r="10936" customFormat="false" ht="12.8" hidden="false" customHeight="false" outlineLevel="0" collapsed="false">
      <c r="A10936" s="0" t="s">
        <v>16258</v>
      </c>
      <c r="B10936" s="0" t="n">
        <v>24893</v>
      </c>
      <c r="C10936" s="0" t="s">
        <v>5790</v>
      </c>
      <c r="D10936" s="0" t="s">
        <v>123</v>
      </c>
    </row>
    <row r="10937" customFormat="false" ht="12.8" hidden="false" customHeight="false" outlineLevel="0" collapsed="false">
      <c r="A10937" s="0" t="s">
        <v>16259</v>
      </c>
      <c r="B10937" s="0" t="n">
        <v>25262</v>
      </c>
      <c r="C10937" s="0" t="s">
        <v>2853</v>
      </c>
      <c r="D10937" s="0" t="s">
        <v>127</v>
      </c>
    </row>
    <row r="10938" customFormat="false" ht="12.8" hidden="false" customHeight="false" outlineLevel="0" collapsed="false">
      <c r="A10938" s="0" t="s">
        <v>16260</v>
      </c>
      <c r="B10938" s="0" t="n">
        <v>33933</v>
      </c>
      <c r="C10938" s="0" t="s">
        <v>16261</v>
      </c>
      <c r="D10938" s="0" t="s">
        <v>287</v>
      </c>
    </row>
    <row r="10939" customFormat="false" ht="12.8" hidden="false" customHeight="false" outlineLevel="0" collapsed="false">
      <c r="A10939" s="0" t="s">
        <v>16262</v>
      </c>
      <c r="B10939" s="0" t="n">
        <v>23047</v>
      </c>
      <c r="C10939" s="0" t="s">
        <v>1066</v>
      </c>
      <c r="D10939" s="0" t="s">
        <v>123</v>
      </c>
    </row>
    <row r="10940" customFormat="false" ht="12.8" hidden="false" customHeight="false" outlineLevel="0" collapsed="false">
      <c r="A10940" s="0" t="s">
        <v>16263</v>
      </c>
      <c r="B10940" s="0" t="n">
        <v>35263</v>
      </c>
      <c r="C10940" s="0" t="s">
        <v>16264</v>
      </c>
      <c r="D10940" s="0" t="s">
        <v>127</v>
      </c>
    </row>
    <row r="10941" customFormat="false" ht="12.8" hidden="false" customHeight="false" outlineLevel="0" collapsed="false">
      <c r="A10941" s="0" t="s">
        <v>16265</v>
      </c>
      <c r="B10941" s="0" t="n">
        <v>26053</v>
      </c>
      <c r="C10941" s="0" t="s">
        <v>5790</v>
      </c>
      <c r="D10941" s="0" t="s">
        <v>127</v>
      </c>
    </row>
    <row r="10942" customFormat="false" ht="12.8" hidden="false" customHeight="false" outlineLevel="0" collapsed="false">
      <c r="A10942" s="0" t="s">
        <v>16266</v>
      </c>
      <c r="B10942" s="0" t="n">
        <v>25527</v>
      </c>
      <c r="C10942" s="0" t="s">
        <v>3990</v>
      </c>
      <c r="D10942" s="0" t="s">
        <v>127</v>
      </c>
    </row>
    <row r="10943" customFormat="false" ht="12.8" hidden="false" customHeight="false" outlineLevel="0" collapsed="false">
      <c r="A10943" s="0" t="s">
        <v>16267</v>
      </c>
      <c r="B10943" s="0" t="n">
        <v>33932</v>
      </c>
      <c r="C10943" s="0" t="s">
        <v>16268</v>
      </c>
      <c r="D10943" s="0" t="s">
        <v>127</v>
      </c>
    </row>
    <row r="10944" customFormat="false" ht="12.8" hidden="false" customHeight="false" outlineLevel="0" collapsed="false">
      <c r="A10944" s="0" t="s">
        <v>16269</v>
      </c>
      <c r="B10944" s="0" t="n">
        <v>35264</v>
      </c>
      <c r="C10944" s="0" t="s">
        <v>16270</v>
      </c>
      <c r="D10944" s="0" t="s">
        <v>127</v>
      </c>
    </row>
    <row r="10945" customFormat="false" ht="12.8" hidden="false" customHeight="false" outlineLevel="0" collapsed="false">
      <c r="A10945" s="0" t="s">
        <v>16271</v>
      </c>
      <c r="B10945" s="0" t="n">
        <v>23593</v>
      </c>
      <c r="C10945" s="0" t="s">
        <v>3773</v>
      </c>
      <c r="D10945" s="0" t="s">
        <v>127</v>
      </c>
    </row>
    <row r="10946" customFormat="false" ht="12.8" hidden="false" customHeight="false" outlineLevel="0" collapsed="false">
      <c r="A10946" s="0" t="s">
        <v>16272</v>
      </c>
      <c r="B10946" s="0" t="n">
        <v>35265</v>
      </c>
      <c r="C10946" s="0" t="s">
        <v>13603</v>
      </c>
      <c r="D10946" s="0" t="s">
        <v>127</v>
      </c>
    </row>
    <row r="10947" customFormat="false" ht="12.8" hidden="false" customHeight="false" outlineLevel="0" collapsed="false">
      <c r="A10947" s="0" t="s">
        <v>16273</v>
      </c>
      <c r="B10947" s="0" t="n">
        <v>43018</v>
      </c>
      <c r="C10947" s="0" t="s">
        <v>3563</v>
      </c>
      <c r="D10947" s="0" t="s">
        <v>127</v>
      </c>
    </row>
    <row r="10948" customFormat="false" ht="12.8" hidden="false" customHeight="false" outlineLevel="0" collapsed="false">
      <c r="A10948" s="0" t="s">
        <v>16274</v>
      </c>
      <c r="B10948" s="0" t="n">
        <v>29258</v>
      </c>
      <c r="C10948" s="0" t="s">
        <v>16275</v>
      </c>
      <c r="D10948" s="0" t="s">
        <v>127</v>
      </c>
    </row>
    <row r="10949" customFormat="false" ht="12.8" hidden="false" customHeight="false" outlineLevel="0" collapsed="false">
      <c r="A10949" s="0" t="s">
        <v>16276</v>
      </c>
      <c r="B10949" s="0" t="n">
        <v>35266</v>
      </c>
      <c r="C10949" s="0" t="s">
        <v>16277</v>
      </c>
      <c r="D10949" s="0" t="s">
        <v>127</v>
      </c>
    </row>
    <row r="10950" customFormat="false" ht="12.8" hidden="false" customHeight="false" outlineLevel="0" collapsed="false">
      <c r="A10950" s="0" t="s">
        <v>16278</v>
      </c>
      <c r="B10950" s="0" t="n">
        <v>35267</v>
      </c>
      <c r="C10950" s="0" t="s">
        <v>16279</v>
      </c>
      <c r="D10950" s="0" t="s">
        <v>127</v>
      </c>
    </row>
    <row r="10951" customFormat="false" ht="12.8" hidden="false" customHeight="false" outlineLevel="0" collapsed="false">
      <c r="A10951" s="0" t="s">
        <v>16280</v>
      </c>
      <c r="B10951" s="0" t="n">
        <v>23444</v>
      </c>
      <c r="C10951" s="0" t="s">
        <v>1963</v>
      </c>
      <c r="D10951" s="0" t="s">
        <v>127</v>
      </c>
    </row>
    <row r="10952" customFormat="false" ht="12.8" hidden="false" customHeight="false" outlineLevel="0" collapsed="false">
      <c r="A10952" s="0" t="s">
        <v>16281</v>
      </c>
      <c r="B10952" s="0" t="n">
        <v>23445</v>
      </c>
      <c r="C10952" s="0" t="s">
        <v>13453</v>
      </c>
      <c r="D10952" s="0" t="s">
        <v>127</v>
      </c>
    </row>
    <row r="10953" customFormat="false" ht="12.8" hidden="false" customHeight="false" outlineLevel="0" collapsed="false">
      <c r="A10953" s="0" t="s">
        <v>16282</v>
      </c>
      <c r="B10953" s="0" t="n">
        <v>26052</v>
      </c>
      <c r="C10953" s="0" t="s">
        <v>3933</v>
      </c>
      <c r="D10953" s="0" t="s">
        <v>127</v>
      </c>
    </row>
    <row r="10954" customFormat="false" ht="12.8" hidden="false" customHeight="false" outlineLevel="0" collapsed="false">
      <c r="A10954" s="0" t="s">
        <v>16283</v>
      </c>
      <c r="B10954" s="0" t="n">
        <v>33931</v>
      </c>
      <c r="C10954" s="0" t="s">
        <v>16284</v>
      </c>
      <c r="D10954" s="0" t="s">
        <v>127</v>
      </c>
    </row>
    <row r="10955" customFormat="false" ht="12.8" hidden="false" customHeight="false" outlineLevel="0" collapsed="false">
      <c r="A10955" s="0" t="s">
        <v>16285</v>
      </c>
      <c r="B10955" s="0" t="n">
        <v>42145</v>
      </c>
      <c r="C10955" s="0" t="s">
        <v>16286</v>
      </c>
      <c r="D10955" s="0" t="s">
        <v>127</v>
      </c>
    </row>
    <row r="10956" customFormat="false" ht="12.8" hidden="false" customHeight="false" outlineLevel="0" collapsed="false">
      <c r="A10956" s="0" t="s">
        <v>16287</v>
      </c>
      <c r="B10956" s="0" t="n">
        <v>31269</v>
      </c>
      <c r="C10956" s="0" t="s">
        <v>16288</v>
      </c>
      <c r="D10956" s="0" t="s">
        <v>127</v>
      </c>
    </row>
    <row r="10957" customFormat="false" ht="12.8" hidden="false" customHeight="false" outlineLevel="0" collapsed="false">
      <c r="A10957" s="0" t="s">
        <v>16289</v>
      </c>
      <c r="B10957" s="0" t="n">
        <v>29257</v>
      </c>
      <c r="C10957" s="0" t="s">
        <v>16288</v>
      </c>
      <c r="D10957" s="0" t="s">
        <v>127</v>
      </c>
    </row>
    <row r="10958" customFormat="false" ht="12.8" hidden="false" customHeight="false" outlineLevel="0" collapsed="false">
      <c r="A10958" s="0" t="s">
        <v>16290</v>
      </c>
      <c r="B10958" s="0" t="n">
        <v>23446</v>
      </c>
      <c r="C10958" s="0" t="s">
        <v>16291</v>
      </c>
      <c r="D10958" s="0" t="s">
        <v>127</v>
      </c>
    </row>
    <row r="10959" customFormat="false" ht="12.8" hidden="false" customHeight="false" outlineLevel="0" collapsed="false">
      <c r="A10959" s="0" t="s">
        <v>16292</v>
      </c>
      <c r="B10959" s="0" t="n">
        <v>26051</v>
      </c>
      <c r="C10959" s="0" t="s">
        <v>1613</v>
      </c>
      <c r="D10959" s="0" t="s">
        <v>127</v>
      </c>
    </row>
    <row r="10960" customFormat="false" ht="12.8" hidden="false" customHeight="false" outlineLevel="0" collapsed="false">
      <c r="A10960" s="0" t="s">
        <v>16293</v>
      </c>
      <c r="B10960" s="0" t="n">
        <v>45454</v>
      </c>
      <c r="C10960" s="0" t="s">
        <v>16294</v>
      </c>
      <c r="D10960" s="0" t="s">
        <v>127</v>
      </c>
    </row>
    <row r="10961" customFormat="false" ht="12.8" hidden="false" customHeight="false" outlineLevel="0" collapsed="false">
      <c r="A10961" s="0" t="s">
        <v>16295</v>
      </c>
      <c r="B10961" s="0" t="n">
        <v>26050</v>
      </c>
      <c r="C10961" s="0" t="s">
        <v>990</v>
      </c>
      <c r="D10961" s="0" t="s">
        <v>127</v>
      </c>
    </row>
    <row r="10962" customFormat="false" ht="12.8" hidden="false" customHeight="false" outlineLevel="0" collapsed="false">
      <c r="A10962" s="0" t="s">
        <v>16296</v>
      </c>
      <c r="B10962" s="0" t="n">
        <v>26049</v>
      </c>
      <c r="C10962" s="0" t="s">
        <v>3569</v>
      </c>
      <c r="D10962" s="0" t="s">
        <v>127</v>
      </c>
    </row>
    <row r="10963" customFormat="false" ht="12.8" hidden="false" customHeight="false" outlineLevel="0" collapsed="false">
      <c r="A10963" s="0" t="s">
        <v>16297</v>
      </c>
      <c r="B10963" s="0" t="n">
        <v>19149</v>
      </c>
      <c r="D10963" s="0" t="s">
        <v>123</v>
      </c>
    </row>
    <row r="10964" customFormat="false" ht="12.8" hidden="false" customHeight="false" outlineLevel="0" collapsed="false">
      <c r="A10964" s="0" t="s">
        <v>16298</v>
      </c>
      <c r="B10964" s="0" t="n">
        <v>654</v>
      </c>
      <c r="C10964" s="0" t="s">
        <v>16299</v>
      </c>
      <c r="D10964" s="0" t="s">
        <v>123</v>
      </c>
    </row>
    <row r="10965" customFormat="false" ht="12.8" hidden="false" customHeight="false" outlineLevel="0" collapsed="false">
      <c r="A10965" s="0" t="s">
        <v>16300</v>
      </c>
      <c r="B10965" s="0" t="n">
        <v>2602</v>
      </c>
      <c r="C10965" s="0" t="s">
        <v>8693</v>
      </c>
      <c r="D10965" s="0" t="s">
        <v>127</v>
      </c>
    </row>
    <row r="10966" customFormat="false" ht="12.8" hidden="false" customHeight="false" outlineLevel="0" collapsed="false">
      <c r="A10966" s="0" t="s">
        <v>16301</v>
      </c>
      <c r="B10966" s="0" t="n">
        <v>20547</v>
      </c>
      <c r="D10966" s="0" t="s">
        <v>287</v>
      </c>
    </row>
    <row r="10967" customFormat="false" ht="12.8" hidden="false" customHeight="false" outlineLevel="0" collapsed="false">
      <c r="A10967" s="0" t="s">
        <v>16302</v>
      </c>
      <c r="B10967" s="0" t="n">
        <v>699</v>
      </c>
      <c r="C10967" s="0" t="s">
        <v>8718</v>
      </c>
      <c r="D10967" s="0" t="s">
        <v>123</v>
      </c>
    </row>
    <row r="10968" customFormat="false" ht="12.8" hidden="false" customHeight="false" outlineLevel="0" collapsed="false">
      <c r="A10968" s="0" t="s">
        <v>16303</v>
      </c>
      <c r="B10968" s="0" t="n">
        <v>2667</v>
      </c>
      <c r="C10968" s="0" t="s">
        <v>14792</v>
      </c>
      <c r="D10968" s="0" t="s">
        <v>127</v>
      </c>
    </row>
    <row r="10969" customFormat="false" ht="12.8" hidden="false" customHeight="false" outlineLevel="0" collapsed="false">
      <c r="A10969" s="0" t="s">
        <v>16304</v>
      </c>
      <c r="B10969" s="0" t="n">
        <v>2668</v>
      </c>
      <c r="C10969" s="0" t="s">
        <v>12720</v>
      </c>
      <c r="D10969" s="0" t="s">
        <v>127</v>
      </c>
    </row>
    <row r="10970" customFormat="false" ht="12.8" hidden="false" customHeight="false" outlineLevel="0" collapsed="false">
      <c r="A10970" s="0" t="s">
        <v>16305</v>
      </c>
      <c r="B10970" s="0" t="n">
        <v>2669</v>
      </c>
      <c r="C10970" s="0" t="s">
        <v>136</v>
      </c>
      <c r="D10970" s="0" t="s">
        <v>127</v>
      </c>
    </row>
    <row r="10971" customFormat="false" ht="12.8" hidden="false" customHeight="false" outlineLevel="0" collapsed="false">
      <c r="A10971" s="0" t="s">
        <v>16306</v>
      </c>
      <c r="B10971" s="0" t="n">
        <v>2670</v>
      </c>
      <c r="C10971" s="0" t="s">
        <v>3577</v>
      </c>
      <c r="D10971" s="0" t="s">
        <v>127</v>
      </c>
    </row>
    <row r="10972" customFormat="false" ht="12.8" hidden="false" customHeight="false" outlineLevel="0" collapsed="false">
      <c r="A10972" s="0" t="s">
        <v>16307</v>
      </c>
      <c r="B10972" s="0" t="n">
        <v>2671</v>
      </c>
      <c r="C10972" s="0" t="s">
        <v>12720</v>
      </c>
      <c r="D10972" s="0" t="s">
        <v>127</v>
      </c>
    </row>
    <row r="10973" customFormat="false" ht="12.8" hidden="false" customHeight="false" outlineLevel="0" collapsed="false">
      <c r="A10973" s="0" t="s">
        <v>16308</v>
      </c>
      <c r="B10973" s="0" t="n">
        <v>2672</v>
      </c>
      <c r="C10973" s="0" t="s">
        <v>16309</v>
      </c>
      <c r="D10973" s="0" t="s">
        <v>127</v>
      </c>
    </row>
    <row r="10974" customFormat="false" ht="12.8" hidden="false" customHeight="false" outlineLevel="0" collapsed="false">
      <c r="A10974" s="0" t="s">
        <v>16310</v>
      </c>
      <c r="B10974" s="0" t="n">
        <v>2673</v>
      </c>
      <c r="C10974" s="0" t="s">
        <v>588</v>
      </c>
      <c r="D10974" s="0" t="s">
        <v>127</v>
      </c>
    </row>
    <row r="10975" customFormat="false" ht="12.8" hidden="false" customHeight="false" outlineLevel="0" collapsed="false">
      <c r="A10975" s="0" t="s">
        <v>16311</v>
      </c>
      <c r="B10975" s="0" t="n">
        <v>2674</v>
      </c>
      <c r="C10975" s="0" t="s">
        <v>4206</v>
      </c>
      <c r="D10975" s="0" t="s">
        <v>127</v>
      </c>
    </row>
    <row r="10976" customFormat="false" ht="12.8" hidden="false" customHeight="false" outlineLevel="0" collapsed="false">
      <c r="A10976" s="0" t="s">
        <v>16312</v>
      </c>
      <c r="B10976" s="0" t="n">
        <v>2675</v>
      </c>
      <c r="C10976" s="0" t="s">
        <v>136</v>
      </c>
      <c r="D10976" s="0" t="s">
        <v>127</v>
      </c>
    </row>
    <row r="10977" customFormat="false" ht="12.8" hidden="false" customHeight="false" outlineLevel="0" collapsed="false">
      <c r="A10977" s="0" t="s">
        <v>16313</v>
      </c>
      <c r="B10977" s="0" t="n">
        <v>35596</v>
      </c>
      <c r="D10977" s="0" t="s">
        <v>123</v>
      </c>
    </row>
    <row r="10978" customFormat="false" ht="12.8" hidden="false" customHeight="false" outlineLevel="0" collapsed="false">
      <c r="A10978" s="0" t="s">
        <v>16314</v>
      </c>
      <c r="B10978" s="0" t="n">
        <v>41280</v>
      </c>
      <c r="C10978" s="0" t="s">
        <v>5340</v>
      </c>
      <c r="D10978" s="0" t="s">
        <v>127</v>
      </c>
    </row>
    <row r="10979" customFormat="false" ht="12.8" hidden="false" customHeight="false" outlineLevel="0" collapsed="false">
      <c r="A10979" s="0" t="s">
        <v>16315</v>
      </c>
      <c r="B10979" s="0" t="n">
        <v>775</v>
      </c>
      <c r="C10979" s="0" t="s">
        <v>5189</v>
      </c>
      <c r="D10979" s="0" t="s">
        <v>123</v>
      </c>
    </row>
    <row r="10980" customFormat="false" ht="12.8" hidden="false" customHeight="false" outlineLevel="0" collapsed="false">
      <c r="A10980" s="0" t="s">
        <v>16316</v>
      </c>
      <c r="B10980" s="0" t="n">
        <v>2798</v>
      </c>
      <c r="D10980" s="0" t="s">
        <v>123</v>
      </c>
    </row>
    <row r="10981" customFormat="false" ht="12.8" hidden="false" customHeight="false" outlineLevel="0" collapsed="false">
      <c r="A10981" s="0" t="s">
        <v>16317</v>
      </c>
      <c r="B10981" s="0" t="n">
        <v>192</v>
      </c>
      <c r="C10981" s="0" t="s">
        <v>663</v>
      </c>
      <c r="D10981" s="0" t="s">
        <v>123</v>
      </c>
    </row>
    <row r="10982" customFormat="false" ht="12.8" hidden="false" customHeight="false" outlineLevel="0" collapsed="false">
      <c r="A10982" s="0" t="s">
        <v>16318</v>
      </c>
      <c r="B10982" s="0" t="n">
        <v>2274</v>
      </c>
      <c r="C10982" s="0" t="s">
        <v>16319</v>
      </c>
      <c r="D10982" s="0" t="s">
        <v>127</v>
      </c>
    </row>
    <row r="10983" customFormat="false" ht="12.8" hidden="false" customHeight="false" outlineLevel="0" collapsed="false">
      <c r="A10983" s="0" t="s">
        <v>16320</v>
      </c>
      <c r="B10983" s="0" t="n">
        <v>2273</v>
      </c>
      <c r="C10983" s="0" t="s">
        <v>16321</v>
      </c>
      <c r="D10983" s="0" t="s">
        <v>127</v>
      </c>
    </row>
    <row r="10984" customFormat="false" ht="12.8" hidden="false" customHeight="false" outlineLevel="0" collapsed="false">
      <c r="A10984" s="0" t="s">
        <v>16322</v>
      </c>
      <c r="B10984" s="0" t="n">
        <v>30110</v>
      </c>
      <c r="C10984" s="0" t="s">
        <v>663</v>
      </c>
      <c r="D10984" s="0" t="s">
        <v>127</v>
      </c>
    </row>
    <row r="10985" customFormat="false" ht="12.8" hidden="false" customHeight="false" outlineLevel="0" collapsed="false">
      <c r="A10985" s="0" t="s">
        <v>16323</v>
      </c>
      <c r="B10985" s="0" t="n">
        <v>30095</v>
      </c>
      <c r="C10985" s="0" t="s">
        <v>16324</v>
      </c>
      <c r="D10985" s="0" t="s">
        <v>127</v>
      </c>
    </row>
    <row r="10986" customFormat="false" ht="12.8" hidden="false" customHeight="false" outlineLevel="0" collapsed="false">
      <c r="A10986" s="0" t="s">
        <v>16325</v>
      </c>
      <c r="B10986" s="0" t="n">
        <v>23944</v>
      </c>
      <c r="C10986" s="0" t="s">
        <v>16326</v>
      </c>
      <c r="D10986" s="0" t="s">
        <v>199</v>
      </c>
    </row>
    <row r="10987" customFormat="false" ht="12.8" hidden="false" customHeight="false" outlineLevel="0" collapsed="false">
      <c r="A10987" s="0" t="s">
        <v>16327</v>
      </c>
      <c r="B10987" s="0" t="n">
        <v>10202</v>
      </c>
      <c r="C10987" s="0" t="s">
        <v>16328</v>
      </c>
      <c r="D10987" s="0" t="s">
        <v>123</v>
      </c>
    </row>
    <row r="10988" customFormat="false" ht="12.8" hidden="false" customHeight="false" outlineLevel="0" collapsed="false">
      <c r="A10988" s="0" t="s">
        <v>16329</v>
      </c>
      <c r="B10988" s="0" t="n">
        <v>23317</v>
      </c>
      <c r="C10988" s="0" t="s">
        <v>16330</v>
      </c>
      <c r="D10988" s="0" t="s">
        <v>123</v>
      </c>
    </row>
    <row r="10989" customFormat="false" ht="12.8" hidden="false" customHeight="false" outlineLevel="0" collapsed="false">
      <c r="A10989" s="0" t="s">
        <v>16331</v>
      </c>
      <c r="B10989" s="0" t="n">
        <v>25528</v>
      </c>
      <c r="C10989" s="0" t="s">
        <v>16332</v>
      </c>
      <c r="D10989" s="0" t="s">
        <v>127</v>
      </c>
    </row>
    <row r="10990" customFormat="false" ht="12.8" hidden="false" customHeight="false" outlineLevel="0" collapsed="false">
      <c r="A10990" s="0" t="s">
        <v>16333</v>
      </c>
      <c r="B10990" s="0" t="n">
        <v>31266</v>
      </c>
      <c r="C10990" s="0" t="s">
        <v>16330</v>
      </c>
      <c r="D10990" s="0" t="s">
        <v>127</v>
      </c>
    </row>
    <row r="10991" customFormat="false" ht="12.8" hidden="false" customHeight="false" outlineLevel="0" collapsed="false">
      <c r="A10991" s="0" t="s">
        <v>16334</v>
      </c>
      <c r="B10991" s="0" t="n">
        <v>30500</v>
      </c>
      <c r="C10991" s="0" t="s">
        <v>16335</v>
      </c>
      <c r="D10991" s="0" t="s">
        <v>127</v>
      </c>
    </row>
    <row r="10992" customFormat="false" ht="12.8" hidden="false" customHeight="false" outlineLevel="0" collapsed="false">
      <c r="A10992" s="0" t="s">
        <v>16336</v>
      </c>
      <c r="B10992" s="0" t="n">
        <v>23945</v>
      </c>
      <c r="C10992" s="0" t="s">
        <v>2436</v>
      </c>
      <c r="D10992" s="0" t="s">
        <v>127</v>
      </c>
    </row>
    <row r="10993" customFormat="false" ht="12.8" hidden="false" customHeight="false" outlineLevel="0" collapsed="false">
      <c r="A10993" s="0" t="s">
        <v>16337</v>
      </c>
      <c r="B10993" s="0" t="n">
        <v>25656</v>
      </c>
      <c r="D10993" s="0" t="s">
        <v>1319</v>
      </c>
    </row>
    <row r="10994" customFormat="false" ht="12.8" hidden="false" customHeight="false" outlineLevel="0" collapsed="false">
      <c r="A10994" s="0" t="s">
        <v>16338</v>
      </c>
      <c r="B10994" s="0" t="n">
        <v>2799</v>
      </c>
      <c r="C10994" s="0" t="s">
        <v>3212</v>
      </c>
      <c r="D10994" s="0" t="s">
        <v>123</v>
      </c>
    </row>
    <row r="10995" customFormat="false" ht="12.8" hidden="false" customHeight="false" outlineLevel="0" collapsed="false">
      <c r="A10995" s="0" t="s">
        <v>16339</v>
      </c>
      <c r="B10995" s="0" t="n">
        <v>39550</v>
      </c>
      <c r="C10995" s="0" t="s">
        <v>16340</v>
      </c>
      <c r="D10995" s="0" t="s">
        <v>287</v>
      </c>
    </row>
    <row r="10996" customFormat="false" ht="12.8" hidden="false" customHeight="false" outlineLevel="0" collapsed="false">
      <c r="A10996" s="0" t="s">
        <v>16341</v>
      </c>
      <c r="B10996" s="0" t="n">
        <v>40420</v>
      </c>
      <c r="C10996" s="0" t="s">
        <v>3442</v>
      </c>
      <c r="D10996" s="0" t="s">
        <v>123</v>
      </c>
    </row>
    <row r="10997" customFormat="false" ht="12.8" hidden="false" customHeight="false" outlineLevel="0" collapsed="false">
      <c r="A10997" s="0" t="s">
        <v>16342</v>
      </c>
      <c r="B10997" s="0" t="n">
        <v>40846</v>
      </c>
      <c r="C10997" s="0" t="s">
        <v>16343</v>
      </c>
      <c r="D10997" s="0" t="s">
        <v>127</v>
      </c>
    </row>
    <row r="10998" customFormat="false" ht="12.8" hidden="false" customHeight="false" outlineLevel="0" collapsed="false">
      <c r="A10998" s="0" t="s">
        <v>16344</v>
      </c>
      <c r="B10998" s="0" t="n">
        <v>19148</v>
      </c>
      <c r="C10998" s="0" t="s">
        <v>16345</v>
      </c>
      <c r="D10998" s="0" t="s">
        <v>123</v>
      </c>
    </row>
    <row r="10999" customFormat="false" ht="12.8" hidden="false" customHeight="false" outlineLevel="0" collapsed="false">
      <c r="A10999" s="0" t="s">
        <v>16346</v>
      </c>
      <c r="B10999" s="0" t="n">
        <v>29734</v>
      </c>
      <c r="C10999" s="0" t="s">
        <v>16347</v>
      </c>
      <c r="D10999" s="0" t="s">
        <v>123</v>
      </c>
    </row>
    <row r="11000" customFormat="false" ht="12.8" hidden="false" customHeight="false" outlineLevel="0" collapsed="false">
      <c r="A11000" s="0" t="s">
        <v>16348</v>
      </c>
      <c r="B11000" s="0" t="n">
        <v>29796</v>
      </c>
      <c r="C11000" s="0" t="s">
        <v>16044</v>
      </c>
      <c r="D11000" s="0" t="s">
        <v>127</v>
      </c>
    </row>
    <row r="11001" customFormat="false" ht="12.8" hidden="false" customHeight="false" outlineLevel="0" collapsed="false">
      <c r="A11001" s="0" t="s">
        <v>16349</v>
      </c>
      <c r="B11001" s="0" t="n">
        <v>29802</v>
      </c>
      <c r="C11001" s="0" t="s">
        <v>16350</v>
      </c>
      <c r="D11001" s="0" t="s">
        <v>127</v>
      </c>
    </row>
    <row r="11002" customFormat="false" ht="12.8" hidden="false" customHeight="false" outlineLevel="0" collapsed="false">
      <c r="A11002" s="0" t="s">
        <v>16351</v>
      </c>
      <c r="B11002" s="0" t="n">
        <v>39831</v>
      </c>
      <c r="C11002" s="0" t="s">
        <v>2865</v>
      </c>
      <c r="D11002" s="0" t="s">
        <v>123</v>
      </c>
    </row>
    <row r="11003" customFormat="false" ht="12.8" hidden="false" customHeight="false" outlineLevel="0" collapsed="false">
      <c r="A11003" s="0" t="s">
        <v>16352</v>
      </c>
      <c r="B11003" s="0" t="n">
        <v>40419</v>
      </c>
      <c r="C11003" s="0" t="s">
        <v>16353</v>
      </c>
      <c r="D11003" s="0" t="s">
        <v>127</v>
      </c>
    </row>
    <row r="11004" customFormat="false" ht="12.8" hidden="false" customHeight="false" outlineLevel="0" collapsed="false">
      <c r="A11004" s="0" t="s">
        <v>16354</v>
      </c>
      <c r="B11004" s="0" t="n">
        <v>23073</v>
      </c>
      <c r="C11004" s="0" t="s">
        <v>3027</v>
      </c>
      <c r="D11004" s="0" t="s">
        <v>123</v>
      </c>
    </row>
    <row r="11005" customFormat="false" ht="12.8" hidden="false" customHeight="false" outlineLevel="0" collapsed="false">
      <c r="A11005" s="0" t="s">
        <v>16355</v>
      </c>
      <c r="B11005" s="0" t="n">
        <v>24939</v>
      </c>
      <c r="C11005" s="0" t="s">
        <v>16356</v>
      </c>
      <c r="D11005" s="0" t="s">
        <v>127</v>
      </c>
    </row>
    <row r="11006" customFormat="false" ht="12.8" hidden="false" customHeight="false" outlineLevel="0" collapsed="false">
      <c r="A11006" s="0" t="s">
        <v>16357</v>
      </c>
      <c r="B11006" s="0" t="n">
        <v>19147</v>
      </c>
      <c r="D11006" s="0" t="s">
        <v>123</v>
      </c>
    </row>
    <row r="11007" customFormat="false" ht="12.8" hidden="false" customHeight="false" outlineLevel="0" collapsed="false">
      <c r="A11007" s="0" t="s">
        <v>16358</v>
      </c>
      <c r="B11007" s="0" t="n">
        <v>2830</v>
      </c>
      <c r="C11007" s="0" t="s">
        <v>12923</v>
      </c>
      <c r="D11007" s="0" t="s">
        <v>123</v>
      </c>
    </row>
    <row r="11008" customFormat="false" ht="12.8" hidden="false" customHeight="false" outlineLevel="0" collapsed="false">
      <c r="A11008" s="0" t="s">
        <v>16359</v>
      </c>
      <c r="B11008" s="0" t="n">
        <v>2895</v>
      </c>
      <c r="C11008" s="0" t="s">
        <v>6570</v>
      </c>
      <c r="D11008" s="0" t="s">
        <v>123</v>
      </c>
    </row>
    <row r="11009" customFormat="false" ht="12.8" hidden="false" customHeight="false" outlineLevel="0" collapsed="false">
      <c r="A11009" s="0" t="s">
        <v>16360</v>
      </c>
      <c r="B11009" s="0" t="n">
        <v>843</v>
      </c>
      <c r="D11009" s="0" t="s">
        <v>199</v>
      </c>
    </row>
    <row r="11010" customFormat="false" ht="12.8" hidden="false" customHeight="false" outlineLevel="0" collapsed="false">
      <c r="A11010" s="0" t="s">
        <v>16361</v>
      </c>
      <c r="B11010" s="0" t="n">
        <v>20584</v>
      </c>
      <c r="D11010" s="0" t="s">
        <v>378</v>
      </c>
    </row>
    <row r="11011" customFormat="false" ht="12.8" hidden="false" customHeight="false" outlineLevel="0" collapsed="false">
      <c r="A11011" s="0" t="s">
        <v>16362</v>
      </c>
      <c r="B11011" s="0" t="n">
        <v>2897</v>
      </c>
      <c r="D11011" s="0" t="s">
        <v>123</v>
      </c>
    </row>
    <row r="11012" customFormat="false" ht="12.8" hidden="false" customHeight="false" outlineLevel="0" collapsed="false">
      <c r="A11012" s="0" t="s">
        <v>16363</v>
      </c>
      <c r="B11012" s="0" t="n">
        <v>25680</v>
      </c>
      <c r="D11012" s="0" t="s">
        <v>199</v>
      </c>
    </row>
    <row r="11013" customFormat="false" ht="12.8" hidden="false" customHeight="false" outlineLevel="0" collapsed="false">
      <c r="A11013" s="0" t="s">
        <v>16364</v>
      </c>
      <c r="B11013" s="0" t="n">
        <v>2760</v>
      </c>
      <c r="C11013" s="0" t="s">
        <v>16365</v>
      </c>
      <c r="D11013" s="0" t="s">
        <v>123</v>
      </c>
    </row>
    <row r="11014" customFormat="false" ht="12.8" hidden="false" customHeight="false" outlineLevel="0" collapsed="false">
      <c r="A11014" s="0" t="s">
        <v>16366</v>
      </c>
      <c r="B11014" s="0" t="n">
        <v>837</v>
      </c>
      <c r="C11014" s="0" t="s">
        <v>1940</v>
      </c>
      <c r="D11014" s="0" t="s">
        <v>199</v>
      </c>
    </row>
    <row r="11015" customFormat="false" ht="12.8" hidden="false" customHeight="false" outlineLevel="0" collapsed="false">
      <c r="A11015" s="0" t="s">
        <v>16367</v>
      </c>
      <c r="B11015" s="0" t="n">
        <v>20585</v>
      </c>
      <c r="D11015" s="0" t="s">
        <v>378</v>
      </c>
    </row>
    <row r="11016" customFormat="false" ht="12.8" hidden="false" customHeight="false" outlineLevel="0" collapsed="false">
      <c r="A11016" s="0" t="s">
        <v>16368</v>
      </c>
      <c r="B11016" s="0" t="n">
        <v>2907</v>
      </c>
      <c r="C11016" s="0" t="s">
        <v>795</v>
      </c>
      <c r="D11016" s="0" t="s">
        <v>123</v>
      </c>
    </row>
    <row r="11017" customFormat="false" ht="12.8" hidden="false" customHeight="false" outlineLevel="0" collapsed="false">
      <c r="A11017" s="0" t="s">
        <v>16369</v>
      </c>
      <c r="B11017" s="0" t="n">
        <v>3818</v>
      </c>
      <c r="C11017" s="0" t="s">
        <v>16370</v>
      </c>
      <c r="D11017" s="0" t="s">
        <v>199</v>
      </c>
    </row>
    <row r="11018" customFormat="false" ht="12.8" hidden="false" customHeight="false" outlineLevel="0" collapsed="false">
      <c r="A11018" s="0" t="s">
        <v>16371</v>
      </c>
      <c r="B11018" s="0" t="n">
        <v>2890</v>
      </c>
      <c r="C11018" s="0" t="s">
        <v>3205</v>
      </c>
      <c r="D11018" s="0" t="s">
        <v>123</v>
      </c>
    </row>
    <row r="11019" customFormat="false" ht="12.8" hidden="false" customHeight="false" outlineLevel="0" collapsed="false">
      <c r="A11019" s="0" t="s">
        <v>16372</v>
      </c>
      <c r="B11019" s="0" t="n">
        <v>2</v>
      </c>
      <c r="D11019" s="0" t="s">
        <v>199</v>
      </c>
    </row>
    <row r="11020" customFormat="false" ht="12.8" hidden="false" customHeight="false" outlineLevel="0" collapsed="false">
      <c r="A11020" s="0" t="s">
        <v>16373</v>
      </c>
      <c r="B11020" s="0" t="n">
        <v>14</v>
      </c>
      <c r="C11020" s="0" t="s">
        <v>3293</v>
      </c>
      <c r="D11020" s="0" t="s">
        <v>123</v>
      </c>
    </row>
    <row r="11021" customFormat="false" ht="12.8" hidden="false" customHeight="false" outlineLevel="0" collapsed="false">
      <c r="A11021" s="0" t="s">
        <v>16374</v>
      </c>
      <c r="B11021" s="0" t="n">
        <v>15</v>
      </c>
      <c r="C11021" s="0" t="s">
        <v>16375</v>
      </c>
      <c r="D11021" s="0" t="s">
        <v>127</v>
      </c>
    </row>
    <row r="11022" customFormat="false" ht="12.8" hidden="false" customHeight="false" outlineLevel="0" collapsed="false">
      <c r="A11022" s="0" t="s">
        <v>16376</v>
      </c>
      <c r="B11022" s="0" t="n">
        <v>16</v>
      </c>
      <c r="C11022" s="0" t="s">
        <v>9479</v>
      </c>
      <c r="D11022" s="0" t="s">
        <v>127</v>
      </c>
    </row>
    <row r="11023" customFormat="false" ht="12.8" hidden="false" customHeight="false" outlineLevel="0" collapsed="false">
      <c r="A11023" s="0" t="s">
        <v>16377</v>
      </c>
      <c r="B11023" s="0" t="n">
        <v>17</v>
      </c>
      <c r="C11023" s="0" t="s">
        <v>16378</v>
      </c>
      <c r="D11023" s="0" t="s">
        <v>127</v>
      </c>
    </row>
    <row r="11024" customFormat="false" ht="12.8" hidden="false" customHeight="false" outlineLevel="0" collapsed="false">
      <c r="A11024" s="0" t="s">
        <v>16379</v>
      </c>
      <c r="B11024" s="0" t="n">
        <v>18</v>
      </c>
      <c r="C11024" s="0" t="s">
        <v>136</v>
      </c>
      <c r="D11024" s="0" t="s">
        <v>127</v>
      </c>
    </row>
    <row r="11025" customFormat="false" ht="12.8" hidden="false" customHeight="false" outlineLevel="0" collapsed="false">
      <c r="A11025" s="0" t="s">
        <v>16380</v>
      </c>
      <c r="B11025" s="0" t="n">
        <v>19</v>
      </c>
      <c r="C11025" s="0" t="s">
        <v>16381</v>
      </c>
      <c r="D11025" s="0" t="s">
        <v>127</v>
      </c>
    </row>
    <row r="11026" customFormat="false" ht="12.8" hidden="false" customHeight="false" outlineLevel="0" collapsed="false">
      <c r="A11026" s="0" t="s">
        <v>16382</v>
      </c>
      <c r="B11026" s="0" t="n">
        <v>22749</v>
      </c>
      <c r="C11026" s="0" t="s">
        <v>675</v>
      </c>
      <c r="D11026" s="0" t="s">
        <v>123</v>
      </c>
    </row>
    <row r="11027" customFormat="false" ht="12.8" hidden="false" customHeight="false" outlineLevel="0" collapsed="false">
      <c r="A11027" s="0" t="s">
        <v>16383</v>
      </c>
      <c r="B11027" s="0" t="n">
        <v>22750</v>
      </c>
      <c r="C11027" s="0" t="s">
        <v>16384</v>
      </c>
      <c r="D11027" s="0" t="s">
        <v>127</v>
      </c>
    </row>
    <row r="11028" customFormat="false" ht="12.8" hidden="false" customHeight="false" outlineLevel="0" collapsed="false">
      <c r="A11028" s="0" t="s">
        <v>16385</v>
      </c>
      <c r="B11028" s="0" t="n">
        <v>22751</v>
      </c>
      <c r="C11028" s="0" t="s">
        <v>8207</v>
      </c>
      <c r="D11028" s="0" t="s">
        <v>127</v>
      </c>
    </row>
    <row r="11029" customFormat="false" ht="12.8" hidden="false" customHeight="false" outlineLevel="0" collapsed="false">
      <c r="A11029" s="0" t="s">
        <v>16386</v>
      </c>
      <c r="B11029" s="0" t="n">
        <v>31163</v>
      </c>
      <c r="D11029" s="0" t="s">
        <v>327</v>
      </c>
    </row>
    <row r="11030" customFormat="false" ht="12.8" hidden="false" customHeight="false" outlineLevel="0" collapsed="false">
      <c r="A11030" s="0" t="s">
        <v>16387</v>
      </c>
      <c r="B11030" s="0" t="n">
        <v>5119</v>
      </c>
      <c r="C11030" s="0" t="s">
        <v>492</v>
      </c>
      <c r="D11030" s="0" t="s">
        <v>199</v>
      </c>
    </row>
    <row r="11031" customFormat="false" ht="12.8" hidden="false" customHeight="false" outlineLevel="0" collapsed="false">
      <c r="A11031" s="0" t="s">
        <v>16388</v>
      </c>
      <c r="B11031" s="0" t="n">
        <v>39827</v>
      </c>
      <c r="C11031" s="0" t="s">
        <v>492</v>
      </c>
      <c r="D11031" s="0" t="s">
        <v>3331</v>
      </c>
    </row>
    <row r="11032" customFormat="false" ht="12.8" hidden="false" customHeight="false" outlineLevel="0" collapsed="false">
      <c r="A11032" s="0" t="s">
        <v>16389</v>
      </c>
      <c r="B11032" s="0" t="n">
        <v>23563</v>
      </c>
      <c r="D11032" s="0" t="s">
        <v>378</v>
      </c>
    </row>
    <row r="11033" customFormat="false" ht="12.8" hidden="false" customHeight="false" outlineLevel="0" collapsed="false">
      <c r="A11033" s="0" t="s">
        <v>16390</v>
      </c>
      <c r="B11033" s="0" t="n">
        <v>23318</v>
      </c>
      <c r="C11033" s="0" t="s">
        <v>16391</v>
      </c>
      <c r="D11033" s="0" t="s">
        <v>123</v>
      </c>
    </row>
    <row r="11034" customFormat="false" ht="12.8" hidden="false" customHeight="false" outlineLevel="0" collapsed="false">
      <c r="A11034" s="0" t="s">
        <v>16392</v>
      </c>
      <c r="B11034" s="0" t="n">
        <v>23946</v>
      </c>
      <c r="C11034" s="0" t="s">
        <v>163</v>
      </c>
      <c r="D11034" s="0" t="s">
        <v>127</v>
      </c>
    </row>
    <row r="11035" customFormat="false" ht="12.8" hidden="false" customHeight="false" outlineLevel="0" collapsed="false">
      <c r="A11035" s="0" t="s">
        <v>16393</v>
      </c>
      <c r="B11035" s="0" t="n">
        <v>36120</v>
      </c>
      <c r="C11035" s="0" t="s">
        <v>16394</v>
      </c>
      <c r="D11035" s="0" t="s">
        <v>123</v>
      </c>
    </row>
    <row r="11036" customFormat="false" ht="12.8" hidden="false" customHeight="false" outlineLevel="0" collapsed="false">
      <c r="A11036" s="0" t="s">
        <v>16395</v>
      </c>
      <c r="B11036" s="0" t="n">
        <v>35643</v>
      </c>
      <c r="C11036" s="0" t="s">
        <v>2012</v>
      </c>
      <c r="D11036" s="0" t="s">
        <v>127</v>
      </c>
    </row>
    <row r="11037" customFormat="false" ht="12.8" hidden="false" customHeight="false" outlineLevel="0" collapsed="false">
      <c r="A11037" s="0" t="s">
        <v>16396</v>
      </c>
      <c r="B11037" s="0" t="n">
        <v>42241</v>
      </c>
      <c r="C11037" s="0" t="s">
        <v>136</v>
      </c>
      <c r="D11037" s="0" t="s">
        <v>127</v>
      </c>
    </row>
    <row r="11038" customFormat="false" ht="12.8" hidden="false" customHeight="false" outlineLevel="0" collapsed="false">
      <c r="A11038" s="0" t="s">
        <v>16397</v>
      </c>
      <c r="B11038" s="0" t="n">
        <v>24307</v>
      </c>
      <c r="C11038" s="0" t="s">
        <v>3072</v>
      </c>
      <c r="D11038" s="0" t="s">
        <v>123</v>
      </c>
    </row>
    <row r="11039" customFormat="false" ht="12.8" hidden="false" customHeight="false" outlineLevel="0" collapsed="false">
      <c r="A11039" s="0" t="s">
        <v>16398</v>
      </c>
      <c r="B11039" s="0" t="n">
        <v>24933</v>
      </c>
      <c r="C11039" s="0" t="s">
        <v>4512</v>
      </c>
      <c r="D11039" s="0" t="s">
        <v>127</v>
      </c>
    </row>
    <row r="11040" customFormat="false" ht="12.8" hidden="false" customHeight="false" outlineLevel="0" collapsed="false">
      <c r="A11040" s="0" t="s">
        <v>16399</v>
      </c>
      <c r="B11040" s="0" t="n">
        <v>30259</v>
      </c>
      <c r="C11040" s="0" t="s">
        <v>16400</v>
      </c>
      <c r="D11040" s="0" t="s">
        <v>123</v>
      </c>
    </row>
    <row r="11041" customFormat="false" ht="12.8" hidden="false" customHeight="false" outlineLevel="0" collapsed="false">
      <c r="A11041" s="0" t="s">
        <v>16401</v>
      </c>
      <c r="B11041" s="0" t="n">
        <v>30668</v>
      </c>
      <c r="C11041" s="0" t="s">
        <v>136</v>
      </c>
      <c r="D11041" s="0" t="s">
        <v>127</v>
      </c>
    </row>
    <row r="11042" customFormat="false" ht="12.8" hidden="false" customHeight="false" outlineLevel="0" collapsed="false">
      <c r="A11042" s="0" t="s">
        <v>16402</v>
      </c>
      <c r="B11042" s="0" t="n">
        <v>36269</v>
      </c>
      <c r="C11042" s="0" t="s">
        <v>8009</v>
      </c>
      <c r="D11042" s="0" t="s">
        <v>199</v>
      </c>
    </row>
    <row r="11043" customFormat="false" ht="12.8" hidden="false" customHeight="false" outlineLevel="0" collapsed="false">
      <c r="A11043" s="0" t="s">
        <v>16403</v>
      </c>
      <c r="B11043" s="0" t="n">
        <v>4364</v>
      </c>
      <c r="C11043" s="0" t="s">
        <v>266</v>
      </c>
      <c r="D11043" s="0" t="s">
        <v>255</v>
      </c>
    </row>
    <row r="11044" customFormat="false" ht="12.8" hidden="false" customHeight="false" outlineLevel="0" collapsed="false">
      <c r="A11044" s="0" t="s">
        <v>16404</v>
      </c>
      <c r="B11044" s="0" t="n">
        <v>24308</v>
      </c>
      <c r="C11044" s="0" t="s">
        <v>266</v>
      </c>
      <c r="D11044" s="0" t="s">
        <v>199</v>
      </c>
    </row>
    <row r="11045" customFormat="false" ht="12.8" hidden="false" customHeight="false" outlineLevel="0" collapsed="false">
      <c r="A11045" s="0" t="s">
        <v>16405</v>
      </c>
      <c r="B11045" s="0" t="n">
        <v>40418</v>
      </c>
      <c r="C11045" s="0" t="s">
        <v>16406</v>
      </c>
      <c r="D11045" s="0" t="s">
        <v>199</v>
      </c>
    </row>
    <row r="11046" customFormat="false" ht="12.8" hidden="false" customHeight="false" outlineLevel="0" collapsed="false">
      <c r="A11046" s="0" t="s">
        <v>16407</v>
      </c>
      <c r="B11046" s="0" t="n">
        <v>40845</v>
      </c>
      <c r="C11046" s="0" t="s">
        <v>16406</v>
      </c>
      <c r="D11046" s="0" t="s">
        <v>287</v>
      </c>
    </row>
    <row r="11047" customFormat="false" ht="12.8" hidden="false" customHeight="false" outlineLevel="0" collapsed="false">
      <c r="A11047" s="0" t="s">
        <v>16408</v>
      </c>
      <c r="B11047" s="0" t="n">
        <v>39720</v>
      </c>
      <c r="C11047" s="0" t="s">
        <v>16406</v>
      </c>
      <c r="D11047" s="0" t="s">
        <v>378</v>
      </c>
    </row>
    <row r="11048" customFormat="false" ht="12.8" hidden="false" customHeight="false" outlineLevel="0" collapsed="false">
      <c r="A11048" s="0" t="s">
        <v>16409</v>
      </c>
      <c r="B11048" s="0" t="n">
        <v>23450</v>
      </c>
      <c r="C11048" s="0" t="s">
        <v>1641</v>
      </c>
      <c r="D11048" s="0" t="s">
        <v>228</v>
      </c>
    </row>
    <row r="11049" customFormat="false" ht="12.8" hidden="false" customHeight="false" outlineLevel="0" collapsed="false">
      <c r="A11049" s="0" t="s">
        <v>16410</v>
      </c>
      <c r="B11049" s="0" t="n">
        <v>24894</v>
      </c>
      <c r="C11049" s="0" t="s">
        <v>266</v>
      </c>
      <c r="D11049" s="0" t="s">
        <v>287</v>
      </c>
    </row>
    <row r="11050" customFormat="false" ht="12.8" hidden="false" customHeight="false" outlineLevel="0" collapsed="false">
      <c r="A11050" s="0" t="s">
        <v>16411</v>
      </c>
      <c r="B11050" s="0" t="n">
        <v>25263</v>
      </c>
      <c r="C11050" s="0" t="s">
        <v>1645</v>
      </c>
      <c r="D11050" s="0" t="s">
        <v>123</v>
      </c>
    </row>
    <row r="11051" customFormat="false" ht="12.8" hidden="false" customHeight="false" outlineLevel="0" collapsed="false">
      <c r="A11051" s="0" t="s">
        <v>16412</v>
      </c>
      <c r="B11051" s="0" t="n">
        <v>25376</v>
      </c>
      <c r="C11051" s="0" t="s">
        <v>4512</v>
      </c>
      <c r="D11051" s="0" t="s">
        <v>127</v>
      </c>
    </row>
    <row r="11052" customFormat="false" ht="12.8" hidden="false" customHeight="false" outlineLevel="0" collapsed="false">
      <c r="A11052" s="0" t="s">
        <v>16413</v>
      </c>
      <c r="B11052" s="0" t="n">
        <v>39757</v>
      </c>
      <c r="C11052" s="0" t="s">
        <v>16414</v>
      </c>
      <c r="D11052" s="0" t="s">
        <v>199</v>
      </c>
    </row>
    <row r="11053" customFormat="false" ht="12.8" hidden="false" customHeight="false" outlineLevel="0" collapsed="false">
      <c r="A11053" s="0" t="s">
        <v>16415</v>
      </c>
      <c r="B11053" s="0" t="n">
        <v>24895</v>
      </c>
      <c r="C11053" s="0" t="s">
        <v>1234</v>
      </c>
      <c r="D11053" s="0" t="s">
        <v>123</v>
      </c>
    </row>
    <row r="11054" customFormat="false" ht="12.8" hidden="false" customHeight="false" outlineLevel="0" collapsed="false">
      <c r="A11054" s="0" t="s">
        <v>16416</v>
      </c>
      <c r="B11054" s="0" t="n">
        <v>25264</v>
      </c>
      <c r="C11054" s="0" t="s">
        <v>16417</v>
      </c>
      <c r="D11054" s="0" t="s">
        <v>127</v>
      </c>
    </row>
    <row r="11055" customFormat="false" ht="12.8" hidden="false" customHeight="false" outlineLevel="0" collapsed="false">
      <c r="A11055" s="0" t="s">
        <v>16418</v>
      </c>
      <c r="B11055" s="0" t="n">
        <v>29255</v>
      </c>
      <c r="C11055" s="0" t="s">
        <v>16419</v>
      </c>
      <c r="D11055" s="0" t="s">
        <v>123</v>
      </c>
    </row>
    <row r="11056" customFormat="false" ht="12.8" hidden="false" customHeight="false" outlineLevel="0" collapsed="false">
      <c r="A11056" s="0" t="s">
        <v>16420</v>
      </c>
      <c r="B11056" s="0" t="n">
        <v>29605</v>
      </c>
      <c r="C11056" s="0" t="s">
        <v>16421</v>
      </c>
      <c r="D11056" s="0" t="s">
        <v>127</v>
      </c>
    </row>
    <row r="11057" customFormat="false" ht="12.8" hidden="false" customHeight="false" outlineLevel="0" collapsed="false">
      <c r="A11057" s="0" t="s">
        <v>16422</v>
      </c>
      <c r="B11057" s="0" t="n">
        <v>23947</v>
      </c>
      <c r="C11057" s="0" t="s">
        <v>266</v>
      </c>
      <c r="D11057" s="0" t="s">
        <v>378</v>
      </c>
    </row>
    <row r="11058" customFormat="false" ht="12.8" hidden="false" customHeight="false" outlineLevel="0" collapsed="false">
      <c r="A11058" s="0" t="s">
        <v>16423</v>
      </c>
      <c r="B11058" s="0" t="n">
        <v>39758</v>
      </c>
      <c r="C11058" s="0" t="s">
        <v>16424</v>
      </c>
      <c r="D11058" s="0" t="s">
        <v>199</v>
      </c>
    </row>
    <row r="11059" customFormat="false" ht="12.8" hidden="false" customHeight="false" outlineLevel="0" collapsed="false">
      <c r="A11059" s="0" t="s">
        <v>16425</v>
      </c>
      <c r="B11059" s="0" t="n">
        <v>29254</v>
      </c>
      <c r="C11059" s="0" t="s">
        <v>16426</v>
      </c>
      <c r="D11059" s="0" t="s">
        <v>123</v>
      </c>
    </row>
    <row r="11060" customFormat="false" ht="12.8" hidden="false" customHeight="false" outlineLevel="0" collapsed="false">
      <c r="A11060" s="0" t="s">
        <v>16427</v>
      </c>
      <c r="B11060" s="0" t="n">
        <v>29572</v>
      </c>
      <c r="C11060" s="0" t="s">
        <v>16428</v>
      </c>
      <c r="D11060" s="0" t="s">
        <v>127</v>
      </c>
    </row>
    <row r="11061" customFormat="false" ht="12.8" hidden="false" customHeight="false" outlineLevel="0" collapsed="false">
      <c r="A11061" s="0" t="s">
        <v>16429</v>
      </c>
      <c r="B11061" s="0" t="n">
        <v>35364</v>
      </c>
      <c r="C11061" s="0" t="s">
        <v>16430</v>
      </c>
      <c r="D11061" s="0" t="s">
        <v>123</v>
      </c>
    </row>
    <row r="11062" customFormat="false" ht="12.8" hidden="false" customHeight="false" outlineLevel="0" collapsed="false">
      <c r="A11062" s="0" t="s">
        <v>16431</v>
      </c>
      <c r="B11062" s="0" t="n">
        <v>36119</v>
      </c>
      <c r="C11062" s="0" t="s">
        <v>16432</v>
      </c>
      <c r="D11062" s="0" t="s">
        <v>127</v>
      </c>
    </row>
    <row r="11063" customFormat="false" ht="12.8" hidden="false" customHeight="false" outlineLevel="0" collapsed="false">
      <c r="A11063" s="0" t="s">
        <v>16433</v>
      </c>
      <c r="B11063" s="0" t="n">
        <v>42415</v>
      </c>
      <c r="C11063" s="0" t="s">
        <v>16434</v>
      </c>
      <c r="D11063" s="0" t="s">
        <v>199</v>
      </c>
    </row>
    <row r="11064" customFormat="false" ht="12.8" hidden="false" customHeight="false" outlineLevel="0" collapsed="false">
      <c r="A11064" s="0" t="s">
        <v>16435</v>
      </c>
      <c r="B11064" s="0" t="n">
        <v>42416</v>
      </c>
      <c r="C11064" s="0" t="s">
        <v>16436</v>
      </c>
      <c r="D11064" s="0" t="s">
        <v>123</v>
      </c>
    </row>
    <row r="11065" customFormat="false" ht="12.8" hidden="false" customHeight="false" outlineLevel="0" collapsed="false">
      <c r="A11065" s="0" t="s">
        <v>16437</v>
      </c>
      <c r="B11065" s="0" t="n">
        <v>809</v>
      </c>
      <c r="D11065" s="0" t="s">
        <v>287</v>
      </c>
    </row>
    <row r="11066" customFormat="false" ht="12.8" hidden="false" customHeight="false" outlineLevel="0" collapsed="false">
      <c r="A11066" s="0" t="s">
        <v>16438</v>
      </c>
      <c r="B11066" s="0" t="n">
        <v>2791</v>
      </c>
      <c r="C11066" s="0" t="s">
        <v>3572</v>
      </c>
      <c r="D11066" s="0" t="s">
        <v>123</v>
      </c>
    </row>
    <row r="11067" customFormat="false" ht="12.8" hidden="false" customHeight="false" outlineLevel="0" collapsed="false">
      <c r="A11067" s="0" t="s">
        <v>16439</v>
      </c>
      <c r="B11067" s="0" t="n">
        <v>42403</v>
      </c>
      <c r="C11067" s="0" t="s">
        <v>3648</v>
      </c>
      <c r="D11067" s="0" t="s">
        <v>354</v>
      </c>
    </row>
    <row r="11068" customFormat="false" ht="12.8" hidden="false" customHeight="false" outlineLevel="0" collapsed="false">
      <c r="A11068" s="0" t="s">
        <v>16440</v>
      </c>
      <c r="B11068" s="0" t="n">
        <v>42404</v>
      </c>
      <c r="C11068" s="0" t="s">
        <v>2371</v>
      </c>
      <c r="D11068" s="0" t="s">
        <v>123</v>
      </c>
    </row>
    <row r="11069" customFormat="false" ht="12.8" hidden="false" customHeight="false" outlineLevel="0" collapsed="false">
      <c r="A11069" s="0" t="s">
        <v>16441</v>
      </c>
      <c r="B11069" s="0" t="n">
        <v>818</v>
      </c>
      <c r="D11069" s="0" t="s">
        <v>354</v>
      </c>
    </row>
    <row r="11070" customFormat="false" ht="12.8" hidden="false" customHeight="false" outlineLevel="0" collapsed="false">
      <c r="A11070" s="0" t="s">
        <v>16442</v>
      </c>
      <c r="B11070" s="0" t="n">
        <v>2869</v>
      </c>
      <c r="C11070" s="0" t="s">
        <v>3214</v>
      </c>
      <c r="D11070" s="0" t="s">
        <v>123</v>
      </c>
    </row>
    <row r="11071" customFormat="false" ht="12.8" hidden="false" customHeight="false" outlineLevel="0" collapsed="false">
      <c r="A11071" s="0" t="s">
        <v>16443</v>
      </c>
      <c r="B11071" s="0" t="n">
        <v>29835</v>
      </c>
      <c r="C11071" s="0" t="s">
        <v>3657</v>
      </c>
      <c r="D11071" s="0" t="s">
        <v>127</v>
      </c>
    </row>
    <row r="11072" customFormat="false" ht="12.8" hidden="false" customHeight="false" outlineLevel="0" collapsed="false">
      <c r="A11072" s="0" t="s">
        <v>16444</v>
      </c>
      <c r="B11072" s="0" t="n">
        <v>29838</v>
      </c>
      <c r="C11072" s="0" t="s">
        <v>16445</v>
      </c>
      <c r="D11072" s="0" t="s">
        <v>127</v>
      </c>
    </row>
    <row r="11073" customFormat="false" ht="12.8" hidden="false" customHeight="false" outlineLevel="0" collapsed="false">
      <c r="A11073" s="0" t="s">
        <v>16446</v>
      </c>
      <c r="B11073" s="0" t="n">
        <v>29842</v>
      </c>
      <c r="C11073" s="0" t="s">
        <v>16447</v>
      </c>
      <c r="D11073" s="0" t="s">
        <v>127</v>
      </c>
    </row>
    <row r="11074" customFormat="false" ht="12.8" hidden="false" customHeight="false" outlineLevel="0" collapsed="false">
      <c r="A11074" s="0" t="s">
        <v>16448</v>
      </c>
      <c r="B11074" s="0" t="n">
        <v>29841</v>
      </c>
      <c r="C11074" s="0" t="s">
        <v>8859</v>
      </c>
      <c r="D11074" s="0" t="s">
        <v>127</v>
      </c>
    </row>
    <row r="11075" customFormat="false" ht="12.8" hidden="false" customHeight="false" outlineLevel="0" collapsed="false">
      <c r="A11075" s="0" t="s">
        <v>16449</v>
      </c>
      <c r="B11075" s="0" t="n">
        <v>29839</v>
      </c>
      <c r="C11075" s="0" t="s">
        <v>16450</v>
      </c>
      <c r="D11075" s="0" t="s">
        <v>127</v>
      </c>
    </row>
    <row r="11076" customFormat="false" ht="12.8" hidden="false" customHeight="false" outlineLevel="0" collapsed="false">
      <c r="A11076" s="0" t="s">
        <v>16451</v>
      </c>
      <c r="B11076" s="0" t="n">
        <v>29840</v>
      </c>
      <c r="C11076" s="0" t="s">
        <v>16452</v>
      </c>
      <c r="D11076" s="0" t="s">
        <v>127</v>
      </c>
    </row>
    <row r="11077" customFormat="false" ht="12.8" hidden="false" customHeight="false" outlineLevel="0" collapsed="false">
      <c r="A11077" s="0" t="s">
        <v>16453</v>
      </c>
      <c r="B11077" s="0" t="n">
        <v>4586</v>
      </c>
      <c r="C11077" s="0" t="s">
        <v>3811</v>
      </c>
      <c r="D11077" s="0" t="s">
        <v>123</v>
      </c>
    </row>
    <row r="11078" customFormat="false" ht="12.8" hidden="false" customHeight="false" outlineLevel="0" collapsed="false">
      <c r="A11078" s="0" t="s">
        <v>16454</v>
      </c>
      <c r="B11078" s="0" t="n">
        <v>25529</v>
      </c>
      <c r="C11078" s="0" t="s">
        <v>1137</v>
      </c>
      <c r="D11078" s="0" t="s">
        <v>262</v>
      </c>
    </row>
    <row r="11079" customFormat="false" ht="12.8" hidden="false" customHeight="false" outlineLevel="0" collapsed="false">
      <c r="A11079" s="0" t="s">
        <v>16455</v>
      </c>
      <c r="B11079" s="0" t="n">
        <v>4589</v>
      </c>
      <c r="C11079" s="0" t="s">
        <v>819</v>
      </c>
      <c r="D11079" s="0" t="s">
        <v>127</v>
      </c>
    </row>
    <row r="11080" customFormat="false" ht="12.8" hidden="false" customHeight="false" outlineLevel="0" collapsed="false">
      <c r="A11080" s="0" t="s">
        <v>16456</v>
      </c>
      <c r="B11080" s="0" t="n">
        <v>4587</v>
      </c>
      <c r="C11080" s="0" t="s">
        <v>3867</v>
      </c>
      <c r="D11080" s="0" t="s">
        <v>127</v>
      </c>
    </row>
    <row r="11081" customFormat="false" ht="12.8" hidden="false" customHeight="false" outlineLevel="0" collapsed="false">
      <c r="A11081" s="0" t="s">
        <v>16457</v>
      </c>
      <c r="B11081" s="0" t="n">
        <v>4588</v>
      </c>
      <c r="C11081" s="0" t="s">
        <v>15088</v>
      </c>
      <c r="D11081" s="0" t="s">
        <v>127</v>
      </c>
    </row>
    <row r="11082" customFormat="false" ht="12.8" hidden="false" customHeight="false" outlineLevel="0" collapsed="false">
      <c r="A11082" s="0" t="s">
        <v>16458</v>
      </c>
      <c r="B11082" s="0" t="n">
        <v>4590</v>
      </c>
      <c r="D11082" s="0" t="s">
        <v>127</v>
      </c>
    </row>
    <row r="11083" customFormat="false" ht="12.8" hidden="false" customHeight="false" outlineLevel="0" collapsed="false">
      <c r="A11083" s="0" t="s">
        <v>16459</v>
      </c>
      <c r="B11083" s="0" t="n">
        <v>4591</v>
      </c>
      <c r="C11083" s="0" t="s">
        <v>1398</v>
      </c>
      <c r="D11083" s="0" t="s">
        <v>127</v>
      </c>
    </row>
    <row r="11084" customFormat="false" ht="12.8" hidden="false" customHeight="false" outlineLevel="0" collapsed="false">
      <c r="A11084" s="0" t="s">
        <v>16460</v>
      </c>
      <c r="B11084" s="0" t="n">
        <v>20398</v>
      </c>
      <c r="C11084" s="0" t="s">
        <v>16461</v>
      </c>
      <c r="D11084" s="0" t="s">
        <v>123</v>
      </c>
    </row>
    <row r="11085" customFormat="false" ht="12.8" hidden="false" customHeight="false" outlineLevel="0" collapsed="false">
      <c r="A11085" s="0" t="s">
        <v>16462</v>
      </c>
      <c r="B11085" s="0" t="n">
        <v>20590</v>
      </c>
      <c r="C11085" s="0" t="s">
        <v>16463</v>
      </c>
      <c r="D11085" s="0" t="s">
        <v>127</v>
      </c>
    </row>
    <row r="11086" customFormat="false" ht="12.8" hidden="false" customHeight="false" outlineLevel="0" collapsed="false">
      <c r="A11086" s="0" t="s">
        <v>16464</v>
      </c>
      <c r="B11086" s="0" t="n">
        <v>40417</v>
      </c>
      <c r="C11086" s="0" t="s">
        <v>1686</v>
      </c>
      <c r="D11086" s="0" t="s">
        <v>199</v>
      </c>
    </row>
    <row r="11087" customFormat="false" ht="12.8" hidden="false" customHeight="false" outlineLevel="0" collapsed="false">
      <c r="A11087" s="0" t="s">
        <v>16465</v>
      </c>
      <c r="B11087" s="0" t="n">
        <v>19284</v>
      </c>
      <c r="C11087" s="0" t="s">
        <v>16466</v>
      </c>
      <c r="D11087" s="0" t="s">
        <v>123</v>
      </c>
    </row>
    <row r="11088" customFormat="false" ht="12.8" hidden="false" customHeight="false" outlineLevel="0" collapsed="false">
      <c r="A11088" s="0" t="s">
        <v>16467</v>
      </c>
      <c r="B11088" s="0" t="n">
        <v>19356</v>
      </c>
      <c r="C11088" s="0" t="s">
        <v>16468</v>
      </c>
      <c r="D11088" s="0" t="s">
        <v>127</v>
      </c>
    </row>
    <row r="11089" customFormat="false" ht="12.8" hidden="false" customHeight="false" outlineLevel="0" collapsed="false">
      <c r="A11089" s="0" t="s">
        <v>16469</v>
      </c>
      <c r="B11089" s="0" t="n">
        <v>22752</v>
      </c>
      <c r="C11089" s="0" t="s">
        <v>1219</v>
      </c>
      <c r="D11089" s="0" t="s">
        <v>123</v>
      </c>
    </row>
    <row r="11090" customFormat="false" ht="12.8" hidden="false" customHeight="false" outlineLevel="0" collapsed="false">
      <c r="A11090" s="0" t="s">
        <v>16470</v>
      </c>
      <c r="B11090" s="0" t="n">
        <v>22753</v>
      </c>
      <c r="C11090" s="0" t="s">
        <v>16471</v>
      </c>
      <c r="D11090" s="0" t="s">
        <v>127</v>
      </c>
    </row>
    <row r="11091" customFormat="false" ht="12.8" hidden="false" customHeight="false" outlineLevel="0" collapsed="false">
      <c r="A11091" s="0" t="s">
        <v>16472</v>
      </c>
      <c r="B11091" s="0" t="n">
        <v>22754</v>
      </c>
      <c r="C11091" s="0" t="s">
        <v>16473</v>
      </c>
      <c r="D11091" s="0" t="s">
        <v>127</v>
      </c>
    </row>
    <row r="11092" customFormat="false" ht="12.8" hidden="false" customHeight="false" outlineLevel="0" collapsed="false">
      <c r="A11092" s="0" t="s">
        <v>16474</v>
      </c>
      <c r="B11092" s="0" t="n">
        <v>22755</v>
      </c>
      <c r="C11092" s="0" t="s">
        <v>4506</v>
      </c>
      <c r="D11092" s="0" t="s">
        <v>123</v>
      </c>
    </row>
    <row r="11093" customFormat="false" ht="12.8" hidden="false" customHeight="false" outlineLevel="0" collapsed="false">
      <c r="A11093" s="0" t="s">
        <v>16475</v>
      </c>
      <c r="B11093" s="0" t="n">
        <v>22756</v>
      </c>
      <c r="C11093" s="0" t="s">
        <v>151</v>
      </c>
      <c r="D11093" s="0" t="s">
        <v>127</v>
      </c>
    </row>
    <row r="11094" customFormat="false" ht="12.8" hidden="false" customHeight="false" outlineLevel="0" collapsed="false">
      <c r="A11094" s="0" t="s">
        <v>16476</v>
      </c>
      <c r="B11094" s="0" t="n">
        <v>22757</v>
      </c>
      <c r="C11094" s="0" t="s">
        <v>675</v>
      </c>
      <c r="D11094" s="0" t="s">
        <v>123</v>
      </c>
    </row>
    <row r="11095" customFormat="false" ht="12.8" hidden="false" customHeight="false" outlineLevel="0" collapsed="false">
      <c r="A11095" s="0" t="s">
        <v>16477</v>
      </c>
      <c r="B11095" s="0" t="n">
        <v>22758</v>
      </c>
      <c r="C11095" s="0" t="s">
        <v>16478</v>
      </c>
      <c r="D11095" s="0" t="s">
        <v>127</v>
      </c>
    </row>
    <row r="11096" customFormat="false" ht="12.8" hidden="false" customHeight="false" outlineLevel="0" collapsed="false">
      <c r="A11096" s="0" t="s">
        <v>16479</v>
      </c>
      <c r="B11096" s="0" t="n">
        <v>26047</v>
      </c>
      <c r="C11096" s="0" t="s">
        <v>157</v>
      </c>
      <c r="D11096" s="0" t="s">
        <v>127</v>
      </c>
    </row>
    <row r="11097" customFormat="false" ht="12.8" hidden="false" customHeight="false" outlineLevel="0" collapsed="false">
      <c r="A11097" s="0" t="s">
        <v>16480</v>
      </c>
      <c r="B11097" s="0" t="n">
        <v>25037</v>
      </c>
      <c r="C11097" s="0" t="s">
        <v>157</v>
      </c>
      <c r="D11097" s="0" t="s">
        <v>127</v>
      </c>
    </row>
    <row r="11098" customFormat="false" ht="12.8" hidden="false" customHeight="false" outlineLevel="0" collapsed="false">
      <c r="A11098" s="0" t="s">
        <v>16481</v>
      </c>
      <c r="B11098" s="0" t="n">
        <v>24897</v>
      </c>
      <c r="C11098" s="0" t="s">
        <v>479</v>
      </c>
      <c r="D11098" s="0" t="s">
        <v>123</v>
      </c>
    </row>
    <row r="11099" customFormat="false" ht="12.8" hidden="false" customHeight="false" outlineLevel="0" collapsed="false">
      <c r="A11099" s="0" t="s">
        <v>16482</v>
      </c>
      <c r="B11099" s="0" t="n">
        <v>25022</v>
      </c>
      <c r="C11099" s="0" t="s">
        <v>212</v>
      </c>
      <c r="D11099" s="0" t="s">
        <v>127</v>
      </c>
    </row>
    <row r="11100" customFormat="false" ht="12.8" hidden="false" customHeight="false" outlineLevel="0" collapsed="false">
      <c r="A11100" s="0" t="s">
        <v>16483</v>
      </c>
      <c r="B11100" s="0" t="n">
        <v>25023</v>
      </c>
      <c r="C11100" s="0" t="s">
        <v>1800</v>
      </c>
      <c r="D11100" s="0" t="s">
        <v>127</v>
      </c>
    </row>
    <row r="11101" customFormat="false" ht="12.8" hidden="false" customHeight="false" outlineLevel="0" collapsed="false">
      <c r="A11101" s="0" t="s">
        <v>16484</v>
      </c>
      <c r="B11101" s="0" t="n">
        <v>39763</v>
      </c>
      <c r="C11101" s="0" t="s">
        <v>6110</v>
      </c>
      <c r="D11101" s="0" t="s">
        <v>199</v>
      </c>
    </row>
    <row r="11102" customFormat="false" ht="12.8" hidden="false" customHeight="false" outlineLevel="0" collapsed="false">
      <c r="A11102" s="0" t="s">
        <v>16485</v>
      </c>
      <c r="B11102" s="0" t="n">
        <v>24309</v>
      </c>
      <c r="C11102" s="0" t="s">
        <v>6110</v>
      </c>
      <c r="D11102" s="0" t="s">
        <v>287</v>
      </c>
    </row>
    <row r="11103" customFormat="false" ht="12.8" hidden="false" customHeight="false" outlineLevel="0" collapsed="false">
      <c r="A11103" s="0" t="s">
        <v>16486</v>
      </c>
      <c r="B11103" s="0" t="n">
        <v>22759</v>
      </c>
      <c r="C11103" s="0" t="s">
        <v>16487</v>
      </c>
      <c r="D11103" s="0" t="s">
        <v>123</v>
      </c>
    </row>
    <row r="11104" customFormat="false" ht="12.8" hidden="false" customHeight="false" outlineLevel="0" collapsed="false">
      <c r="A11104" s="0" t="s">
        <v>16488</v>
      </c>
      <c r="B11104" s="0" t="n">
        <v>22760</v>
      </c>
      <c r="C11104" s="0" t="s">
        <v>182</v>
      </c>
      <c r="D11104" s="0" t="s">
        <v>127</v>
      </c>
    </row>
    <row r="11105" customFormat="false" ht="12.8" hidden="false" customHeight="false" outlineLevel="0" collapsed="false">
      <c r="A11105" s="0" t="s">
        <v>16489</v>
      </c>
      <c r="B11105" s="0" t="n">
        <v>22761</v>
      </c>
      <c r="C11105" s="0" t="s">
        <v>16490</v>
      </c>
      <c r="D11105" s="0" t="s">
        <v>127</v>
      </c>
    </row>
    <row r="11106" customFormat="false" ht="12.8" hidden="false" customHeight="false" outlineLevel="0" collapsed="false">
      <c r="A11106" s="0" t="s">
        <v>16491</v>
      </c>
      <c r="B11106" s="0" t="n">
        <v>22762</v>
      </c>
      <c r="C11106" s="0" t="s">
        <v>16492</v>
      </c>
      <c r="D11106" s="0" t="s">
        <v>127</v>
      </c>
    </row>
    <row r="11107" customFormat="false" ht="12.8" hidden="false" customHeight="false" outlineLevel="0" collapsed="false">
      <c r="A11107" s="0" t="s">
        <v>16493</v>
      </c>
      <c r="B11107" s="0" t="n">
        <v>24898</v>
      </c>
      <c r="C11107" s="0" t="s">
        <v>1983</v>
      </c>
      <c r="D11107" s="0" t="s">
        <v>123</v>
      </c>
    </row>
    <row r="11108" customFormat="false" ht="12.8" hidden="false" customHeight="false" outlineLevel="0" collapsed="false">
      <c r="A11108" s="0" t="s">
        <v>16494</v>
      </c>
      <c r="B11108" s="0" t="n">
        <v>25266</v>
      </c>
      <c r="C11108" s="0" t="s">
        <v>16495</v>
      </c>
      <c r="D11108" s="0" t="s">
        <v>127</v>
      </c>
    </row>
    <row r="11109" customFormat="false" ht="12.8" hidden="false" customHeight="false" outlineLevel="0" collapsed="false">
      <c r="A11109" s="0" t="s">
        <v>16496</v>
      </c>
      <c r="B11109" s="0" t="n">
        <v>23948</v>
      </c>
      <c r="C11109" s="0" t="s">
        <v>5146</v>
      </c>
      <c r="D11109" s="0" t="s">
        <v>123</v>
      </c>
    </row>
    <row r="11110" customFormat="false" ht="12.8" hidden="false" customHeight="false" outlineLevel="0" collapsed="false">
      <c r="A11110" s="0" t="s">
        <v>16497</v>
      </c>
      <c r="B11110" s="0" t="n">
        <v>24310</v>
      </c>
      <c r="C11110" s="0" t="s">
        <v>163</v>
      </c>
      <c r="D11110" s="0" t="s">
        <v>127</v>
      </c>
    </row>
    <row r="11111" customFormat="false" ht="12.8" hidden="false" customHeight="false" outlineLevel="0" collapsed="false">
      <c r="A11111" s="0" t="s">
        <v>16498</v>
      </c>
      <c r="B11111" s="0" t="n">
        <v>23472</v>
      </c>
      <c r="C11111" s="0" t="s">
        <v>795</v>
      </c>
      <c r="D11111" s="0" t="s">
        <v>123</v>
      </c>
    </row>
    <row r="11112" customFormat="false" ht="12.8" hidden="false" customHeight="false" outlineLevel="0" collapsed="false">
      <c r="A11112" s="0" t="s">
        <v>16499</v>
      </c>
      <c r="B11112" s="0" t="n">
        <v>23951</v>
      </c>
      <c r="C11112" s="0" t="s">
        <v>6517</v>
      </c>
      <c r="D11112" s="0" t="s">
        <v>262</v>
      </c>
    </row>
    <row r="11113" customFormat="false" ht="12.8" hidden="false" customHeight="false" outlineLevel="0" collapsed="false">
      <c r="A11113" s="0" t="s">
        <v>16500</v>
      </c>
      <c r="B11113" s="0" t="n">
        <v>24312</v>
      </c>
      <c r="C11113" s="0" t="s">
        <v>16501</v>
      </c>
      <c r="D11113" s="0" t="s">
        <v>127</v>
      </c>
    </row>
    <row r="11114" customFormat="false" ht="12.8" hidden="false" customHeight="false" outlineLevel="0" collapsed="false">
      <c r="A11114" s="0" t="s">
        <v>16502</v>
      </c>
      <c r="B11114" s="0" t="n">
        <v>39731</v>
      </c>
      <c r="C11114" s="0" t="s">
        <v>1585</v>
      </c>
      <c r="D11114" s="0" t="s">
        <v>127</v>
      </c>
    </row>
    <row r="11115" customFormat="false" ht="12.8" hidden="false" customHeight="false" outlineLevel="0" collapsed="false">
      <c r="A11115" s="0" t="s">
        <v>16503</v>
      </c>
      <c r="B11115" s="0" t="n">
        <v>29184</v>
      </c>
      <c r="C11115" s="0" t="s">
        <v>11975</v>
      </c>
      <c r="D11115" s="0" t="s">
        <v>127</v>
      </c>
    </row>
    <row r="11116" customFormat="false" ht="12.8" hidden="false" customHeight="false" outlineLevel="0" collapsed="false">
      <c r="A11116" s="0" t="s">
        <v>16504</v>
      </c>
      <c r="B11116" s="0" t="n">
        <v>40416</v>
      </c>
      <c r="C11116" s="0" t="s">
        <v>16505</v>
      </c>
      <c r="D11116" s="0" t="s">
        <v>127</v>
      </c>
    </row>
    <row r="11117" customFormat="false" ht="12.8" hidden="false" customHeight="false" outlineLevel="0" collapsed="false">
      <c r="A11117" s="0" t="s">
        <v>16506</v>
      </c>
      <c r="B11117" s="0" t="n">
        <v>35312</v>
      </c>
      <c r="C11117" s="0" t="s">
        <v>16507</v>
      </c>
      <c r="D11117" s="0" t="s">
        <v>127</v>
      </c>
    </row>
    <row r="11118" customFormat="false" ht="12.8" hidden="false" customHeight="false" outlineLevel="0" collapsed="false">
      <c r="A11118" s="0" t="s">
        <v>16508</v>
      </c>
      <c r="B11118" s="0" t="n">
        <v>24899</v>
      </c>
      <c r="C11118" s="0" t="s">
        <v>1066</v>
      </c>
      <c r="D11118" s="0" t="s">
        <v>127</v>
      </c>
    </row>
    <row r="11119" customFormat="false" ht="12.8" hidden="false" customHeight="false" outlineLevel="0" collapsed="false">
      <c r="A11119" s="0" t="s">
        <v>16509</v>
      </c>
      <c r="B11119" s="0" t="n">
        <v>30245</v>
      </c>
      <c r="C11119" s="0" t="s">
        <v>3121</v>
      </c>
      <c r="D11119" s="0" t="s">
        <v>127</v>
      </c>
    </row>
    <row r="11120" customFormat="false" ht="12.8" hidden="false" customHeight="false" outlineLevel="0" collapsed="false">
      <c r="A11120" s="0" t="s">
        <v>16510</v>
      </c>
      <c r="B11120" s="0" t="n">
        <v>24900</v>
      </c>
      <c r="C11120" s="0" t="s">
        <v>795</v>
      </c>
      <c r="D11120" s="0" t="s">
        <v>127</v>
      </c>
    </row>
    <row r="11121" customFormat="false" ht="12.8" hidden="false" customHeight="false" outlineLevel="0" collapsed="false">
      <c r="A11121" s="0" t="s">
        <v>16511</v>
      </c>
      <c r="B11121" s="0" t="n">
        <v>23949</v>
      </c>
      <c r="C11121" s="0" t="s">
        <v>1585</v>
      </c>
      <c r="D11121" s="0" t="s">
        <v>127</v>
      </c>
    </row>
    <row r="11122" customFormat="false" ht="12.8" hidden="false" customHeight="false" outlineLevel="0" collapsed="false">
      <c r="A11122" s="0" t="s">
        <v>16512</v>
      </c>
      <c r="B11122" s="0" t="n">
        <v>21635</v>
      </c>
      <c r="C11122" s="0" t="s">
        <v>15738</v>
      </c>
      <c r="D11122" s="0" t="s">
        <v>127</v>
      </c>
    </row>
    <row r="11123" customFormat="false" ht="12.8" hidden="false" customHeight="false" outlineLevel="0" collapsed="false">
      <c r="A11123" s="0" t="s">
        <v>16513</v>
      </c>
      <c r="B11123" s="0" t="n">
        <v>23950</v>
      </c>
      <c r="C11123" s="0" t="s">
        <v>795</v>
      </c>
      <c r="D11123" s="0" t="s">
        <v>127</v>
      </c>
    </row>
    <row r="11124" customFormat="false" ht="12.8" hidden="false" customHeight="false" outlineLevel="0" collapsed="false">
      <c r="A11124" s="0" t="s">
        <v>16514</v>
      </c>
      <c r="B11124" s="0" t="n">
        <v>30244</v>
      </c>
      <c r="C11124" s="0" t="s">
        <v>3121</v>
      </c>
      <c r="D11124" s="0" t="s">
        <v>127</v>
      </c>
    </row>
    <row r="11125" customFormat="false" ht="12.8" hidden="false" customHeight="false" outlineLevel="0" collapsed="false">
      <c r="A11125" s="0" t="s">
        <v>16515</v>
      </c>
      <c r="B11125" s="0" t="n">
        <v>23952</v>
      </c>
      <c r="C11125" s="0" t="s">
        <v>1066</v>
      </c>
      <c r="D11125" s="0" t="s">
        <v>127</v>
      </c>
    </row>
    <row r="11126" customFormat="false" ht="12.8" hidden="false" customHeight="false" outlineLevel="0" collapsed="false">
      <c r="A11126" s="0" t="s">
        <v>16516</v>
      </c>
      <c r="B11126" s="0" t="n">
        <v>25024</v>
      </c>
      <c r="C11126" s="0" t="s">
        <v>16501</v>
      </c>
      <c r="D11126" s="0" t="s">
        <v>127</v>
      </c>
    </row>
    <row r="11127" customFormat="false" ht="12.8" hidden="false" customHeight="false" outlineLevel="0" collapsed="false">
      <c r="A11127" s="0" t="s">
        <v>16517</v>
      </c>
      <c r="B11127" s="0" t="n">
        <v>26045</v>
      </c>
      <c r="C11127" s="0" t="s">
        <v>16507</v>
      </c>
      <c r="D11127" s="0" t="s">
        <v>127</v>
      </c>
    </row>
    <row r="11128" customFormat="false" ht="12.8" hidden="false" customHeight="false" outlineLevel="0" collapsed="false">
      <c r="A11128" s="0" t="s">
        <v>16518</v>
      </c>
      <c r="B11128" s="0" t="n">
        <v>23953</v>
      </c>
      <c r="C11128" s="0" t="s">
        <v>1627</v>
      </c>
      <c r="D11128" s="0" t="s">
        <v>127</v>
      </c>
    </row>
    <row r="11129" customFormat="false" ht="12.8" hidden="false" customHeight="false" outlineLevel="0" collapsed="false">
      <c r="A11129" s="0" t="s">
        <v>16519</v>
      </c>
      <c r="B11129" s="0" t="n">
        <v>42821</v>
      </c>
      <c r="C11129" s="0" t="s">
        <v>2723</v>
      </c>
      <c r="D11129" s="0" t="s">
        <v>123</v>
      </c>
    </row>
    <row r="11130" customFormat="false" ht="12.8" hidden="false" customHeight="false" outlineLevel="0" collapsed="false">
      <c r="A11130" s="0" t="s">
        <v>16520</v>
      </c>
      <c r="B11130" s="0" t="n">
        <v>43052</v>
      </c>
      <c r="C11130" s="0" t="s">
        <v>16521</v>
      </c>
      <c r="D11130" s="0" t="s">
        <v>127</v>
      </c>
    </row>
    <row r="11131" customFormat="false" ht="12.8" hidden="false" customHeight="false" outlineLevel="0" collapsed="false">
      <c r="A11131" s="0" t="s">
        <v>16522</v>
      </c>
      <c r="B11131" s="0" t="n">
        <v>22763</v>
      </c>
      <c r="C11131" s="0" t="s">
        <v>16523</v>
      </c>
      <c r="D11131" s="0" t="s">
        <v>199</v>
      </c>
    </row>
    <row r="11132" customFormat="false" ht="12.8" hidden="false" customHeight="false" outlineLevel="0" collapsed="false">
      <c r="A11132" s="0" t="s">
        <v>16524</v>
      </c>
      <c r="B11132" s="0" t="n">
        <v>22764</v>
      </c>
      <c r="D11132" s="0" t="s">
        <v>287</v>
      </c>
    </row>
    <row r="11133" customFormat="false" ht="12.8" hidden="false" customHeight="false" outlineLevel="0" collapsed="false">
      <c r="A11133" s="0" t="s">
        <v>16525</v>
      </c>
      <c r="B11133" s="0" t="n">
        <v>22765</v>
      </c>
      <c r="C11133" s="0" t="s">
        <v>16526</v>
      </c>
      <c r="D11133" s="0" t="s">
        <v>378</v>
      </c>
    </row>
    <row r="11134" customFormat="false" ht="12.8" hidden="false" customHeight="false" outlineLevel="0" collapsed="false">
      <c r="A11134" s="0" t="s">
        <v>16527</v>
      </c>
      <c r="B11134" s="0" t="n">
        <v>2765</v>
      </c>
      <c r="C11134" s="0" t="s">
        <v>16528</v>
      </c>
      <c r="D11134" s="0" t="s">
        <v>123</v>
      </c>
    </row>
    <row r="11135" customFormat="false" ht="12.8" hidden="false" customHeight="false" outlineLevel="0" collapsed="false">
      <c r="A11135" s="0" t="s">
        <v>16529</v>
      </c>
      <c r="B11135" s="0" t="n">
        <v>19252</v>
      </c>
      <c r="C11135" s="0" t="s">
        <v>16530</v>
      </c>
      <c r="D11135" s="0" t="s">
        <v>123</v>
      </c>
    </row>
    <row r="11136" customFormat="false" ht="12.8" hidden="false" customHeight="false" outlineLevel="0" collapsed="false">
      <c r="A11136" s="0" t="s">
        <v>16531</v>
      </c>
      <c r="B11136" s="0" t="n">
        <v>30501</v>
      </c>
      <c r="C11136" s="0" t="s">
        <v>16532</v>
      </c>
      <c r="D11136" s="0" t="s">
        <v>199</v>
      </c>
    </row>
    <row r="11137" customFormat="false" ht="12.8" hidden="false" customHeight="false" outlineLevel="0" collapsed="false">
      <c r="A11137" s="0" t="s">
        <v>16533</v>
      </c>
      <c r="B11137" s="0" t="n">
        <v>39811</v>
      </c>
      <c r="C11137" s="0" t="s">
        <v>3392</v>
      </c>
      <c r="D11137" s="0" t="s">
        <v>327</v>
      </c>
    </row>
    <row r="11138" customFormat="false" ht="12.8" hidden="false" customHeight="false" outlineLevel="0" collapsed="false">
      <c r="A11138" s="0" t="s">
        <v>16534</v>
      </c>
      <c r="B11138" s="0" t="n">
        <v>4552</v>
      </c>
      <c r="C11138" s="0" t="s">
        <v>16535</v>
      </c>
      <c r="D11138" s="0" t="s">
        <v>255</v>
      </c>
    </row>
    <row r="11139" customFormat="false" ht="12.8" hidden="false" customHeight="false" outlineLevel="0" collapsed="false">
      <c r="A11139" s="0" t="s">
        <v>16536</v>
      </c>
      <c r="B11139" s="0" t="n">
        <v>3778</v>
      </c>
      <c r="C11139" s="0" t="s">
        <v>4899</v>
      </c>
      <c r="D11139" s="0" t="s">
        <v>123</v>
      </c>
    </row>
    <row r="11140" customFormat="false" ht="12.8" hidden="false" customHeight="false" outlineLevel="0" collapsed="false">
      <c r="A11140" s="0" t="s">
        <v>16537</v>
      </c>
      <c r="B11140" s="0" t="n">
        <v>3779</v>
      </c>
      <c r="C11140" s="0" t="s">
        <v>16538</v>
      </c>
      <c r="D11140" s="0" t="s">
        <v>127</v>
      </c>
    </row>
    <row r="11141" customFormat="false" ht="12.8" hidden="false" customHeight="false" outlineLevel="0" collapsed="false">
      <c r="A11141" s="0" t="s">
        <v>16539</v>
      </c>
      <c r="B11141" s="0" t="n">
        <v>3780</v>
      </c>
      <c r="C11141" s="0" t="s">
        <v>16540</v>
      </c>
      <c r="D11141" s="0" t="s">
        <v>127</v>
      </c>
    </row>
    <row r="11142" customFormat="false" ht="12.8" hidden="false" customHeight="false" outlineLevel="0" collapsed="false">
      <c r="A11142" s="0" t="s">
        <v>16541</v>
      </c>
      <c r="B11142" s="0" t="n">
        <v>3775</v>
      </c>
      <c r="C11142" s="0" t="s">
        <v>3259</v>
      </c>
      <c r="D11142" s="0" t="s">
        <v>199</v>
      </c>
    </row>
    <row r="11143" customFormat="false" ht="12.8" hidden="false" customHeight="false" outlineLevel="0" collapsed="false">
      <c r="A11143" s="0" t="s">
        <v>16542</v>
      </c>
      <c r="B11143" s="0" t="n">
        <v>22766</v>
      </c>
      <c r="C11143" s="0" t="s">
        <v>16543</v>
      </c>
      <c r="D11143" s="0" t="s">
        <v>123</v>
      </c>
    </row>
    <row r="11144" customFormat="false" ht="12.8" hidden="false" customHeight="false" outlineLevel="0" collapsed="false">
      <c r="A11144" s="0" t="s">
        <v>16544</v>
      </c>
      <c r="B11144" s="0" t="n">
        <v>22767</v>
      </c>
      <c r="C11144" s="0" t="s">
        <v>16545</v>
      </c>
      <c r="D11144" s="0" t="s">
        <v>127</v>
      </c>
    </row>
    <row r="11145" customFormat="false" ht="12.8" hidden="false" customHeight="false" outlineLevel="0" collapsed="false">
      <c r="A11145" s="0" t="s">
        <v>16546</v>
      </c>
      <c r="B11145" s="0" t="n">
        <v>43320</v>
      </c>
      <c r="C11145" s="0" t="s">
        <v>16547</v>
      </c>
      <c r="D11145" s="0" t="s">
        <v>123</v>
      </c>
    </row>
    <row r="11146" customFormat="false" ht="12.8" hidden="false" customHeight="false" outlineLevel="0" collapsed="false">
      <c r="A11146" s="0" t="s">
        <v>16548</v>
      </c>
      <c r="B11146" s="0" t="n">
        <v>43352</v>
      </c>
      <c r="C11146" s="0" t="s">
        <v>16549</v>
      </c>
      <c r="D11146" s="0" t="s">
        <v>127</v>
      </c>
    </row>
    <row r="11147" customFormat="false" ht="12.8" hidden="false" customHeight="false" outlineLevel="0" collapsed="false">
      <c r="A11147" s="0" t="s">
        <v>16550</v>
      </c>
      <c r="B11147" s="0" t="n">
        <v>44392</v>
      </c>
      <c r="C11147" s="0" t="s">
        <v>16551</v>
      </c>
      <c r="D11147" s="0" t="s">
        <v>123</v>
      </c>
    </row>
    <row r="11148" customFormat="false" ht="12.8" hidden="false" customHeight="false" outlineLevel="0" collapsed="false">
      <c r="A11148" s="0" t="s">
        <v>16552</v>
      </c>
      <c r="B11148" s="0" t="n">
        <v>44466</v>
      </c>
      <c r="C11148" s="0" t="s">
        <v>16553</v>
      </c>
      <c r="D11148" s="0" t="s">
        <v>127</v>
      </c>
    </row>
    <row r="11149" customFormat="false" ht="12.8" hidden="false" customHeight="false" outlineLevel="0" collapsed="false">
      <c r="A11149" s="0" t="s">
        <v>16554</v>
      </c>
      <c r="B11149" s="0" t="n">
        <v>4536</v>
      </c>
      <c r="C11149" s="0" t="s">
        <v>645</v>
      </c>
      <c r="D11149" s="0" t="s">
        <v>907</v>
      </c>
    </row>
    <row r="11150" customFormat="false" ht="12.8" hidden="false" customHeight="false" outlineLevel="0" collapsed="false">
      <c r="A11150" s="0" t="s">
        <v>16555</v>
      </c>
      <c r="B11150" s="0" t="n">
        <v>43308</v>
      </c>
      <c r="C11150" s="0" t="s">
        <v>16556</v>
      </c>
      <c r="D11150" s="0" t="s">
        <v>199</v>
      </c>
    </row>
    <row r="11151" customFormat="false" ht="12.8" hidden="false" customHeight="false" outlineLevel="0" collapsed="false">
      <c r="A11151" s="0" t="s">
        <v>16557</v>
      </c>
      <c r="B11151" s="0" t="n">
        <v>43310</v>
      </c>
      <c r="C11151" s="0" t="s">
        <v>16558</v>
      </c>
      <c r="D11151" s="0" t="s">
        <v>123</v>
      </c>
    </row>
    <row r="11152" customFormat="false" ht="12.8" hidden="false" customHeight="false" outlineLevel="0" collapsed="false">
      <c r="A11152" s="0" t="s">
        <v>16559</v>
      </c>
      <c r="B11152" s="0" t="n">
        <v>43342</v>
      </c>
      <c r="C11152" s="0" t="s">
        <v>2134</v>
      </c>
      <c r="D11152" s="0" t="s">
        <v>127</v>
      </c>
    </row>
    <row r="11153" customFormat="false" ht="12.8" hidden="false" customHeight="false" outlineLevel="0" collapsed="false">
      <c r="A11153" s="0" t="s">
        <v>16560</v>
      </c>
      <c r="B11153" s="0" t="n">
        <v>23048</v>
      </c>
      <c r="C11153" s="0" t="s">
        <v>223</v>
      </c>
      <c r="D11153" s="0" t="s">
        <v>123</v>
      </c>
    </row>
    <row r="11154" customFormat="false" ht="12.8" hidden="false" customHeight="false" outlineLevel="0" collapsed="false">
      <c r="A11154" s="0" t="s">
        <v>16561</v>
      </c>
      <c r="B11154" s="0" t="n">
        <v>24901</v>
      </c>
      <c r="C11154" s="0" t="s">
        <v>16562</v>
      </c>
      <c r="D11154" s="0" t="s">
        <v>127</v>
      </c>
    </row>
    <row r="11155" customFormat="false" ht="12.8" hidden="false" customHeight="false" outlineLevel="0" collapsed="false">
      <c r="A11155" s="0" t="s">
        <v>16563</v>
      </c>
      <c r="B11155" s="0" t="n">
        <v>35271</v>
      </c>
      <c r="C11155" s="0" t="s">
        <v>223</v>
      </c>
      <c r="D11155" s="0" t="s">
        <v>127</v>
      </c>
    </row>
    <row r="11156" customFormat="false" ht="12.8" hidden="false" customHeight="false" outlineLevel="0" collapsed="false">
      <c r="A11156" s="0" t="s">
        <v>16564</v>
      </c>
      <c r="B11156" s="0" t="n">
        <v>23247</v>
      </c>
      <c r="C11156" s="0" t="s">
        <v>15891</v>
      </c>
      <c r="D11156" s="0" t="s">
        <v>255</v>
      </c>
    </row>
    <row r="11157" customFormat="false" ht="12.8" hidden="false" customHeight="false" outlineLevel="0" collapsed="false">
      <c r="A11157" s="0" t="s">
        <v>16565</v>
      </c>
      <c r="B11157" s="0" t="n">
        <v>4278</v>
      </c>
      <c r="C11157" s="0" t="s">
        <v>3563</v>
      </c>
      <c r="D11157" s="0" t="s">
        <v>199</v>
      </c>
    </row>
    <row r="11158" customFormat="false" ht="12.8" hidden="false" customHeight="false" outlineLevel="0" collapsed="false">
      <c r="A11158" s="0" t="s">
        <v>16566</v>
      </c>
      <c r="B11158" s="0" t="n">
        <v>24313</v>
      </c>
      <c r="C11158" s="0" t="s">
        <v>16567</v>
      </c>
      <c r="D11158" s="0" t="s">
        <v>123</v>
      </c>
    </row>
    <row r="11159" customFormat="false" ht="12.8" hidden="false" customHeight="false" outlineLevel="0" collapsed="false">
      <c r="A11159" s="0" t="s">
        <v>16568</v>
      </c>
      <c r="B11159" s="0" t="n">
        <v>24902</v>
      </c>
      <c r="C11159" s="0" t="s">
        <v>16569</v>
      </c>
      <c r="D11159" s="0" t="s">
        <v>127</v>
      </c>
    </row>
    <row r="11160" customFormat="false" ht="12.8" hidden="false" customHeight="false" outlineLevel="0" collapsed="false">
      <c r="A11160" s="0" t="s">
        <v>16570</v>
      </c>
      <c r="B11160" s="0" t="n">
        <v>39500</v>
      </c>
      <c r="C11160" s="0" t="s">
        <v>3563</v>
      </c>
      <c r="D11160" s="0" t="s">
        <v>287</v>
      </c>
    </row>
    <row r="11161" customFormat="false" ht="12.8" hidden="false" customHeight="false" outlineLevel="0" collapsed="false">
      <c r="A11161" s="0" t="s">
        <v>16571</v>
      </c>
      <c r="B11161" s="0" t="n">
        <v>43070</v>
      </c>
      <c r="D11161" s="0" t="s">
        <v>354</v>
      </c>
    </row>
    <row r="11162" customFormat="false" ht="12.8" hidden="false" customHeight="false" outlineLevel="0" collapsed="false">
      <c r="A11162" s="0" t="s">
        <v>16572</v>
      </c>
      <c r="B11162" s="0" t="n">
        <v>39482</v>
      </c>
      <c r="C11162" s="0" t="s">
        <v>16573</v>
      </c>
      <c r="D11162" s="0" t="s">
        <v>228</v>
      </c>
    </row>
    <row r="11163" customFormat="false" ht="12.8" hidden="false" customHeight="false" outlineLevel="0" collapsed="false">
      <c r="A11163" s="0" t="s">
        <v>16574</v>
      </c>
      <c r="B11163" s="0" t="n">
        <v>22768</v>
      </c>
      <c r="C11163" s="0" t="s">
        <v>6755</v>
      </c>
      <c r="D11163" s="0" t="s">
        <v>123</v>
      </c>
    </row>
    <row r="11164" customFormat="false" ht="12.8" hidden="false" customHeight="false" outlineLevel="0" collapsed="false">
      <c r="A11164" s="0" t="s">
        <v>16575</v>
      </c>
      <c r="B11164" s="0" t="n">
        <v>44467</v>
      </c>
      <c r="C11164" s="0" t="s">
        <v>3420</v>
      </c>
      <c r="D11164" s="0" t="s">
        <v>127</v>
      </c>
    </row>
    <row r="11165" customFormat="false" ht="12.8" hidden="false" customHeight="false" outlineLevel="0" collapsed="false">
      <c r="A11165" s="0" t="s">
        <v>16576</v>
      </c>
      <c r="B11165" s="0" t="n">
        <v>22769</v>
      </c>
      <c r="C11165" s="0" t="s">
        <v>151</v>
      </c>
      <c r="D11165" s="0" t="s">
        <v>127</v>
      </c>
    </row>
    <row r="11166" customFormat="false" ht="12.8" hidden="false" customHeight="false" outlineLevel="0" collapsed="false">
      <c r="A11166" s="0" t="s">
        <v>16577</v>
      </c>
      <c r="B11166" s="0" t="n">
        <v>24903</v>
      </c>
      <c r="C11166" s="0" t="s">
        <v>16578</v>
      </c>
      <c r="D11166" s="0" t="s">
        <v>127</v>
      </c>
    </row>
    <row r="11167" customFormat="false" ht="12.8" hidden="false" customHeight="false" outlineLevel="0" collapsed="false">
      <c r="A11167" s="0" t="s">
        <v>16579</v>
      </c>
      <c r="B11167" s="0" t="n">
        <v>42822</v>
      </c>
      <c r="C11167" s="0" t="s">
        <v>16580</v>
      </c>
      <c r="D11167" s="0" t="s">
        <v>127</v>
      </c>
    </row>
    <row r="11168" customFormat="false" ht="12.8" hidden="false" customHeight="false" outlineLevel="0" collapsed="false">
      <c r="A11168" s="0" t="s">
        <v>16581</v>
      </c>
      <c r="B11168" s="0" t="n">
        <v>27385</v>
      </c>
      <c r="C11168" s="0" t="s">
        <v>16582</v>
      </c>
      <c r="D11168" s="0" t="s">
        <v>127</v>
      </c>
    </row>
    <row r="11169" customFormat="false" ht="12.8" hidden="false" customHeight="false" outlineLevel="0" collapsed="false">
      <c r="A11169" s="0" t="s">
        <v>16583</v>
      </c>
      <c r="B11169" s="0" t="n">
        <v>22770</v>
      </c>
      <c r="C11169" s="0" t="s">
        <v>16584</v>
      </c>
      <c r="D11169" s="0" t="s">
        <v>127</v>
      </c>
    </row>
    <row r="11170" customFormat="false" ht="12.8" hidden="false" customHeight="false" outlineLevel="0" collapsed="false">
      <c r="A11170" s="0" t="s">
        <v>16585</v>
      </c>
      <c r="B11170" s="0" t="n">
        <v>22771</v>
      </c>
      <c r="C11170" s="0" t="s">
        <v>8207</v>
      </c>
      <c r="D11170" s="0" t="s">
        <v>127</v>
      </c>
    </row>
    <row r="11171" customFormat="false" ht="12.8" hidden="false" customHeight="false" outlineLevel="0" collapsed="false">
      <c r="A11171" s="0" t="s">
        <v>16586</v>
      </c>
      <c r="B11171" s="0" t="n">
        <v>44511</v>
      </c>
      <c r="C11171" s="0" t="s">
        <v>2742</v>
      </c>
      <c r="D11171" s="0" t="s">
        <v>123</v>
      </c>
    </row>
    <row r="11172" customFormat="false" ht="12.8" hidden="false" customHeight="false" outlineLevel="0" collapsed="false">
      <c r="A11172" s="0" t="s">
        <v>16587</v>
      </c>
      <c r="B11172" s="0" t="n">
        <v>22772</v>
      </c>
      <c r="C11172" s="0" t="s">
        <v>12003</v>
      </c>
      <c r="D11172" s="0" t="s">
        <v>199</v>
      </c>
    </row>
    <row r="11173" customFormat="false" ht="12.8" hidden="false" customHeight="false" outlineLevel="0" collapsed="false">
      <c r="A11173" s="0" t="s">
        <v>16588</v>
      </c>
      <c r="B11173" s="0" t="n">
        <v>26044</v>
      </c>
      <c r="C11173" s="0" t="s">
        <v>6651</v>
      </c>
      <c r="D11173" s="0" t="s">
        <v>199</v>
      </c>
    </row>
    <row r="11174" customFormat="false" ht="12.8" hidden="false" customHeight="false" outlineLevel="0" collapsed="false">
      <c r="A11174" s="0" t="s">
        <v>16589</v>
      </c>
      <c r="B11174" s="0" t="n">
        <v>29174</v>
      </c>
      <c r="C11174" s="0" t="s">
        <v>16590</v>
      </c>
      <c r="D11174" s="0" t="s">
        <v>123</v>
      </c>
    </row>
    <row r="11175" customFormat="false" ht="12.8" hidden="false" customHeight="false" outlineLevel="0" collapsed="false">
      <c r="A11175" s="0" t="s">
        <v>16591</v>
      </c>
      <c r="B11175" s="0" t="n">
        <v>29587</v>
      </c>
      <c r="C11175" s="0" t="s">
        <v>569</v>
      </c>
      <c r="D11175" s="0" t="s">
        <v>127</v>
      </c>
    </row>
    <row r="11176" customFormat="false" ht="12.8" hidden="false" customHeight="false" outlineLevel="0" collapsed="false">
      <c r="A11176" s="0" t="s">
        <v>16592</v>
      </c>
      <c r="B11176" s="0" t="n">
        <v>20436</v>
      </c>
      <c r="C11176" s="0" t="s">
        <v>3181</v>
      </c>
      <c r="D11176" s="0" t="s">
        <v>123</v>
      </c>
    </row>
    <row r="11177" customFormat="false" ht="12.8" hidden="false" customHeight="false" outlineLevel="0" collapsed="false">
      <c r="A11177" s="0" t="s">
        <v>16593</v>
      </c>
      <c r="B11177" s="0" t="n">
        <v>22773</v>
      </c>
      <c r="C11177" s="0" t="s">
        <v>3181</v>
      </c>
      <c r="D11177" s="0" t="s">
        <v>127</v>
      </c>
    </row>
    <row r="11178" customFormat="false" ht="12.8" hidden="false" customHeight="false" outlineLevel="0" collapsed="false">
      <c r="A11178" s="0" t="s">
        <v>16594</v>
      </c>
      <c r="B11178" s="0" t="n">
        <v>33930</v>
      </c>
      <c r="C11178" s="0" t="s">
        <v>16595</v>
      </c>
      <c r="D11178" s="0" t="s">
        <v>123</v>
      </c>
    </row>
    <row r="11179" customFormat="false" ht="12.8" hidden="false" customHeight="false" outlineLevel="0" collapsed="false">
      <c r="A11179" s="0" t="s">
        <v>16596</v>
      </c>
      <c r="B11179" s="0" t="n">
        <v>26046</v>
      </c>
      <c r="C11179" s="0" t="s">
        <v>3990</v>
      </c>
      <c r="D11179" s="0" t="s">
        <v>127</v>
      </c>
    </row>
    <row r="11180" customFormat="false" ht="12.8" hidden="false" customHeight="false" outlineLevel="0" collapsed="false">
      <c r="A11180" s="0" t="s">
        <v>16597</v>
      </c>
      <c r="B11180" s="0" t="n">
        <v>2935</v>
      </c>
      <c r="C11180" s="0" t="s">
        <v>16598</v>
      </c>
      <c r="D11180" s="0" t="s">
        <v>123</v>
      </c>
    </row>
    <row r="11181" customFormat="false" ht="12.8" hidden="false" customHeight="false" outlineLevel="0" collapsed="false">
      <c r="A11181" s="0" t="s">
        <v>16599</v>
      </c>
      <c r="B11181" s="0" t="n">
        <v>29569</v>
      </c>
      <c r="C11181" s="0" t="s">
        <v>16600</v>
      </c>
      <c r="D11181" s="0" t="s">
        <v>123</v>
      </c>
    </row>
    <row r="11182" customFormat="false" ht="12.8" hidden="false" customHeight="false" outlineLevel="0" collapsed="false">
      <c r="A11182" s="0" t="s">
        <v>16601</v>
      </c>
      <c r="B11182" s="0" t="n">
        <v>29744</v>
      </c>
      <c r="C11182" s="0" t="s">
        <v>797</v>
      </c>
      <c r="D11182" s="0" t="s">
        <v>127</v>
      </c>
    </row>
    <row r="11183" customFormat="false" ht="12.8" hidden="false" customHeight="false" outlineLevel="0" collapsed="false">
      <c r="A11183" s="0" t="s">
        <v>16602</v>
      </c>
      <c r="B11183" s="0" t="n">
        <v>38782</v>
      </c>
      <c r="C11183" s="0" t="s">
        <v>16603</v>
      </c>
      <c r="D11183" s="0" t="s">
        <v>127</v>
      </c>
    </row>
    <row r="11184" customFormat="false" ht="12.8" hidden="false" customHeight="false" outlineLevel="0" collapsed="false">
      <c r="A11184" s="0" t="s">
        <v>16604</v>
      </c>
      <c r="B11184" s="0" t="n">
        <v>40415</v>
      </c>
      <c r="C11184" s="0" t="s">
        <v>2895</v>
      </c>
      <c r="D11184" s="0" t="s">
        <v>255</v>
      </c>
    </row>
    <row r="11185" customFormat="false" ht="12.8" hidden="false" customHeight="false" outlineLevel="0" collapsed="false">
      <c r="A11185" s="0" t="s">
        <v>16605</v>
      </c>
      <c r="B11185" s="0" t="n">
        <v>29173</v>
      </c>
      <c r="C11185" s="0" t="s">
        <v>2927</v>
      </c>
      <c r="D11185" s="0" t="s">
        <v>199</v>
      </c>
    </row>
    <row r="11186" customFormat="false" ht="12.8" hidden="false" customHeight="false" outlineLevel="0" collapsed="false">
      <c r="A11186" s="0" t="s">
        <v>16606</v>
      </c>
      <c r="B11186" s="0" t="n">
        <v>19146</v>
      </c>
      <c r="D11186" s="0" t="s">
        <v>123</v>
      </c>
    </row>
    <row r="11187" customFormat="false" ht="12.8" hidden="false" customHeight="false" outlineLevel="0" collapsed="false">
      <c r="A11187" s="0" t="s">
        <v>16607</v>
      </c>
      <c r="B11187" s="0" t="n">
        <v>38818</v>
      </c>
      <c r="C11187" s="0" t="s">
        <v>15764</v>
      </c>
      <c r="D11187" s="0" t="s">
        <v>123</v>
      </c>
    </row>
    <row r="11188" customFormat="false" ht="12.8" hidden="false" customHeight="false" outlineLevel="0" collapsed="false">
      <c r="A11188" s="0" t="s">
        <v>16608</v>
      </c>
      <c r="B11188" s="0" t="n">
        <v>38841</v>
      </c>
      <c r="C11188" s="0" t="s">
        <v>1426</v>
      </c>
      <c r="D11188" s="0" t="s">
        <v>127</v>
      </c>
    </row>
    <row r="11189" customFormat="false" ht="12.8" hidden="false" customHeight="false" outlineLevel="0" collapsed="false">
      <c r="A11189" s="0" t="s">
        <v>16609</v>
      </c>
      <c r="B11189" s="0" t="n">
        <v>805</v>
      </c>
      <c r="D11189" s="0" t="s">
        <v>123</v>
      </c>
    </row>
    <row r="11190" customFormat="false" ht="12.8" hidden="false" customHeight="false" outlineLevel="0" collapsed="false">
      <c r="A11190" s="0" t="s">
        <v>16610</v>
      </c>
      <c r="B11190" s="0" t="n">
        <v>39588</v>
      </c>
      <c r="C11190" s="0" t="s">
        <v>16611</v>
      </c>
      <c r="D11190" s="0" t="s">
        <v>378</v>
      </c>
    </row>
    <row r="11191" customFormat="false" ht="12.8" hidden="false" customHeight="false" outlineLevel="0" collapsed="false">
      <c r="A11191" s="0" t="s">
        <v>16612</v>
      </c>
      <c r="B11191" s="0" t="n">
        <v>40414</v>
      </c>
      <c r="C11191" s="0" t="s">
        <v>16613</v>
      </c>
      <c r="D11191" s="0" t="s">
        <v>255</v>
      </c>
    </row>
    <row r="11192" customFormat="false" ht="12.8" hidden="false" customHeight="false" outlineLevel="0" collapsed="false">
      <c r="A11192" s="0" t="s">
        <v>16614</v>
      </c>
      <c r="B11192" s="0" t="n">
        <v>24369</v>
      </c>
      <c r="C11192" s="0" t="s">
        <v>2289</v>
      </c>
      <c r="D11192" s="0" t="s">
        <v>251</v>
      </c>
    </row>
    <row r="11193" customFormat="false" ht="12.8" hidden="false" customHeight="false" outlineLevel="0" collapsed="false">
      <c r="A11193" s="0" t="s">
        <v>16615</v>
      </c>
      <c r="B11193" s="0" t="n">
        <v>26043</v>
      </c>
      <c r="C11193" s="0" t="s">
        <v>7123</v>
      </c>
      <c r="D11193" s="0" t="s">
        <v>123</v>
      </c>
    </row>
    <row r="11194" customFormat="false" ht="12.8" hidden="false" customHeight="false" outlineLevel="0" collapsed="false">
      <c r="A11194" s="0" t="s">
        <v>16616</v>
      </c>
      <c r="B11194" s="0" t="n">
        <v>29172</v>
      </c>
      <c r="C11194" s="0" t="s">
        <v>6392</v>
      </c>
      <c r="D11194" s="0" t="s">
        <v>127</v>
      </c>
    </row>
    <row r="11195" customFormat="false" ht="12.8" hidden="false" customHeight="false" outlineLevel="0" collapsed="false">
      <c r="A11195" s="0" t="s">
        <v>16617</v>
      </c>
      <c r="B11195" s="0" t="n">
        <v>1053</v>
      </c>
      <c r="D11195" s="0" t="s">
        <v>199</v>
      </c>
    </row>
    <row r="11196" customFormat="false" ht="12.8" hidden="false" customHeight="false" outlineLevel="0" collapsed="false">
      <c r="A11196" s="0" t="s">
        <v>16618</v>
      </c>
      <c r="B11196" s="0" t="n">
        <v>38271</v>
      </c>
      <c r="C11196" s="0" t="s">
        <v>16619</v>
      </c>
      <c r="D11196" s="0" t="s">
        <v>255</v>
      </c>
    </row>
    <row r="11197" customFormat="false" ht="12.8" hidden="false" customHeight="false" outlineLevel="0" collapsed="false">
      <c r="A11197" s="0" t="s">
        <v>16620</v>
      </c>
      <c r="B11197" s="0" t="n">
        <v>22774</v>
      </c>
      <c r="D11197" s="0" t="s">
        <v>123</v>
      </c>
    </row>
    <row r="11198" customFormat="false" ht="12.8" hidden="false" customHeight="false" outlineLevel="0" collapsed="false">
      <c r="A11198" s="0" t="s">
        <v>16621</v>
      </c>
      <c r="B11198" s="0" t="n">
        <v>22775</v>
      </c>
      <c r="C11198" s="0" t="s">
        <v>420</v>
      </c>
      <c r="D11198" s="0" t="s">
        <v>127</v>
      </c>
    </row>
    <row r="11199" customFormat="false" ht="12.8" hidden="false" customHeight="false" outlineLevel="0" collapsed="false">
      <c r="A11199" s="0" t="s">
        <v>16622</v>
      </c>
      <c r="B11199" s="0" t="n">
        <v>31268</v>
      </c>
      <c r="C11199" s="0" t="s">
        <v>668</v>
      </c>
      <c r="D11199" s="0" t="s">
        <v>123</v>
      </c>
    </row>
    <row r="11200" customFormat="false" ht="12.8" hidden="false" customHeight="false" outlineLevel="0" collapsed="false">
      <c r="A11200" s="0" t="s">
        <v>16623</v>
      </c>
      <c r="B11200" s="0" t="n">
        <v>31469</v>
      </c>
      <c r="C11200" s="0" t="s">
        <v>4450</v>
      </c>
      <c r="D11200" s="0" t="s">
        <v>127</v>
      </c>
    </row>
    <row r="11201" customFormat="false" ht="12.8" hidden="false" customHeight="false" outlineLevel="0" collapsed="false">
      <c r="A11201" s="0" t="s">
        <v>16624</v>
      </c>
      <c r="B11201" s="0" t="n">
        <v>31470</v>
      </c>
      <c r="C11201" s="0" t="s">
        <v>797</v>
      </c>
      <c r="D11201" s="0" t="s">
        <v>127</v>
      </c>
    </row>
    <row r="11202" customFormat="false" ht="12.8" hidden="false" customHeight="false" outlineLevel="0" collapsed="false">
      <c r="A11202" s="0" t="s">
        <v>16625</v>
      </c>
      <c r="B11202" s="0" t="n">
        <v>31249</v>
      </c>
      <c r="D11202" s="0" t="s">
        <v>199</v>
      </c>
    </row>
    <row r="11203" customFormat="false" ht="12.8" hidden="false" customHeight="false" outlineLevel="0" collapsed="false">
      <c r="A11203" s="0" t="s">
        <v>16626</v>
      </c>
      <c r="B11203" s="0" t="n">
        <v>40844</v>
      </c>
      <c r="C11203" s="0" t="s">
        <v>16627</v>
      </c>
      <c r="D11203" s="0" t="s">
        <v>287</v>
      </c>
    </row>
    <row r="11204" customFormat="false" ht="12.8" hidden="false" customHeight="false" outlineLevel="0" collapsed="false">
      <c r="A11204" s="0" t="s">
        <v>16628</v>
      </c>
      <c r="B11204" s="0" t="n">
        <v>23049</v>
      </c>
      <c r="C11204" s="0" t="s">
        <v>6047</v>
      </c>
      <c r="D11204" s="0" t="s">
        <v>327</v>
      </c>
    </row>
    <row r="11205" customFormat="false" ht="12.8" hidden="false" customHeight="false" outlineLevel="0" collapsed="false">
      <c r="A11205" s="0" t="s">
        <v>16629</v>
      </c>
      <c r="B11205" s="0" t="n">
        <v>19145</v>
      </c>
      <c r="C11205" s="0" t="s">
        <v>16630</v>
      </c>
      <c r="D11205" s="0" t="s">
        <v>123</v>
      </c>
    </row>
    <row r="11206" customFormat="false" ht="12.8" hidden="false" customHeight="false" outlineLevel="0" collapsed="false">
      <c r="A11206" s="0" t="s">
        <v>16631</v>
      </c>
      <c r="B11206" s="0" t="n">
        <v>34991</v>
      </c>
      <c r="C11206" s="0" t="s">
        <v>16632</v>
      </c>
      <c r="D11206" s="0" t="s">
        <v>123</v>
      </c>
    </row>
    <row r="11207" customFormat="false" ht="12.8" hidden="false" customHeight="false" outlineLevel="0" collapsed="false">
      <c r="A11207" s="0" t="s">
        <v>16633</v>
      </c>
      <c r="B11207" s="0" t="n">
        <v>3821</v>
      </c>
      <c r="C11207" s="0" t="s">
        <v>2188</v>
      </c>
      <c r="D11207" s="0" t="s">
        <v>199</v>
      </c>
    </row>
    <row r="11208" customFormat="false" ht="12.8" hidden="false" customHeight="false" outlineLevel="0" collapsed="false">
      <c r="A11208" s="0" t="s">
        <v>16634</v>
      </c>
      <c r="B11208" s="0" t="n">
        <v>39630</v>
      </c>
      <c r="C11208" s="0" t="s">
        <v>16635</v>
      </c>
      <c r="D11208" s="0" t="s">
        <v>287</v>
      </c>
    </row>
    <row r="11209" customFormat="false" ht="12.8" hidden="false" customHeight="false" outlineLevel="0" collapsed="false">
      <c r="A11209" s="0" t="s">
        <v>16636</v>
      </c>
      <c r="B11209" s="0" t="n">
        <v>24315</v>
      </c>
      <c r="C11209" s="0" t="s">
        <v>4492</v>
      </c>
      <c r="D11209" s="0" t="s">
        <v>123</v>
      </c>
    </row>
    <row r="11210" customFormat="false" ht="12.8" hidden="false" customHeight="false" outlineLevel="0" collapsed="false">
      <c r="A11210" s="0" t="s">
        <v>16637</v>
      </c>
      <c r="B11210" s="0" t="n">
        <v>39690</v>
      </c>
      <c r="C11210" s="0" t="s">
        <v>3444</v>
      </c>
      <c r="D11210" s="0" t="s">
        <v>127</v>
      </c>
    </row>
    <row r="11211" customFormat="false" ht="12.8" hidden="false" customHeight="false" outlineLevel="0" collapsed="false">
      <c r="A11211" s="0" t="s">
        <v>16638</v>
      </c>
      <c r="B11211" s="0" t="n">
        <v>24904</v>
      </c>
      <c r="C11211" s="0" t="s">
        <v>1929</v>
      </c>
      <c r="D11211" s="0" t="s">
        <v>127</v>
      </c>
    </row>
    <row r="11212" customFormat="false" ht="12.8" hidden="false" customHeight="false" outlineLevel="0" collapsed="false">
      <c r="A11212" s="0" t="s">
        <v>16639</v>
      </c>
      <c r="B11212" s="0" t="n">
        <v>43570</v>
      </c>
      <c r="C11212" s="0" t="s">
        <v>16640</v>
      </c>
      <c r="D11212" s="0" t="s">
        <v>127</v>
      </c>
    </row>
    <row r="11213" customFormat="false" ht="12.8" hidden="false" customHeight="false" outlineLevel="0" collapsed="false">
      <c r="A11213" s="0" t="s">
        <v>16641</v>
      </c>
      <c r="B11213" s="0" t="n">
        <v>29171</v>
      </c>
      <c r="C11213" s="0" t="s">
        <v>890</v>
      </c>
      <c r="D11213" s="0" t="s">
        <v>127</v>
      </c>
    </row>
    <row r="11214" customFormat="false" ht="12.8" hidden="false" customHeight="false" outlineLevel="0" collapsed="false">
      <c r="A11214" s="0" t="s">
        <v>16642</v>
      </c>
      <c r="B11214" s="0" t="n">
        <v>45960</v>
      </c>
      <c r="C11214" s="0" t="s">
        <v>16640</v>
      </c>
      <c r="D11214" s="0" t="s">
        <v>127</v>
      </c>
    </row>
    <row r="11215" customFormat="false" ht="12.8" hidden="false" customHeight="false" outlineLevel="0" collapsed="false">
      <c r="A11215" s="0" t="s">
        <v>16643</v>
      </c>
      <c r="B11215" s="0" t="n">
        <v>2880</v>
      </c>
      <c r="D11215" s="0" t="s">
        <v>123</v>
      </c>
    </row>
    <row r="11216" customFormat="false" ht="12.8" hidden="false" customHeight="false" outlineLevel="0" collapsed="false">
      <c r="A11216" s="0" t="s">
        <v>16644</v>
      </c>
      <c r="B11216" s="0" t="n">
        <v>823</v>
      </c>
      <c r="C11216" s="0" t="s">
        <v>16645</v>
      </c>
      <c r="D11216" s="0" t="s">
        <v>199</v>
      </c>
    </row>
    <row r="11217" customFormat="false" ht="12.8" hidden="false" customHeight="false" outlineLevel="0" collapsed="false">
      <c r="A11217" s="0" t="s">
        <v>16646</v>
      </c>
      <c r="B11217" s="0" t="n">
        <v>760</v>
      </c>
      <c r="C11217" s="0" t="s">
        <v>16647</v>
      </c>
      <c r="D11217" s="0" t="s">
        <v>123</v>
      </c>
    </row>
    <row r="11218" customFormat="false" ht="12.8" hidden="false" customHeight="false" outlineLevel="0" collapsed="false">
      <c r="A11218" s="0" t="s">
        <v>16648</v>
      </c>
      <c r="B11218" s="0" t="n">
        <v>38924</v>
      </c>
      <c r="C11218" s="0" t="s">
        <v>16649</v>
      </c>
      <c r="D11218" s="0" t="s">
        <v>127</v>
      </c>
    </row>
    <row r="11219" customFormat="false" ht="12.8" hidden="false" customHeight="false" outlineLevel="0" collapsed="false">
      <c r="A11219" s="0" t="s">
        <v>16650</v>
      </c>
      <c r="B11219" s="0" t="n">
        <v>27352</v>
      </c>
      <c r="D11219" s="0" t="s">
        <v>255</v>
      </c>
    </row>
    <row r="11220" customFormat="false" ht="12.8" hidden="false" customHeight="false" outlineLevel="0" collapsed="false">
      <c r="A11220" s="0" t="s">
        <v>16651</v>
      </c>
      <c r="B11220" s="0" t="n">
        <v>4603</v>
      </c>
      <c r="C11220" s="0" t="s">
        <v>7406</v>
      </c>
      <c r="D11220" s="0" t="s">
        <v>255</v>
      </c>
    </row>
    <row r="11221" customFormat="false" ht="12.8" hidden="false" customHeight="false" outlineLevel="0" collapsed="false">
      <c r="A11221" s="0" t="s">
        <v>16652</v>
      </c>
      <c r="B11221" s="0" t="n">
        <v>23125</v>
      </c>
      <c r="C11221" s="0" t="s">
        <v>16653</v>
      </c>
      <c r="D11221" s="0" t="s">
        <v>251</v>
      </c>
    </row>
    <row r="11222" customFormat="false" ht="12.8" hidden="false" customHeight="false" outlineLevel="0" collapsed="false">
      <c r="A11222" s="0" t="s">
        <v>16654</v>
      </c>
      <c r="B11222" s="0" t="n">
        <v>39501</v>
      </c>
      <c r="C11222" s="0" t="s">
        <v>11440</v>
      </c>
      <c r="D11222" s="0" t="s">
        <v>287</v>
      </c>
    </row>
    <row r="11223" customFormat="false" ht="12.8" hidden="false" customHeight="false" outlineLevel="0" collapsed="false">
      <c r="A11223" s="0" t="s">
        <v>16655</v>
      </c>
      <c r="B11223" s="0" t="n">
        <v>23420</v>
      </c>
      <c r="C11223" s="0" t="s">
        <v>15107</v>
      </c>
      <c r="D11223" s="0" t="s">
        <v>123</v>
      </c>
    </row>
    <row r="11224" customFormat="false" ht="12.8" hidden="false" customHeight="false" outlineLevel="0" collapsed="false">
      <c r="A11224" s="0" t="s">
        <v>16656</v>
      </c>
      <c r="B11224" s="0" t="n">
        <v>23956</v>
      </c>
      <c r="C11224" s="0" t="s">
        <v>3271</v>
      </c>
      <c r="D11224" s="0" t="s">
        <v>127</v>
      </c>
    </row>
    <row r="11225" customFormat="false" ht="12.8" hidden="false" customHeight="false" outlineLevel="0" collapsed="false">
      <c r="A11225" s="0" t="s">
        <v>16657</v>
      </c>
      <c r="B11225" s="0" t="n">
        <v>23957</v>
      </c>
      <c r="C11225" s="0" t="s">
        <v>1085</v>
      </c>
      <c r="D11225" s="0" t="s">
        <v>127</v>
      </c>
    </row>
    <row r="11226" customFormat="false" ht="12.8" hidden="false" customHeight="false" outlineLevel="0" collapsed="false">
      <c r="A11226" s="0" t="s">
        <v>16658</v>
      </c>
      <c r="B11226" s="0" t="n">
        <v>4300</v>
      </c>
      <c r="C11226" s="0" t="s">
        <v>16659</v>
      </c>
      <c r="D11226" s="0" t="s">
        <v>123</v>
      </c>
    </row>
    <row r="11227" customFormat="false" ht="12.8" hidden="false" customHeight="false" outlineLevel="0" collapsed="false">
      <c r="A11227" s="0" t="s">
        <v>16660</v>
      </c>
      <c r="B11227" s="0" t="n">
        <v>4301</v>
      </c>
      <c r="C11227" s="0" t="s">
        <v>16661</v>
      </c>
      <c r="D11227" s="0" t="s">
        <v>127</v>
      </c>
    </row>
    <row r="11228" customFormat="false" ht="12.8" hidden="false" customHeight="false" outlineLevel="0" collapsed="false">
      <c r="A11228" s="0" t="s">
        <v>16662</v>
      </c>
      <c r="B11228" s="0" t="n">
        <v>35402</v>
      </c>
      <c r="C11228" s="0" t="s">
        <v>2091</v>
      </c>
      <c r="D11228" s="0" t="s">
        <v>327</v>
      </c>
    </row>
    <row r="11229" customFormat="false" ht="12.8" hidden="false" customHeight="false" outlineLevel="0" collapsed="false">
      <c r="A11229" s="0" t="s">
        <v>16663</v>
      </c>
      <c r="B11229" s="0" t="n">
        <v>967</v>
      </c>
      <c r="C11229" s="0" t="s">
        <v>479</v>
      </c>
      <c r="D11229" s="0" t="s">
        <v>123</v>
      </c>
    </row>
    <row r="11230" customFormat="false" ht="12.8" hidden="false" customHeight="false" outlineLevel="0" collapsed="false">
      <c r="A11230" s="0" t="s">
        <v>16664</v>
      </c>
      <c r="B11230" s="0" t="n">
        <v>968</v>
      </c>
      <c r="C11230" s="0" t="s">
        <v>136</v>
      </c>
      <c r="D11230" s="0" t="s">
        <v>127</v>
      </c>
    </row>
    <row r="11231" customFormat="false" ht="12.8" hidden="false" customHeight="false" outlineLevel="0" collapsed="false">
      <c r="A11231" s="0" t="s">
        <v>16665</v>
      </c>
      <c r="B11231" s="0" t="n">
        <v>20548</v>
      </c>
      <c r="D11231" s="0" t="s">
        <v>354</v>
      </c>
    </row>
    <row r="11232" customFormat="false" ht="12.8" hidden="false" customHeight="false" outlineLevel="0" collapsed="false">
      <c r="A11232" s="0" t="s">
        <v>16666</v>
      </c>
      <c r="B11232" s="0" t="n">
        <v>22776</v>
      </c>
      <c r="C11232" s="0" t="s">
        <v>365</v>
      </c>
      <c r="D11232" s="0" t="s">
        <v>123</v>
      </c>
    </row>
    <row r="11233" customFormat="false" ht="12.8" hidden="false" customHeight="false" outlineLevel="0" collapsed="false">
      <c r="A11233" s="0" t="s">
        <v>16667</v>
      </c>
      <c r="B11233" s="0" t="n">
        <v>22777</v>
      </c>
      <c r="D11233" s="0" t="s">
        <v>127</v>
      </c>
    </row>
    <row r="11234" customFormat="false" ht="12.8" hidden="false" customHeight="false" outlineLevel="0" collapsed="false">
      <c r="A11234" s="0" t="s">
        <v>16668</v>
      </c>
      <c r="B11234" s="0" t="n">
        <v>22778</v>
      </c>
      <c r="C11234" s="0" t="s">
        <v>10427</v>
      </c>
      <c r="D11234" s="0" t="s">
        <v>127</v>
      </c>
    </row>
    <row r="11235" customFormat="false" ht="12.8" hidden="false" customHeight="false" outlineLevel="0" collapsed="false">
      <c r="A11235" s="0" t="s">
        <v>16669</v>
      </c>
      <c r="B11235" s="0" t="n">
        <v>3144</v>
      </c>
      <c r="D11235" s="0" t="s">
        <v>123</v>
      </c>
    </row>
    <row r="11236" customFormat="false" ht="12.8" hidden="false" customHeight="false" outlineLevel="0" collapsed="false">
      <c r="A11236" s="0" t="s">
        <v>16670</v>
      </c>
      <c r="B11236" s="0" t="n">
        <v>3143</v>
      </c>
      <c r="C11236" s="0" t="s">
        <v>775</v>
      </c>
      <c r="D11236" s="0" t="s">
        <v>127</v>
      </c>
    </row>
    <row r="11237" customFormat="false" ht="12.8" hidden="false" customHeight="false" outlineLevel="0" collapsed="false">
      <c r="A11237" s="0" t="s">
        <v>16671</v>
      </c>
      <c r="B11237" s="0" t="n">
        <v>4028</v>
      </c>
      <c r="C11237" s="0" t="s">
        <v>2154</v>
      </c>
      <c r="D11237" s="0" t="s">
        <v>123</v>
      </c>
    </row>
    <row r="11238" customFormat="false" ht="12.8" hidden="false" customHeight="false" outlineLevel="0" collapsed="false">
      <c r="A11238" s="0" t="s">
        <v>16672</v>
      </c>
      <c r="B11238" s="0" t="n">
        <v>4029</v>
      </c>
      <c r="C11238" s="0" t="s">
        <v>744</v>
      </c>
      <c r="D11238" s="0" t="s">
        <v>127</v>
      </c>
    </row>
    <row r="11239" customFormat="false" ht="12.8" hidden="false" customHeight="false" outlineLevel="0" collapsed="false">
      <c r="A11239" s="0" t="s">
        <v>16673</v>
      </c>
      <c r="B11239" s="0" t="n">
        <v>25741</v>
      </c>
      <c r="C11239" s="0" t="s">
        <v>1702</v>
      </c>
      <c r="D11239" s="0" t="s">
        <v>123</v>
      </c>
    </row>
    <row r="11240" customFormat="false" ht="12.8" hidden="false" customHeight="false" outlineLevel="0" collapsed="false">
      <c r="A11240" s="0" t="s">
        <v>16674</v>
      </c>
      <c r="B11240" s="0" t="n">
        <v>32527</v>
      </c>
      <c r="C11240" s="0" t="s">
        <v>136</v>
      </c>
      <c r="D11240" s="0" t="s">
        <v>127</v>
      </c>
    </row>
    <row r="11241" customFormat="false" ht="12.8" hidden="false" customHeight="false" outlineLevel="0" collapsed="false">
      <c r="A11241" s="0" t="s">
        <v>16675</v>
      </c>
      <c r="B11241" s="0" t="n">
        <v>32514</v>
      </c>
      <c r="C11241" s="0" t="s">
        <v>775</v>
      </c>
      <c r="D11241" s="0" t="s">
        <v>127</v>
      </c>
    </row>
    <row r="11242" customFormat="false" ht="12.8" hidden="false" customHeight="false" outlineLevel="0" collapsed="false">
      <c r="A11242" s="0" t="s">
        <v>16676</v>
      </c>
      <c r="B11242" s="0" t="n">
        <v>9828</v>
      </c>
      <c r="C11242" s="0" t="s">
        <v>16677</v>
      </c>
      <c r="D11242" s="0" t="s">
        <v>199</v>
      </c>
    </row>
    <row r="11243" customFormat="false" ht="12.8" hidden="false" customHeight="false" outlineLevel="0" collapsed="false">
      <c r="A11243" s="0" t="s">
        <v>16678</v>
      </c>
      <c r="B11243" s="0" t="n">
        <v>2831</v>
      </c>
      <c r="C11243" s="0" t="s">
        <v>10765</v>
      </c>
      <c r="D11243" s="0" t="s">
        <v>123</v>
      </c>
    </row>
    <row r="11244" customFormat="false" ht="12.8" hidden="false" customHeight="false" outlineLevel="0" collapsed="false">
      <c r="A11244" s="0" t="s">
        <v>16679</v>
      </c>
      <c r="B11244" s="0" t="n">
        <v>2832</v>
      </c>
      <c r="C11244" s="0" t="s">
        <v>3657</v>
      </c>
      <c r="D11244" s="0" t="s">
        <v>123</v>
      </c>
    </row>
    <row r="11245" customFormat="false" ht="12.8" hidden="false" customHeight="false" outlineLevel="0" collapsed="false">
      <c r="A11245" s="0" t="s">
        <v>16680</v>
      </c>
      <c r="B11245" s="0" t="n">
        <v>2792</v>
      </c>
      <c r="C11245" s="0" t="s">
        <v>4272</v>
      </c>
      <c r="D11245" s="0" t="s">
        <v>123</v>
      </c>
    </row>
    <row r="11246" customFormat="false" ht="12.8" hidden="false" customHeight="false" outlineLevel="0" collapsed="false">
      <c r="A11246" s="0" t="s">
        <v>16681</v>
      </c>
      <c r="B11246" s="0" t="n">
        <v>19168</v>
      </c>
      <c r="C11246" s="0" t="s">
        <v>4013</v>
      </c>
      <c r="D11246" s="0" t="s">
        <v>123</v>
      </c>
    </row>
    <row r="11247" customFormat="false" ht="12.8" hidden="false" customHeight="false" outlineLevel="0" collapsed="false">
      <c r="A11247" s="0" t="s">
        <v>16682</v>
      </c>
      <c r="B11247" s="0" t="n">
        <v>4027</v>
      </c>
      <c r="C11247" s="0" t="s">
        <v>3072</v>
      </c>
      <c r="D11247" s="0" t="s">
        <v>199</v>
      </c>
    </row>
    <row r="11248" customFormat="false" ht="12.8" hidden="false" customHeight="false" outlineLevel="0" collapsed="false">
      <c r="A11248" s="0" t="s">
        <v>16683</v>
      </c>
      <c r="B11248" s="0" t="n">
        <v>39600</v>
      </c>
      <c r="C11248" s="0" t="s">
        <v>3072</v>
      </c>
      <c r="D11248" s="0" t="s">
        <v>287</v>
      </c>
    </row>
    <row r="11249" customFormat="false" ht="12.8" hidden="false" customHeight="false" outlineLevel="0" collapsed="false">
      <c r="A11249" s="0" t="s">
        <v>16684</v>
      </c>
      <c r="B11249" s="0" t="n">
        <v>22779</v>
      </c>
      <c r="C11249" s="0" t="s">
        <v>11650</v>
      </c>
      <c r="D11249" s="0" t="s">
        <v>123</v>
      </c>
    </row>
    <row r="11250" customFormat="false" ht="12.8" hidden="false" customHeight="false" outlineLevel="0" collapsed="false">
      <c r="A11250" s="0" t="s">
        <v>16685</v>
      </c>
      <c r="B11250" s="0" t="n">
        <v>22780</v>
      </c>
      <c r="C11250" s="0" t="s">
        <v>16686</v>
      </c>
      <c r="D11250" s="0" t="s">
        <v>127</v>
      </c>
    </row>
    <row r="11251" customFormat="false" ht="12.8" hidden="false" customHeight="false" outlineLevel="0" collapsed="false">
      <c r="A11251" s="0" t="s">
        <v>16687</v>
      </c>
      <c r="B11251" s="0" t="n">
        <v>3865</v>
      </c>
      <c r="C11251" s="0" t="s">
        <v>16688</v>
      </c>
      <c r="D11251" s="0" t="s">
        <v>123</v>
      </c>
    </row>
    <row r="11252" customFormat="false" ht="12.8" hidden="false" customHeight="false" outlineLevel="0" collapsed="false">
      <c r="A11252" s="0" t="s">
        <v>16689</v>
      </c>
      <c r="B11252" s="0" t="n">
        <v>3651</v>
      </c>
      <c r="C11252" s="0" t="s">
        <v>2387</v>
      </c>
      <c r="D11252" s="0" t="s">
        <v>253</v>
      </c>
    </row>
    <row r="11253" customFormat="false" ht="12.8" hidden="false" customHeight="false" outlineLevel="0" collapsed="false">
      <c r="A11253" s="0" t="s">
        <v>16690</v>
      </c>
      <c r="B11253" s="0" t="n">
        <v>24371</v>
      </c>
      <c r="C11253" s="0" t="s">
        <v>6231</v>
      </c>
      <c r="D11253" s="0" t="s">
        <v>176</v>
      </c>
    </row>
    <row r="11254" customFormat="false" ht="12.8" hidden="false" customHeight="false" outlineLevel="0" collapsed="false">
      <c r="A11254" s="0" t="s">
        <v>16691</v>
      </c>
      <c r="B11254" s="0" t="n">
        <v>3866</v>
      </c>
      <c r="C11254" s="0" t="s">
        <v>16692</v>
      </c>
      <c r="D11254" s="0" t="s">
        <v>123</v>
      </c>
    </row>
    <row r="11255" customFormat="false" ht="12.8" hidden="false" customHeight="false" outlineLevel="0" collapsed="false">
      <c r="A11255" s="0" t="s">
        <v>16693</v>
      </c>
      <c r="B11255" s="0" t="n">
        <v>3867</v>
      </c>
      <c r="C11255" s="0" t="s">
        <v>15562</v>
      </c>
      <c r="D11255" s="0" t="s">
        <v>127</v>
      </c>
    </row>
    <row r="11256" customFormat="false" ht="12.8" hidden="false" customHeight="false" outlineLevel="0" collapsed="false">
      <c r="A11256" s="0" t="s">
        <v>16694</v>
      </c>
      <c r="B11256" s="0" t="n">
        <v>3868</v>
      </c>
      <c r="C11256" s="0" t="s">
        <v>16695</v>
      </c>
      <c r="D11256" s="0" t="s">
        <v>127</v>
      </c>
    </row>
    <row r="11257" customFormat="false" ht="12.8" hidden="false" customHeight="false" outlineLevel="0" collapsed="false">
      <c r="A11257" s="0" t="s">
        <v>16696</v>
      </c>
      <c r="B11257" s="0" t="n">
        <v>43022</v>
      </c>
      <c r="C11257" s="0" t="s">
        <v>16697</v>
      </c>
      <c r="D11257" s="0" t="s">
        <v>199</v>
      </c>
    </row>
    <row r="11258" customFormat="false" ht="12.8" hidden="false" customHeight="false" outlineLevel="0" collapsed="false">
      <c r="A11258" s="0" t="s">
        <v>16698</v>
      </c>
      <c r="B11258" s="0" t="n">
        <v>24905</v>
      </c>
      <c r="C11258" s="0" t="s">
        <v>16699</v>
      </c>
      <c r="D11258" s="0" t="s">
        <v>123</v>
      </c>
    </row>
    <row r="11259" customFormat="false" ht="12.8" hidden="false" customHeight="false" outlineLevel="0" collapsed="false">
      <c r="A11259" s="0" t="s">
        <v>16700</v>
      </c>
      <c r="B11259" s="0" t="n">
        <v>35313</v>
      </c>
      <c r="C11259" s="0" t="s">
        <v>16701</v>
      </c>
      <c r="D11259" s="0" t="s">
        <v>127</v>
      </c>
    </row>
    <row r="11260" customFormat="false" ht="12.8" hidden="false" customHeight="false" outlineLevel="0" collapsed="false">
      <c r="A11260" s="0" t="s">
        <v>16702</v>
      </c>
      <c r="B11260" s="0" t="n">
        <v>39732</v>
      </c>
      <c r="C11260" s="0" t="s">
        <v>16703</v>
      </c>
      <c r="D11260" s="0" t="s">
        <v>127</v>
      </c>
    </row>
    <row r="11261" customFormat="false" ht="12.8" hidden="false" customHeight="false" outlineLevel="0" collapsed="false">
      <c r="A11261" s="0" t="s">
        <v>16704</v>
      </c>
      <c r="B11261" s="0" t="n">
        <v>30240</v>
      </c>
      <c r="C11261" s="0" t="s">
        <v>16705</v>
      </c>
      <c r="D11261" s="0" t="s">
        <v>127</v>
      </c>
    </row>
    <row r="11262" customFormat="false" ht="12.8" hidden="false" customHeight="false" outlineLevel="0" collapsed="false">
      <c r="A11262" s="0" t="s">
        <v>16706</v>
      </c>
      <c r="B11262" s="0" t="n">
        <v>26042</v>
      </c>
      <c r="C11262" s="0" t="s">
        <v>167</v>
      </c>
      <c r="D11262" s="0" t="s">
        <v>127</v>
      </c>
    </row>
    <row r="11263" customFormat="false" ht="12.8" hidden="false" customHeight="false" outlineLevel="0" collapsed="false">
      <c r="A11263" s="0" t="s">
        <v>16707</v>
      </c>
      <c r="B11263" s="0" t="n">
        <v>25268</v>
      </c>
      <c r="C11263" s="0" t="s">
        <v>284</v>
      </c>
      <c r="D11263" s="0" t="s">
        <v>127</v>
      </c>
    </row>
    <row r="11264" customFormat="false" ht="12.8" hidden="false" customHeight="false" outlineLevel="0" collapsed="false">
      <c r="A11264" s="0" t="s">
        <v>16708</v>
      </c>
      <c r="B11264" s="0" t="n">
        <v>33926</v>
      </c>
      <c r="C11264" s="0" t="s">
        <v>1410</v>
      </c>
      <c r="D11264" s="0" t="s">
        <v>127</v>
      </c>
    </row>
    <row r="11265" customFormat="false" ht="12.8" hidden="false" customHeight="false" outlineLevel="0" collapsed="false">
      <c r="A11265" s="0" t="s">
        <v>16709</v>
      </c>
      <c r="B11265" s="0" t="n">
        <v>26041</v>
      </c>
      <c r="C11265" s="0" t="s">
        <v>4166</v>
      </c>
      <c r="D11265" s="0" t="s">
        <v>127</v>
      </c>
    </row>
    <row r="11266" customFormat="false" ht="12.8" hidden="false" customHeight="false" outlineLevel="0" collapsed="false">
      <c r="A11266" s="0" t="s">
        <v>16710</v>
      </c>
      <c r="B11266" s="0" t="n">
        <v>26040</v>
      </c>
      <c r="C11266" s="0" t="s">
        <v>16711</v>
      </c>
      <c r="D11266" s="0" t="s">
        <v>127</v>
      </c>
    </row>
    <row r="11267" customFormat="false" ht="12.8" hidden="false" customHeight="false" outlineLevel="0" collapsed="false">
      <c r="A11267" s="0" t="s">
        <v>16712</v>
      </c>
      <c r="B11267" s="0" t="n">
        <v>24316</v>
      </c>
      <c r="C11267" s="0" t="s">
        <v>9973</v>
      </c>
      <c r="D11267" s="0" t="s">
        <v>199</v>
      </c>
    </row>
    <row r="11268" customFormat="false" ht="12.8" hidden="false" customHeight="false" outlineLevel="0" collapsed="false">
      <c r="A11268" s="0" t="s">
        <v>16713</v>
      </c>
      <c r="B11268" s="0" t="n">
        <v>23958</v>
      </c>
      <c r="C11268" s="0" t="s">
        <v>16714</v>
      </c>
      <c r="D11268" s="0" t="s">
        <v>378</v>
      </c>
    </row>
    <row r="11269" customFormat="false" ht="12.8" hidden="false" customHeight="false" outlineLevel="0" collapsed="false">
      <c r="A11269" s="0" t="s">
        <v>16715</v>
      </c>
      <c r="B11269" s="0" t="n">
        <v>23091</v>
      </c>
      <c r="C11269" s="0" t="s">
        <v>3855</v>
      </c>
      <c r="D11269" s="0" t="s">
        <v>123</v>
      </c>
    </row>
    <row r="11270" customFormat="false" ht="12.8" hidden="false" customHeight="false" outlineLevel="0" collapsed="false">
      <c r="A11270" s="0" t="s">
        <v>16716</v>
      </c>
      <c r="B11270" s="0" t="n">
        <v>476</v>
      </c>
      <c r="C11270" s="0" t="s">
        <v>3076</v>
      </c>
      <c r="D11270" s="0" t="s">
        <v>123</v>
      </c>
    </row>
    <row r="11271" customFormat="false" ht="12.8" hidden="false" customHeight="false" outlineLevel="0" collapsed="false">
      <c r="A11271" s="0" t="s">
        <v>16717</v>
      </c>
      <c r="B11271" s="0" t="n">
        <v>477</v>
      </c>
      <c r="C11271" s="0" t="s">
        <v>3076</v>
      </c>
      <c r="D11271" s="0" t="s">
        <v>127</v>
      </c>
    </row>
    <row r="11272" customFormat="false" ht="12.8" hidden="false" customHeight="false" outlineLevel="0" collapsed="false">
      <c r="A11272" s="0" t="s">
        <v>16718</v>
      </c>
      <c r="B11272" s="0" t="n">
        <v>44355</v>
      </c>
      <c r="C11272" s="0" t="s">
        <v>1291</v>
      </c>
      <c r="D11272" s="0" t="s">
        <v>127</v>
      </c>
    </row>
    <row r="11273" customFormat="false" ht="12.8" hidden="false" customHeight="false" outlineLevel="0" collapsed="false">
      <c r="A11273" s="0" t="s">
        <v>16719</v>
      </c>
      <c r="B11273" s="0" t="n">
        <v>301</v>
      </c>
      <c r="C11273" s="0" t="s">
        <v>3693</v>
      </c>
      <c r="D11273" s="0" t="s">
        <v>123</v>
      </c>
    </row>
    <row r="11274" customFormat="false" ht="12.8" hidden="false" customHeight="false" outlineLevel="0" collapsed="false">
      <c r="A11274" s="0" t="s">
        <v>16720</v>
      </c>
      <c r="B11274" s="0" t="n">
        <v>302</v>
      </c>
      <c r="C11274" s="0" t="s">
        <v>852</v>
      </c>
      <c r="D11274" s="0" t="s">
        <v>127</v>
      </c>
    </row>
    <row r="11275" customFormat="false" ht="12.8" hidden="false" customHeight="false" outlineLevel="0" collapsed="false">
      <c r="A11275" s="0" t="s">
        <v>16721</v>
      </c>
      <c r="B11275" s="0" t="n">
        <v>303</v>
      </c>
      <c r="C11275" s="0" t="s">
        <v>16722</v>
      </c>
      <c r="D11275" s="0" t="s">
        <v>127</v>
      </c>
    </row>
    <row r="11276" customFormat="false" ht="12.8" hidden="false" customHeight="false" outlineLevel="0" collapsed="false">
      <c r="A11276" s="0" t="s">
        <v>16723</v>
      </c>
      <c r="B11276" s="0" t="n">
        <v>25802</v>
      </c>
      <c r="D11276" s="0" t="s">
        <v>199</v>
      </c>
    </row>
    <row r="11277" customFormat="false" ht="12.8" hidden="false" customHeight="false" outlineLevel="0" collapsed="false">
      <c r="A11277" s="0" t="s">
        <v>16724</v>
      </c>
      <c r="B11277" s="0" t="n">
        <v>2769</v>
      </c>
      <c r="D11277" s="0" t="s">
        <v>123</v>
      </c>
    </row>
    <row r="11278" customFormat="false" ht="12.8" hidden="false" customHeight="false" outlineLevel="0" collapsed="false">
      <c r="A11278" s="0" t="s">
        <v>16725</v>
      </c>
      <c r="B11278" s="0" t="n">
        <v>23959</v>
      </c>
      <c r="C11278" s="0" t="s">
        <v>1066</v>
      </c>
      <c r="D11278" s="0" t="s">
        <v>123</v>
      </c>
    </row>
    <row r="11279" customFormat="false" ht="12.8" hidden="false" customHeight="false" outlineLevel="0" collapsed="false">
      <c r="A11279" s="0" t="s">
        <v>16726</v>
      </c>
      <c r="B11279" s="0" t="n">
        <v>35314</v>
      </c>
      <c r="C11279" s="0" t="s">
        <v>1341</v>
      </c>
      <c r="D11279" s="0" t="s">
        <v>127</v>
      </c>
    </row>
    <row r="11280" customFormat="false" ht="12.8" hidden="false" customHeight="false" outlineLevel="0" collapsed="false">
      <c r="A11280" s="0" t="s">
        <v>16727</v>
      </c>
      <c r="B11280" s="0" t="n">
        <v>24317</v>
      </c>
      <c r="C11280" s="0" t="s">
        <v>167</v>
      </c>
      <c r="D11280" s="0" t="s">
        <v>127</v>
      </c>
    </row>
    <row r="11281" customFormat="false" ht="12.8" hidden="false" customHeight="false" outlineLevel="0" collapsed="false">
      <c r="A11281" s="0" t="s">
        <v>16728</v>
      </c>
      <c r="B11281" s="0" t="n">
        <v>23222</v>
      </c>
      <c r="C11281" s="0" t="s">
        <v>9853</v>
      </c>
      <c r="D11281" s="0" t="s">
        <v>199</v>
      </c>
    </row>
    <row r="11282" customFormat="false" ht="12.8" hidden="false" customHeight="false" outlineLevel="0" collapsed="false">
      <c r="A11282" s="0" t="s">
        <v>16729</v>
      </c>
      <c r="B11282" s="0" t="n">
        <v>39786</v>
      </c>
      <c r="C11282" s="0" t="s">
        <v>16730</v>
      </c>
      <c r="D11282" s="0" t="s">
        <v>378</v>
      </c>
    </row>
    <row r="11283" customFormat="false" ht="12.8" hidden="false" customHeight="false" outlineLevel="0" collapsed="false">
      <c r="A11283" s="0" t="s">
        <v>16731</v>
      </c>
      <c r="B11283" s="0" t="n">
        <v>30805</v>
      </c>
      <c r="C11283" s="0" t="s">
        <v>16732</v>
      </c>
      <c r="D11283" s="0" t="s">
        <v>123</v>
      </c>
    </row>
    <row r="11284" customFormat="false" ht="12.8" hidden="false" customHeight="false" outlineLevel="0" collapsed="false">
      <c r="A11284" s="0" t="s">
        <v>16733</v>
      </c>
      <c r="B11284" s="0" t="n">
        <v>30844</v>
      </c>
      <c r="C11284" s="0" t="s">
        <v>16732</v>
      </c>
      <c r="D11284" s="0" t="s">
        <v>127</v>
      </c>
    </row>
    <row r="11285" customFormat="false" ht="12.8" hidden="false" customHeight="false" outlineLevel="0" collapsed="false">
      <c r="A11285" s="0" t="s">
        <v>16734</v>
      </c>
      <c r="B11285" s="0" t="n">
        <v>24906</v>
      </c>
      <c r="C11285" s="0" t="s">
        <v>2662</v>
      </c>
      <c r="D11285" s="0" t="s">
        <v>123</v>
      </c>
    </row>
    <row r="11286" customFormat="false" ht="12.8" hidden="false" customHeight="false" outlineLevel="0" collapsed="false">
      <c r="A11286" s="0" t="s">
        <v>16734</v>
      </c>
      <c r="B11286" s="0" t="n">
        <v>42244</v>
      </c>
      <c r="C11286" s="0" t="s">
        <v>416</v>
      </c>
      <c r="D11286" s="0" t="s">
        <v>123</v>
      </c>
    </row>
    <row r="11287" customFormat="false" ht="12.8" hidden="false" customHeight="false" outlineLevel="0" collapsed="false">
      <c r="A11287" s="0" t="s">
        <v>16735</v>
      </c>
      <c r="B11287" s="0" t="n">
        <v>25025</v>
      </c>
      <c r="C11287" s="0" t="s">
        <v>1032</v>
      </c>
      <c r="D11287" s="0" t="s">
        <v>127</v>
      </c>
    </row>
    <row r="11288" customFormat="false" ht="12.8" hidden="false" customHeight="false" outlineLevel="0" collapsed="false">
      <c r="A11288" s="0" t="s">
        <v>16736</v>
      </c>
      <c r="B11288" s="0" t="n">
        <v>42367</v>
      </c>
      <c r="C11288" s="0" t="s">
        <v>716</v>
      </c>
      <c r="D11288" s="0" t="s">
        <v>127</v>
      </c>
    </row>
    <row r="11289" customFormat="false" ht="12.8" hidden="false" customHeight="false" outlineLevel="0" collapsed="false">
      <c r="A11289" s="0" t="s">
        <v>16737</v>
      </c>
      <c r="B11289" s="0" t="n">
        <v>38766</v>
      </c>
      <c r="C11289" s="0" t="s">
        <v>16738</v>
      </c>
      <c r="D11289" s="0" t="s">
        <v>127</v>
      </c>
    </row>
    <row r="11290" customFormat="false" ht="12.8" hidden="false" customHeight="false" outlineLevel="0" collapsed="false">
      <c r="A11290" s="0" t="s">
        <v>16739</v>
      </c>
      <c r="B11290" s="0" t="n">
        <v>30505</v>
      </c>
      <c r="C11290" s="0" t="s">
        <v>16740</v>
      </c>
      <c r="D11290" s="0" t="s">
        <v>123</v>
      </c>
    </row>
    <row r="11291" customFormat="false" ht="12.8" hidden="false" customHeight="false" outlineLevel="0" collapsed="false">
      <c r="A11291" s="0" t="s">
        <v>16741</v>
      </c>
      <c r="B11291" s="0" t="n">
        <v>30656</v>
      </c>
      <c r="C11291" s="0" t="s">
        <v>16742</v>
      </c>
      <c r="D11291" s="0" t="s">
        <v>127</v>
      </c>
    </row>
    <row r="11292" customFormat="false" ht="12.8" hidden="false" customHeight="false" outlineLevel="0" collapsed="false">
      <c r="A11292" s="0" t="s">
        <v>16743</v>
      </c>
      <c r="B11292" s="0" t="n">
        <v>4065</v>
      </c>
      <c r="C11292" s="0" t="s">
        <v>16744</v>
      </c>
      <c r="D11292" s="0" t="s">
        <v>123</v>
      </c>
    </row>
    <row r="11293" customFormat="false" ht="12.8" hidden="false" customHeight="false" outlineLevel="0" collapsed="false">
      <c r="A11293" s="0" t="s">
        <v>16745</v>
      </c>
      <c r="B11293" s="0" t="n">
        <v>4066</v>
      </c>
      <c r="C11293" s="0" t="s">
        <v>16746</v>
      </c>
      <c r="D11293" s="0" t="s">
        <v>127</v>
      </c>
    </row>
    <row r="11294" customFormat="false" ht="12.8" hidden="false" customHeight="false" outlineLevel="0" collapsed="false">
      <c r="A11294" s="0" t="s">
        <v>16747</v>
      </c>
      <c r="B11294" s="0" t="n">
        <v>4067</v>
      </c>
      <c r="C11294" s="0" t="s">
        <v>16748</v>
      </c>
      <c r="D11294" s="0" t="s">
        <v>127</v>
      </c>
    </row>
    <row r="11295" customFormat="false" ht="12.8" hidden="false" customHeight="false" outlineLevel="0" collapsed="false">
      <c r="A11295" s="0" t="s">
        <v>16749</v>
      </c>
      <c r="B11295" s="0" t="n">
        <v>30725</v>
      </c>
      <c r="C11295" s="0" t="s">
        <v>16748</v>
      </c>
      <c r="D11295" s="0" t="s">
        <v>127</v>
      </c>
    </row>
    <row r="11296" customFormat="false" ht="12.8" hidden="false" customHeight="false" outlineLevel="0" collapsed="false">
      <c r="A11296" s="0" t="s">
        <v>16750</v>
      </c>
      <c r="B11296" s="0" t="n">
        <v>33923</v>
      </c>
      <c r="C11296" s="0" t="s">
        <v>16751</v>
      </c>
      <c r="D11296" s="0" t="s">
        <v>199</v>
      </c>
    </row>
    <row r="11297" customFormat="false" ht="12.8" hidden="false" customHeight="false" outlineLevel="0" collapsed="false">
      <c r="A11297" s="0" t="s">
        <v>16752</v>
      </c>
      <c r="B11297" s="0" t="n">
        <v>38338</v>
      </c>
      <c r="C11297" s="0" t="s">
        <v>16753</v>
      </c>
      <c r="D11297" s="0" t="s">
        <v>199</v>
      </c>
    </row>
    <row r="11298" customFormat="false" ht="12.8" hidden="false" customHeight="false" outlineLevel="0" collapsed="false">
      <c r="A11298" s="0" t="s">
        <v>16754</v>
      </c>
      <c r="B11298" s="0" t="n">
        <v>4492</v>
      </c>
      <c r="C11298" s="0" t="s">
        <v>11401</v>
      </c>
      <c r="D11298" s="0" t="s">
        <v>123</v>
      </c>
    </row>
    <row r="11299" customFormat="false" ht="12.8" hidden="false" customHeight="false" outlineLevel="0" collapsed="false">
      <c r="A11299" s="0" t="s">
        <v>16755</v>
      </c>
      <c r="B11299" s="0" t="n">
        <v>4493</v>
      </c>
      <c r="C11299" s="0" t="s">
        <v>809</v>
      </c>
      <c r="D11299" s="0" t="s">
        <v>127</v>
      </c>
    </row>
    <row r="11300" customFormat="false" ht="12.8" hidden="false" customHeight="false" outlineLevel="0" collapsed="false">
      <c r="A11300" s="0" t="s">
        <v>16756</v>
      </c>
      <c r="B11300" s="0" t="n">
        <v>30438</v>
      </c>
      <c r="C11300" s="0" t="s">
        <v>12288</v>
      </c>
      <c r="D11300" s="0" t="s">
        <v>123</v>
      </c>
    </row>
    <row r="11301" customFormat="false" ht="12.8" hidden="false" customHeight="false" outlineLevel="0" collapsed="false">
      <c r="A11301" s="0" t="s">
        <v>16757</v>
      </c>
      <c r="B11301" s="0" t="n">
        <v>30664</v>
      </c>
      <c r="C11301" s="0" t="s">
        <v>2830</v>
      </c>
      <c r="D11301" s="0" t="s">
        <v>127</v>
      </c>
    </row>
    <row r="11302" customFormat="false" ht="12.8" hidden="false" customHeight="false" outlineLevel="0" collapsed="false">
      <c r="A11302" s="0" t="s">
        <v>16758</v>
      </c>
      <c r="B11302" s="0" t="n">
        <v>43023</v>
      </c>
      <c r="C11302" s="0" t="s">
        <v>122</v>
      </c>
      <c r="D11302" s="0" t="s">
        <v>123</v>
      </c>
    </row>
    <row r="11303" customFormat="false" ht="12.8" hidden="false" customHeight="false" outlineLevel="0" collapsed="false">
      <c r="A11303" s="0" t="s">
        <v>16759</v>
      </c>
      <c r="B11303" s="0" t="n">
        <v>43572</v>
      </c>
      <c r="C11303" s="0" t="s">
        <v>535</v>
      </c>
      <c r="D11303" s="0" t="s">
        <v>127</v>
      </c>
    </row>
    <row r="11304" customFormat="false" ht="12.8" hidden="false" customHeight="false" outlineLevel="0" collapsed="false">
      <c r="A11304" s="0" t="s">
        <v>16760</v>
      </c>
      <c r="B11304" s="0" t="n">
        <v>42823</v>
      </c>
      <c r="C11304" s="0" t="s">
        <v>7682</v>
      </c>
      <c r="D11304" s="0" t="s">
        <v>199</v>
      </c>
    </row>
    <row r="11305" customFormat="false" ht="12.8" hidden="false" customHeight="false" outlineLevel="0" collapsed="false">
      <c r="A11305" s="0" t="s">
        <v>16761</v>
      </c>
      <c r="B11305" s="0" t="n">
        <v>23475</v>
      </c>
      <c r="C11305" s="0" t="s">
        <v>4581</v>
      </c>
      <c r="D11305" s="0" t="s">
        <v>123</v>
      </c>
    </row>
    <row r="11306" customFormat="false" ht="12.8" hidden="false" customHeight="false" outlineLevel="0" collapsed="false">
      <c r="A11306" s="0" t="s">
        <v>16762</v>
      </c>
      <c r="B11306" s="0" t="n">
        <v>31457</v>
      </c>
      <c r="D11306" s="0" t="s">
        <v>127</v>
      </c>
    </row>
    <row r="11307" customFormat="false" ht="12.8" hidden="false" customHeight="false" outlineLevel="0" collapsed="false">
      <c r="A11307" s="0" t="s">
        <v>16763</v>
      </c>
      <c r="B11307" s="0" t="n">
        <v>40413</v>
      </c>
      <c r="C11307" s="0" t="s">
        <v>136</v>
      </c>
      <c r="D11307" s="0" t="s">
        <v>127</v>
      </c>
    </row>
    <row r="11308" customFormat="false" ht="12.8" hidden="false" customHeight="false" outlineLevel="0" collapsed="false">
      <c r="A11308" s="0" t="s">
        <v>16764</v>
      </c>
      <c r="B11308" s="0" t="n">
        <v>23960</v>
      </c>
      <c r="C11308" s="0" t="s">
        <v>1398</v>
      </c>
      <c r="D11308" s="0" t="s">
        <v>127</v>
      </c>
    </row>
    <row r="11309" customFormat="false" ht="12.8" hidden="false" customHeight="false" outlineLevel="0" collapsed="false">
      <c r="A11309" s="0" t="s">
        <v>16765</v>
      </c>
      <c r="B11309" s="0" t="n">
        <v>22781</v>
      </c>
      <c r="C11309" s="0" t="s">
        <v>16766</v>
      </c>
      <c r="D11309" s="0" t="s">
        <v>123</v>
      </c>
    </row>
    <row r="11310" customFormat="false" ht="12.8" hidden="false" customHeight="false" outlineLevel="0" collapsed="false">
      <c r="A11310" s="0" t="s">
        <v>16767</v>
      </c>
      <c r="B11310" s="0" t="n">
        <v>22782</v>
      </c>
      <c r="C11310" s="0" t="s">
        <v>12955</v>
      </c>
      <c r="D11310" s="0" t="s">
        <v>127</v>
      </c>
    </row>
    <row r="11311" customFormat="false" ht="12.8" hidden="false" customHeight="false" outlineLevel="0" collapsed="false">
      <c r="A11311" s="0" t="s">
        <v>16768</v>
      </c>
      <c r="B11311" s="0" t="n">
        <v>32516</v>
      </c>
      <c r="C11311" s="0" t="s">
        <v>11836</v>
      </c>
      <c r="D11311" s="0" t="s">
        <v>127</v>
      </c>
    </row>
    <row r="11312" customFormat="false" ht="12.8" hidden="false" customHeight="false" outlineLevel="0" collapsed="false">
      <c r="A11312" s="0" t="s">
        <v>33</v>
      </c>
      <c r="B11312" s="0" t="n">
        <v>245</v>
      </c>
      <c r="C11312" s="0" t="s">
        <v>306</v>
      </c>
      <c r="D11312" s="0" t="s">
        <v>123</v>
      </c>
    </row>
    <row r="11313" customFormat="false" ht="12.8" hidden="false" customHeight="false" outlineLevel="0" collapsed="false">
      <c r="A11313" s="0" t="s">
        <v>16769</v>
      </c>
      <c r="B11313" s="0" t="n">
        <v>2321</v>
      </c>
      <c r="C11313" s="0" t="s">
        <v>655</v>
      </c>
      <c r="D11313" s="0" t="s">
        <v>127</v>
      </c>
    </row>
    <row r="11314" customFormat="false" ht="12.8" hidden="false" customHeight="false" outlineLevel="0" collapsed="false">
      <c r="A11314" s="0" t="s">
        <v>16770</v>
      </c>
      <c r="B11314" s="0" t="n">
        <v>2322</v>
      </c>
      <c r="C11314" s="0" t="s">
        <v>8385</v>
      </c>
      <c r="D11314" s="0" t="s">
        <v>127</v>
      </c>
    </row>
    <row r="11315" customFormat="false" ht="12.8" hidden="false" customHeight="false" outlineLevel="0" collapsed="false">
      <c r="A11315" s="0" t="s">
        <v>16771</v>
      </c>
      <c r="B11315" s="0" t="n">
        <v>2323</v>
      </c>
      <c r="C11315" s="0" t="s">
        <v>655</v>
      </c>
      <c r="D11315" s="0" t="s">
        <v>127</v>
      </c>
    </row>
    <row r="11316" customFormat="false" ht="12.8" hidden="false" customHeight="false" outlineLevel="0" collapsed="false">
      <c r="A11316" s="0" t="s">
        <v>16772</v>
      </c>
      <c r="B11316" s="0" t="n">
        <v>2324</v>
      </c>
      <c r="C11316" s="0" t="s">
        <v>522</v>
      </c>
      <c r="D11316" s="0" t="s">
        <v>127</v>
      </c>
    </row>
    <row r="11317" customFormat="false" ht="12.8" hidden="false" customHeight="false" outlineLevel="0" collapsed="false">
      <c r="A11317" s="0" t="s">
        <v>16773</v>
      </c>
      <c r="B11317" s="0" t="n">
        <v>2325</v>
      </c>
      <c r="C11317" s="0" t="s">
        <v>657</v>
      </c>
      <c r="D11317" s="0" t="s">
        <v>127</v>
      </c>
    </row>
    <row r="11318" customFormat="false" ht="12.8" hidden="false" customHeight="false" outlineLevel="0" collapsed="false">
      <c r="A11318" s="0" t="s">
        <v>16774</v>
      </c>
      <c r="B11318" s="0" t="n">
        <v>2326</v>
      </c>
      <c r="C11318" s="0" t="s">
        <v>4917</v>
      </c>
      <c r="D11318" s="0" t="s">
        <v>127</v>
      </c>
    </row>
    <row r="11319" customFormat="false" ht="12.8" hidden="false" customHeight="false" outlineLevel="0" collapsed="false">
      <c r="A11319" s="0" t="s">
        <v>16775</v>
      </c>
      <c r="B11319" s="0" t="n">
        <v>2327</v>
      </c>
      <c r="C11319" s="0" t="s">
        <v>16776</v>
      </c>
      <c r="D11319" s="0" t="s">
        <v>127</v>
      </c>
    </row>
    <row r="11320" customFormat="false" ht="12.8" hidden="false" customHeight="false" outlineLevel="0" collapsed="false">
      <c r="A11320" s="0" t="s">
        <v>16777</v>
      </c>
      <c r="B11320" s="0" t="n">
        <v>2328</v>
      </c>
      <c r="C11320" s="0" t="s">
        <v>136</v>
      </c>
      <c r="D11320" s="0" t="s">
        <v>127</v>
      </c>
    </row>
    <row r="11321" customFormat="false" ht="12.8" hidden="false" customHeight="false" outlineLevel="0" collapsed="false">
      <c r="A11321" s="0" t="s">
        <v>16778</v>
      </c>
      <c r="B11321" s="0" t="n">
        <v>754</v>
      </c>
      <c r="C11321" s="0" t="s">
        <v>795</v>
      </c>
      <c r="D11321" s="0" t="s">
        <v>123</v>
      </c>
    </row>
    <row r="11322" customFormat="false" ht="12.8" hidden="false" customHeight="false" outlineLevel="0" collapsed="false">
      <c r="A11322" s="0" t="s">
        <v>16779</v>
      </c>
      <c r="B11322" s="0" t="n">
        <v>753</v>
      </c>
      <c r="D11322" s="0" t="s">
        <v>199</v>
      </c>
    </row>
    <row r="11323" customFormat="false" ht="12.8" hidden="false" customHeight="false" outlineLevel="0" collapsed="false">
      <c r="A11323" s="0" t="s">
        <v>16780</v>
      </c>
      <c r="B11323" s="0" t="n">
        <v>20549</v>
      </c>
      <c r="D11323" s="0" t="s">
        <v>378</v>
      </c>
    </row>
    <row r="11324" customFormat="false" ht="12.8" hidden="false" customHeight="false" outlineLevel="0" collapsed="false">
      <c r="A11324" s="0" t="s">
        <v>16781</v>
      </c>
      <c r="B11324" s="0" t="n">
        <v>22783</v>
      </c>
      <c r="C11324" s="0" t="s">
        <v>1336</v>
      </c>
      <c r="D11324" s="0" t="s">
        <v>123</v>
      </c>
    </row>
    <row r="11325" customFormat="false" ht="12.8" hidden="false" customHeight="false" outlineLevel="0" collapsed="false">
      <c r="A11325" s="0" t="s">
        <v>16782</v>
      </c>
      <c r="B11325" s="0" t="n">
        <v>22784</v>
      </c>
      <c r="C11325" s="0" t="s">
        <v>1800</v>
      </c>
      <c r="D11325" s="0" t="s">
        <v>127</v>
      </c>
    </row>
    <row r="11326" customFormat="false" ht="12.8" hidden="false" customHeight="false" outlineLevel="0" collapsed="false">
      <c r="A11326" s="0" t="s">
        <v>16783</v>
      </c>
      <c r="B11326" s="0" t="n">
        <v>26039</v>
      </c>
      <c r="C11326" s="0" t="s">
        <v>2436</v>
      </c>
      <c r="D11326" s="0" t="s">
        <v>123</v>
      </c>
    </row>
    <row r="11327" customFormat="false" ht="12.8" hidden="false" customHeight="false" outlineLevel="0" collapsed="false">
      <c r="A11327" s="0" t="s">
        <v>16784</v>
      </c>
      <c r="B11327" s="0" t="n">
        <v>29170</v>
      </c>
      <c r="C11327" s="0" t="s">
        <v>3271</v>
      </c>
      <c r="D11327" s="0" t="s">
        <v>127</v>
      </c>
    </row>
    <row r="11328" customFormat="false" ht="12.8" hidden="false" customHeight="false" outlineLevel="0" collapsed="false">
      <c r="A11328" s="0" t="s">
        <v>16785</v>
      </c>
      <c r="B11328" s="0" t="n">
        <v>31267</v>
      </c>
      <c r="C11328" s="0" t="s">
        <v>16786</v>
      </c>
      <c r="D11328" s="0" t="s">
        <v>127</v>
      </c>
    </row>
    <row r="11329" customFormat="false" ht="12.8" hidden="false" customHeight="false" outlineLevel="0" collapsed="false">
      <c r="A11329" s="0" t="s">
        <v>16787</v>
      </c>
      <c r="B11329" s="0" t="n">
        <v>40843</v>
      </c>
      <c r="C11329" s="0" t="s">
        <v>16788</v>
      </c>
      <c r="D11329" s="0" t="s">
        <v>199</v>
      </c>
    </row>
    <row r="11330" customFormat="false" ht="12.8" hidden="false" customHeight="false" outlineLevel="0" collapsed="false">
      <c r="A11330" s="0" t="s">
        <v>16789</v>
      </c>
      <c r="B11330" s="0" t="n">
        <v>19144</v>
      </c>
      <c r="C11330" s="0" t="s">
        <v>16790</v>
      </c>
      <c r="D11330" s="0" t="s">
        <v>123</v>
      </c>
    </row>
    <row r="11331" customFormat="false" ht="12.8" hidden="false" customHeight="false" outlineLevel="0" collapsed="false">
      <c r="A11331" s="0" t="s">
        <v>16791</v>
      </c>
      <c r="B11331" s="0" t="n">
        <v>23176</v>
      </c>
      <c r="C11331" s="0" t="s">
        <v>510</v>
      </c>
      <c r="D11331" s="0" t="s">
        <v>123</v>
      </c>
    </row>
    <row r="11332" customFormat="false" ht="12.8" hidden="false" customHeight="false" outlineLevel="0" collapsed="false">
      <c r="A11332" s="0" t="s">
        <v>16792</v>
      </c>
      <c r="B11332" s="0" t="n">
        <v>4281</v>
      </c>
      <c r="C11332" s="0" t="s">
        <v>11577</v>
      </c>
      <c r="D11332" s="0" t="s">
        <v>199</v>
      </c>
    </row>
    <row r="11333" customFormat="false" ht="12.8" hidden="false" customHeight="false" outlineLevel="0" collapsed="false">
      <c r="A11333" s="0" t="s">
        <v>16793</v>
      </c>
      <c r="B11333" s="0" t="n">
        <v>4282</v>
      </c>
      <c r="C11333" s="0" t="s">
        <v>645</v>
      </c>
      <c r="D11333" s="0" t="s">
        <v>123</v>
      </c>
    </row>
    <row r="11334" customFormat="false" ht="12.8" hidden="false" customHeight="false" outlineLevel="0" collapsed="false">
      <c r="A11334" s="0" t="s">
        <v>16794</v>
      </c>
      <c r="B11334" s="0" t="n">
        <v>39711</v>
      </c>
      <c r="C11334" s="0" t="s">
        <v>7298</v>
      </c>
      <c r="D11334" s="0" t="s">
        <v>262</v>
      </c>
    </row>
    <row r="11335" customFormat="false" ht="12.8" hidden="false" customHeight="false" outlineLevel="0" collapsed="false">
      <c r="A11335" s="0" t="s">
        <v>16795</v>
      </c>
      <c r="B11335" s="0" t="n">
        <v>30736</v>
      </c>
      <c r="C11335" s="0" t="s">
        <v>16796</v>
      </c>
      <c r="D11335" s="0" t="s">
        <v>127</v>
      </c>
    </row>
    <row r="11336" customFormat="false" ht="12.8" hidden="false" customHeight="false" outlineLevel="0" collapsed="false">
      <c r="A11336" s="0" t="s">
        <v>16797</v>
      </c>
      <c r="B11336" s="0" t="n">
        <v>4283</v>
      </c>
      <c r="C11336" s="0" t="s">
        <v>16798</v>
      </c>
      <c r="D11336" s="0" t="s">
        <v>127</v>
      </c>
    </row>
    <row r="11337" customFormat="false" ht="12.8" hidden="false" customHeight="false" outlineLevel="0" collapsed="false">
      <c r="A11337" s="0" t="s">
        <v>16799</v>
      </c>
      <c r="B11337" s="0" t="n">
        <v>26038</v>
      </c>
      <c r="C11337" s="0" t="s">
        <v>16800</v>
      </c>
      <c r="D11337" s="0" t="s">
        <v>123</v>
      </c>
    </row>
    <row r="11338" customFormat="false" ht="12.8" hidden="false" customHeight="false" outlineLevel="0" collapsed="false">
      <c r="A11338" s="0" t="s">
        <v>16801</v>
      </c>
      <c r="B11338" s="0" t="n">
        <v>31265</v>
      </c>
      <c r="C11338" s="0" t="s">
        <v>15697</v>
      </c>
      <c r="D11338" s="0" t="s">
        <v>127</v>
      </c>
    </row>
    <row r="11339" customFormat="false" ht="12.8" hidden="false" customHeight="false" outlineLevel="0" collapsed="false">
      <c r="A11339" s="0" t="s">
        <v>16802</v>
      </c>
      <c r="B11339" s="0" t="n">
        <v>29169</v>
      </c>
      <c r="C11339" s="0" t="s">
        <v>223</v>
      </c>
      <c r="D11339" s="0" t="s">
        <v>127</v>
      </c>
    </row>
    <row r="11340" customFormat="false" ht="12.8" hidden="false" customHeight="false" outlineLevel="0" collapsed="false">
      <c r="A11340" s="0" t="s">
        <v>16803</v>
      </c>
      <c r="B11340" s="0" t="n">
        <v>22785</v>
      </c>
      <c r="C11340" s="0" t="s">
        <v>16804</v>
      </c>
      <c r="D11340" s="0" t="s">
        <v>123</v>
      </c>
    </row>
    <row r="11341" customFormat="false" ht="12.8" hidden="false" customHeight="false" outlineLevel="0" collapsed="false">
      <c r="A11341" s="0" t="s">
        <v>16805</v>
      </c>
      <c r="B11341" s="0" t="n">
        <v>22786</v>
      </c>
      <c r="C11341" s="0" t="s">
        <v>136</v>
      </c>
      <c r="D11341" s="0" t="s">
        <v>127</v>
      </c>
    </row>
    <row r="11342" customFormat="false" ht="12.8" hidden="false" customHeight="false" outlineLevel="0" collapsed="false">
      <c r="A11342" s="0" t="s">
        <v>16806</v>
      </c>
      <c r="B11342" s="0" t="n">
        <v>44468</v>
      </c>
      <c r="C11342" s="0" t="s">
        <v>136</v>
      </c>
      <c r="D11342" s="0" t="s">
        <v>127</v>
      </c>
    </row>
    <row r="11343" customFormat="false" ht="12.8" hidden="false" customHeight="false" outlineLevel="0" collapsed="false">
      <c r="A11343" s="0" t="s">
        <v>16807</v>
      </c>
      <c r="B11343" s="0" t="n">
        <v>22787</v>
      </c>
      <c r="C11343" s="0" t="s">
        <v>16808</v>
      </c>
      <c r="D11343" s="0" t="s">
        <v>199</v>
      </c>
    </row>
    <row r="11344" customFormat="false" ht="12.8" hidden="false" customHeight="false" outlineLevel="0" collapsed="false">
      <c r="A11344" s="0" t="s">
        <v>16809</v>
      </c>
      <c r="B11344" s="0" t="n">
        <v>22788</v>
      </c>
      <c r="C11344" s="0" t="s">
        <v>16808</v>
      </c>
      <c r="D11344" s="0" t="s">
        <v>287</v>
      </c>
    </row>
    <row r="11345" customFormat="false" ht="12.8" hidden="false" customHeight="false" outlineLevel="0" collapsed="false">
      <c r="A11345" s="0" t="s">
        <v>16810</v>
      </c>
      <c r="B11345" s="0" t="n">
        <v>22789</v>
      </c>
      <c r="C11345" s="0" t="s">
        <v>16811</v>
      </c>
      <c r="D11345" s="0" t="s">
        <v>378</v>
      </c>
    </row>
    <row r="11346" customFormat="false" ht="12.8" hidden="false" customHeight="false" outlineLevel="0" collapsed="false">
      <c r="A11346" s="0" t="s">
        <v>16812</v>
      </c>
      <c r="B11346" s="0" t="n">
        <v>2763</v>
      </c>
      <c r="C11346" s="0" t="s">
        <v>16813</v>
      </c>
      <c r="D11346" s="0" t="s">
        <v>123</v>
      </c>
    </row>
    <row r="11347" customFormat="false" ht="12.8" hidden="false" customHeight="false" outlineLevel="0" collapsed="false">
      <c r="A11347" s="0" t="s">
        <v>16814</v>
      </c>
      <c r="B11347" s="0" t="n">
        <v>22790</v>
      </c>
      <c r="C11347" s="0" t="s">
        <v>675</v>
      </c>
      <c r="D11347" s="0" t="s">
        <v>123</v>
      </c>
    </row>
    <row r="11348" customFormat="false" ht="12.8" hidden="false" customHeight="false" outlineLevel="0" collapsed="false">
      <c r="A11348" s="0" t="s">
        <v>16815</v>
      </c>
      <c r="B11348" s="0" t="n">
        <v>22791</v>
      </c>
      <c r="C11348" s="0" t="s">
        <v>3867</v>
      </c>
      <c r="D11348" s="0" t="s">
        <v>127</v>
      </c>
    </row>
    <row r="11349" customFormat="false" ht="12.8" hidden="false" customHeight="false" outlineLevel="0" collapsed="false">
      <c r="A11349" s="0" t="s">
        <v>16816</v>
      </c>
      <c r="B11349" s="0" t="n">
        <v>2391</v>
      </c>
      <c r="C11349" s="0" t="s">
        <v>12748</v>
      </c>
      <c r="D11349" s="0" t="s">
        <v>123</v>
      </c>
    </row>
    <row r="11350" customFormat="false" ht="12.8" hidden="false" customHeight="false" outlineLevel="0" collapsed="false">
      <c r="A11350" s="0" t="s">
        <v>16817</v>
      </c>
      <c r="B11350" s="0" t="n">
        <v>27351</v>
      </c>
      <c r="C11350" s="0" t="s">
        <v>12748</v>
      </c>
      <c r="D11350" s="0" t="s">
        <v>127</v>
      </c>
    </row>
    <row r="11351" customFormat="false" ht="12.8" hidden="false" customHeight="false" outlineLevel="0" collapsed="false">
      <c r="A11351" s="0" t="s">
        <v>16818</v>
      </c>
      <c r="B11351" s="0" t="n">
        <v>452</v>
      </c>
      <c r="C11351" s="0" t="s">
        <v>16819</v>
      </c>
      <c r="D11351" s="0" t="s">
        <v>127</v>
      </c>
    </row>
    <row r="11352" customFormat="false" ht="12.8" hidden="false" customHeight="false" outlineLevel="0" collapsed="false">
      <c r="A11352" s="0" t="s">
        <v>16820</v>
      </c>
      <c r="B11352" s="0" t="n">
        <v>43344</v>
      </c>
      <c r="C11352" s="0" t="s">
        <v>8460</v>
      </c>
      <c r="D11352" s="0" t="s">
        <v>123</v>
      </c>
    </row>
    <row r="11353" customFormat="false" ht="12.8" hidden="false" customHeight="false" outlineLevel="0" collapsed="false">
      <c r="A11353" s="0" t="s">
        <v>16821</v>
      </c>
      <c r="B11353" s="0" t="n">
        <v>43314</v>
      </c>
      <c r="C11353" s="0" t="s">
        <v>16822</v>
      </c>
      <c r="D11353" s="0" t="s">
        <v>199</v>
      </c>
    </row>
    <row r="11354" customFormat="false" ht="12.8" hidden="false" customHeight="false" outlineLevel="0" collapsed="false">
      <c r="A11354" s="0" t="s">
        <v>16823</v>
      </c>
      <c r="B11354" s="0" t="n">
        <v>4553</v>
      </c>
      <c r="C11354" s="0" t="s">
        <v>16824</v>
      </c>
      <c r="D11354" s="0" t="s">
        <v>199</v>
      </c>
    </row>
    <row r="11355" customFormat="false" ht="12.8" hidden="false" customHeight="false" outlineLevel="0" collapsed="false">
      <c r="A11355" s="0" t="s">
        <v>16825</v>
      </c>
      <c r="B11355" s="0" t="n">
        <v>22792</v>
      </c>
      <c r="C11355" s="0" t="s">
        <v>4982</v>
      </c>
      <c r="D11355" s="0" t="s">
        <v>287</v>
      </c>
    </row>
    <row r="11356" customFormat="false" ht="12.8" hidden="false" customHeight="false" outlineLevel="0" collapsed="false">
      <c r="A11356" s="0" t="s">
        <v>16826</v>
      </c>
      <c r="B11356" s="0" t="n">
        <v>22793</v>
      </c>
      <c r="C11356" s="0" t="s">
        <v>16827</v>
      </c>
      <c r="D11356" s="0" t="s">
        <v>123</v>
      </c>
    </row>
    <row r="11357" customFormat="false" ht="12.8" hidden="false" customHeight="false" outlineLevel="0" collapsed="false">
      <c r="A11357" s="0" t="s">
        <v>16828</v>
      </c>
      <c r="B11357" s="0" t="n">
        <v>22794</v>
      </c>
      <c r="C11357" s="0" t="s">
        <v>136</v>
      </c>
      <c r="D11357" s="0" t="s">
        <v>127</v>
      </c>
    </row>
    <row r="11358" customFormat="false" ht="12.8" hidden="false" customHeight="false" outlineLevel="0" collapsed="false">
      <c r="A11358" s="0" t="s">
        <v>16829</v>
      </c>
      <c r="B11358" s="0" t="n">
        <v>22795</v>
      </c>
      <c r="C11358" s="0" t="s">
        <v>136</v>
      </c>
      <c r="D11358" s="0" t="s">
        <v>127</v>
      </c>
    </row>
    <row r="11359" customFormat="false" ht="12.8" hidden="false" customHeight="false" outlineLevel="0" collapsed="false">
      <c r="A11359" s="0" t="s">
        <v>16830</v>
      </c>
      <c r="B11359" s="0" t="n">
        <v>4520</v>
      </c>
      <c r="D11359" s="0" t="s">
        <v>251</v>
      </c>
    </row>
    <row r="11360" customFormat="false" ht="12.8" hidden="false" customHeight="false" outlineLevel="0" collapsed="false">
      <c r="A11360" s="0" t="s">
        <v>16831</v>
      </c>
      <c r="B11360" s="0" t="n">
        <v>23288</v>
      </c>
      <c r="C11360" s="0" t="s">
        <v>16832</v>
      </c>
      <c r="D11360" s="0" t="s">
        <v>251</v>
      </c>
    </row>
    <row r="11361" customFormat="false" ht="12.8" hidden="false" customHeight="false" outlineLevel="0" collapsed="false">
      <c r="A11361" s="0" t="s">
        <v>16833</v>
      </c>
      <c r="B11361" s="0" t="n">
        <v>4525</v>
      </c>
      <c r="C11361" s="0" t="s">
        <v>11923</v>
      </c>
      <c r="D11361" s="0" t="s">
        <v>255</v>
      </c>
    </row>
    <row r="11362" customFormat="false" ht="12.8" hidden="false" customHeight="false" outlineLevel="0" collapsed="false">
      <c r="A11362" s="0" t="s">
        <v>16834</v>
      </c>
      <c r="B11362" s="0" t="n">
        <v>33964</v>
      </c>
      <c r="C11362" s="0" t="s">
        <v>3990</v>
      </c>
      <c r="D11362" s="0" t="s">
        <v>127</v>
      </c>
    </row>
    <row r="11363" customFormat="false" ht="12.8" hidden="false" customHeight="false" outlineLevel="0" collapsed="false">
      <c r="A11363" s="0" t="s">
        <v>16835</v>
      </c>
      <c r="B11363" s="0" t="n">
        <v>44272</v>
      </c>
      <c r="C11363" s="0" t="s">
        <v>203</v>
      </c>
      <c r="D11363" s="0" t="s">
        <v>123</v>
      </c>
    </row>
    <row r="11364" customFormat="false" ht="12.8" hidden="false" customHeight="false" outlineLevel="0" collapsed="false">
      <c r="A11364" s="0" t="s">
        <v>16836</v>
      </c>
      <c r="B11364" s="0" t="n">
        <v>44301</v>
      </c>
      <c r="C11364" s="0" t="s">
        <v>4512</v>
      </c>
      <c r="D11364" s="0" t="s">
        <v>127</v>
      </c>
    </row>
    <row r="11365" customFormat="false" ht="12.8" hidden="false" customHeight="false" outlineLevel="0" collapsed="false">
      <c r="A11365" s="0" t="s">
        <v>16837</v>
      </c>
      <c r="B11365" s="0" t="n">
        <v>24907</v>
      </c>
      <c r="C11365" s="0" t="s">
        <v>16838</v>
      </c>
      <c r="D11365" s="0" t="s">
        <v>123</v>
      </c>
    </row>
    <row r="11366" customFormat="false" ht="12.8" hidden="false" customHeight="false" outlineLevel="0" collapsed="false">
      <c r="A11366" s="0" t="s">
        <v>16839</v>
      </c>
      <c r="B11366" s="0" t="n">
        <v>39454</v>
      </c>
      <c r="C11366" s="0" t="s">
        <v>2808</v>
      </c>
      <c r="D11366" s="0" t="s">
        <v>123</v>
      </c>
    </row>
    <row r="11367" customFormat="false" ht="12.8" hidden="false" customHeight="false" outlineLevel="0" collapsed="false">
      <c r="A11367" s="0" t="s">
        <v>16840</v>
      </c>
      <c r="B11367" s="0" t="n">
        <v>40409</v>
      </c>
      <c r="C11367" s="0" t="s">
        <v>3924</v>
      </c>
      <c r="D11367" s="0" t="s">
        <v>127</v>
      </c>
    </row>
    <row r="11368" customFormat="false" ht="12.8" hidden="false" customHeight="false" outlineLevel="0" collapsed="false">
      <c r="A11368" s="0" t="s">
        <v>16841</v>
      </c>
      <c r="B11368" s="0" t="n">
        <v>22796</v>
      </c>
      <c r="C11368" s="0" t="s">
        <v>5583</v>
      </c>
      <c r="D11368" s="0" t="s">
        <v>123</v>
      </c>
    </row>
    <row r="11369" customFormat="false" ht="12.8" hidden="false" customHeight="false" outlineLevel="0" collapsed="false">
      <c r="A11369" s="0" t="s">
        <v>16842</v>
      </c>
      <c r="B11369" s="0" t="n">
        <v>22797</v>
      </c>
      <c r="C11369" s="0" t="s">
        <v>16843</v>
      </c>
      <c r="D11369" s="0" t="s">
        <v>127</v>
      </c>
    </row>
    <row r="11370" customFormat="false" ht="12.8" hidden="false" customHeight="false" outlineLevel="0" collapsed="false">
      <c r="A11370" s="0" t="s">
        <v>16844</v>
      </c>
      <c r="B11370" s="0" t="n">
        <v>22798</v>
      </c>
      <c r="C11370" s="0" t="s">
        <v>13735</v>
      </c>
      <c r="D11370" s="0" t="s">
        <v>127</v>
      </c>
    </row>
    <row r="11371" customFormat="false" ht="12.8" hidden="false" customHeight="false" outlineLevel="0" collapsed="false">
      <c r="A11371" s="0" t="s">
        <v>16845</v>
      </c>
      <c r="B11371" s="0" t="n">
        <v>22859</v>
      </c>
      <c r="C11371" s="0" t="s">
        <v>11650</v>
      </c>
      <c r="D11371" s="0" t="s">
        <v>127</v>
      </c>
    </row>
    <row r="11372" customFormat="false" ht="12.8" hidden="false" customHeight="false" outlineLevel="0" collapsed="false">
      <c r="A11372" s="0" t="s">
        <v>16846</v>
      </c>
      <c r="B11372" s="0" t="n">
        <v>22799</v>
      </c>
      <c r="C11372" s="0" t="s">
        <v>16847</v>
      </c>
      <c r="D11372" s="0" t="s">
        <v>127</v>
      </c>
    </row>
    <row r="11373" customFormat="false" ht="12.8" hidden="false" customHeight="false" outlineLevel="0" collapsed="false">
      <c r="A11373" s="0" t="s">
        <v>16848</v>
      </c>
      <c r="B11373" s="0" t="n">
        <v>22800</v>
      </c>
      <c r="C11373" s="0" t="s">
        <v>2772</v>
      </c>
      <c r="D11373" s="0" t="s">
        <v>287</v>
      </c>
    </row>
    <row r="11374" customFormat="false" ht="12.8" hidden="false" customHeight="false" outlineLevel="0" collapsed="false">
      <c r="A11374" s="0" t="s">
        <v>16849</v>
      </c>
      <c r="B11374" s="0" t="n">
        <v>22801</v>
      </c>
      <c r="C11374" s="0" t="s">
        <v>2772</v>
      </c>
      <c r="D11374" s="0" t="s">
        <v>354</v>
      </c>
    </row>
    <row r="11375" customFormat="false" ht="12.8" hidden="false" customHeight="false" outlineLevel="0" collapsed="false">
      <c r="A11375" s="0" t="s">
        <v>16850</v>
      </c>
      <c r="B11375" s="0" t="n">
        <v>44041</v>
      </c>
      <c r="C11375" s="0" t="s">
        <v>16851</v>
      </c>
      <c r="D11375" s="0" t="s">
        <v>123</v>
      </c>
    </row>
    <row r="11376" customFormat="false" ht="12.8" hidden="false" customHeight="false" outlineLevel="0" collapsed="false">
      <c r="A11376" s="0" t="s">
        <v>16852</v>
      </c>
      <c r="B11376" s="0" t="n">
        <v>43573</v>
      </c>
      <c r="C11376" s="0" t="s">
        <v>16853</v>
      </c>
      <c r="D11376" s="0" t="s">
        <v>199</v>
      </c>
    </row>
    <row r="11377" customFormat="false" ht="12.8" hidden="false" customHeight="false" outlineLevel="0" collapsed="false">
      <c r="A11377" s="0" t="s">
        <v>16854</v>
      </c>
      <c r="B11377" s="0" t="n">
        <v>43987</v>
      </c>
      <c r="C11377" s="0" t="s">
        <v>16853</v>
      </c>
      <c r="D11377" s="0" t="s">
        <v>287</v>
      </c>
    </row>
    <row r="11378" customFormat="false" ht="12.8" hidden="false" customHeight="false" outlineLevel="0" collapsed="false">
      <c r="A11378" s="0" t="s">
        <v>16855</v>
      </c>
      <c r="B11378" s="0" t="n">
        <v>42941</v>
      </c>
      <c r="C11378" s="0" t="s">
        <v>16853</v>
      </c>
      <c r="D11378" s="0" t="s">
        <v>378</v>
      </c>
    </row>
    <row r="11379" customFormat="false" ht="12.8" hidden="false" customHeight="false" outlineLevel="0" collapsed="false">
      <c r="A11379" s="0" t="s">
        <v>16856</v>
      </c>
      <c r="B11379" s="0" t="n">
        <v>24318</v>
      </c>
      <c r="C11379" s="0" t="s">
        <v>2466</v>
      </c>
      <c r="D11379" s="0" t="s">
        <v>123</v>
      </c>
    </row>
    <row r="11380" customFormat="false" ht="12.8" hidden="false" customHeight="false" outlineLevel="0" collapsed="false">
      <c r="A11380" s="0" t="s">
        <v>16857</v>
      </c>
      <c r="B11380" s="0" t="n">
        <v>24908</v>
      </c>
      <c r="C11380" s="0" t="s">
        <v>2466</v>
      </c>
      <c r="D11380" s="0" t="s">
        <v>127</v>
      </c>
    </row>
    <row r="11381" customFormat="false" ht="12.8" hidden="false" customHeight="false" outlineLevel="0" collapsed="false">
      <c r="A11381" s="0" t="s">
        <v>16858</v>
      </c>
      <c r="B11381" s="0" t="n">
        <v>39490</v>
      </c>
      <c r="C11381" s="0" t="s">
        <v>10750</v>
      </c>
      <c r="D11381" s="0" t="s">
        <v>287</v>
      </c>
    </row>
    <row r="11382" customFormat="false" ht="12.8" hidden="false" customHeight="false" outlineLevel="0" collapsed="false">
      <c r="A11382" s="0" t="s">
        <v>16859</v>
      </c>
      <c r="B11382" s="0" t="n">
        <v>33910</v>
      </c>
      <c r="C11382" s="0" t="s">
        <v>11385</v>
      </c>
      <c r="D11382" s="0" t="s">
        <v>907</v>
      </c>
    </row>
    <row r="11383" customFormat="false" ht="12.8" hidden="false" customHeight="false" outlineLevel="0" collapsed="false">
      <c r="A11383" s="0" t="s">
        <v>16860</v>
      </c>
      <c r="B11383" s="0" t="n">
        <v>20442</v>
      </c>
      <c r="C11383" s="0" t="s">
        <v>16861</v>
      </c>
      <c r="D11383" s="0" t="s">
        <v>123</v>
      </c>
    </row>
    <row r="11384" customFormat="false" ht="12.8" hidden="false" customHeight="false" outlineLevel="0" collapsed="false">
      <c r="A11384" s="0" t="s">
        <v>16862</v>
      </c>
      <c r="B11384" s="0" t="n">
        <v>22802</v>
      </c>
      <c r="C11384" s="0" t="s">
        <v>16863</v>
      </c>
      <c r="D11384" s="0" t="s">
        <v>123</v>
      </c>
    </row>
    <row r="11385" customFormat="false" ht="12.8" hidden="false" customHeight="false" outlineLevel="0" collapsed="false">
      <c r="A11385" s="0" t="s">
        <v>16864</v>
      </c>
      <c r="B11385" s="0" t="n">
        <v>22803</v>
      </c>
      <c r="C11385" s="0" t="s">
        <v>7412</v>
      </c>
      <c r="D11385" s="0" t="s">
        <v>127</v>
      </c>
    </row>
    <row r="11386" customFormat="false" ht="12.8" hidden="false" customHeight="false" outlineLevel="0" collapsed="false">
      <c r="A11386" s="0" t="s">
        <v>16865</v>
      </c>
      <c r="B11386" s="0" t="n">
        <v>22804</v>
      </c>
      <c r="C11386" s="0" t="s">
        <v>16866</v>
      </c>
      <c r="D11386" s="0" t="s">
        <v>127</v>
      </c>
    </row>
    <row r="11387" customFormat="false" ht="12.8" hidden="false" customHeight="false" outlineLevel="0" collapsed="false">
      <c r="A11387" s="0" t="s">
        <v>16867</v>
      </c>
      <c r="B11387" s="0" t="n">
        <v>22805</v>
      </c>
      <c r="C11387" s="0" t="s">
        <v>7412</v>
      </c>
      <c r="D11387" s="0" t="s">
        <v>127</v>
      </c>
    </row>
    <row r="11388" customFormat="false" ht="12.8" hidden="false" customHeight="false" outlineLevel="0" collapsed="false">
      <c r="A11388" s="0" t="s">
        <v>16868</v>
      </c>
      <c r="B11388" s="0" t="n">
        <v>22806</v>
      </c>
      <c r="C11388" s="0" t="s">
        <v>7409</v>
      </c>
      <c r="D11388" s="0" t="s">
        <v>127</v>
      </c>
    </row>
    <row r="11389" customFormat="false" ht="12.8" hidden="false" customHeight="false" outlineLevel="0" collapsed="false">
      <c r="A11389" s="0" t="s">
        <v>16869</v>
      </c>
      <c r="B11389" s="0" t="n">
        <v>22807</v>
      </c>
      <c r="C11389" s="0" t="s">
        <v>8702</v>
      </c>
      <c r="D11389" s="0" t="s">
        <v>127</v>
      </c>
    </row>
    <row r="11390" customFormat="false" ht="12.8" hidden="false" customHeight="false" outlineLevel="0" collapsed="false">
      <c r="A11390" s="0" t="s">
        <v>16870</v>
      </c>
      <c r="B11390" s="0" t="n">
        <v>314</v>
      </c>
      <c r="C11390" s="0" t="s">
        <v>8385</v>
      </c>
      <c r="D11390" s="0" t="s">
        <v>123</v>
      </c>
    </row>
    <row r="11391" customFormat="false" ht="12.8" hidden="false" customHeight="false" outlineLevel="0" collapsed="false">
      <c r="A11391" s="0" t="s">
        <v>16871</v>
      </c>
      <c r="B11391" s="0" t="n">
        <v>2361</v>
      </c>
      <c r="C11391" s="0" t="s">
        <v>1147</v>
      </c>
      <c r="D11391" s="0" t="s">
        <v>127</v>
      </c>
    </row>
    <row r="11392" customFormat="false" ht="12.8" hidden="false" customHeight="false" outlineLevel="0" collapsed="false">
      <c r="A11392" s="0" t="s">
        <v>16872</v>
      </c>
      <c r="B11392" s="0" t="n">
        <v>2362</v>
      </c>
      <c r="D11392" s="0" t="s">
        <v>127</v>
      </c>
    </row>
    <row r="11393" customFormat="false" ht="12.8" hidden="false" customHeight="false" outlineLevel="0" collapsed="false">
      <c r="A11393" s="0" t="s">
        <v>16873</v>
      </c>
      <c r="B11393" s="0" t="n">
        <v>2363</v>
      </c>
      <c r="C11393" s="0" t="s">
        <v>16874</v>
      </c>
      <c r="D11393" s="0" t="s">
        <v>127</v>
      </c>
    </row>
    <row r="11394" customFormat="false" ht="12.8" hidden="false" customHeight="false" outlineLevel="0" collapsed="false">
      <c r="A11394" s="0" t="s">
        <v>16875</v>
      </c>
      <c r="B11394" s="0" t="n">
        <v>19247</v>
      </c>
      <c r="D11394" s="0" t="s">
        <v>123</v>
      </c>
    </row>
    <row r="11395" customFormat="false" ht="12.8" hidden="false" customHeight="false" outlineLevel="0" collapsed="false">
      <c r="A11395" s="0" t="s">
        <v>16876</v>
      </c>
      <c r="B11395" s="0" t="n">
        <v>38761</v>
      </c>
      <c r="C11395" s="0" t="s">
        <v>16877</v>
      </c>
      <c r="D11395" s="0" t="s">
        <v>123</v>
      </c>
    </row>
    <row r="11396" customFormat="false" ht="12.8" hidden="false" customHeight="false" outlineLevel="0" collapsed="false">
      <c r="A11396" s="0" t="s">
        <v>16878</v>
      </c>
      <c r="B11396" s="0" t="n">
        <v>23961</v>
      </c>
      <c r="C11396" s="0" t="s">
        <v>807</v>
      </c>
      <c r="D11396" s="0" t="s">
        <v>199</v>
      </c>
    </row>
    <row r="11397" customFormat="false" ht="12.8" hidden="false" customHeight="false" outlineLevel="0" collapsed="false">
      <c r="A11397" s="0" t="s">
        <v>16879</v>
      </c>
      <c r="B11397" s="0" t="n">
        <v>39502</v>
      </c>
      <c r="D11397" s="0" t="s">
        <v>287</v>
      </c>
    </row>
    <row r="11398" customFormat="false" ht="12.8" hidden="false" customHeight="false" outlineLevel="0" collapsed="false">
      <c r="A11398" s="0" t="s">
        <v>16880</v>
      </c>
      <c r="B11398" s="0" t="n">
        <v>26037</v>
      </c>
      <c r="C11398" s="0" t="s">
        <v>1000</v>
      </c>
      <c r="D11398" s="0" t="s">
        <v>123</v>
      </c>
    </row>
    <row r="11399" customFormat="false" ht="12.8" hidden="false" customHeight="false" outlineLevel="0" collapsed="false">
      <c r="A11399" s="0" t="s">
        <v>16881</v>
      </c>
      <c r="B11399" s="0" t="n">
        <v>29168</v>
      </c>
      <c r="C11399" s="0" t="s">
        <v>807</v>
      </c>
      <c r="D11399" s="0" t="s">
        <v>127</v>
      </c>
    </row>
    <row r="11400" customFormat="false" ht="12.8" hidden="false" customHeight="false" outlineLevel="0" collapsed="false">
      <c r="A11400" s="0" t="s">
        <v>16882</v>
      </c>
      <c r="B11400" s="0" t="n">
        <v>9806</v>
      </c>
      <c r="C11400" s="0" t="s">
        <v>16883</v>
      </c>
      <c r="D11400" s="0" t="s">
        <v>127</v>
      </c>
    </row>
    <row r="11401" customFormat="false" ht="12.8" hidden="false" customHeight="false" outlineLevel="0" collapsed="false">
      <c r="A11401" s="0" t="s">
        <v>16884</v>
      </c>
      <c r="B11401" s="0" t="n">
        <v>10196</v>
      </c>
      <c r="C11401" s="0" t="s">
        <v>16885</v>
      </c>
      <c r="D11401" s="0" t="s">
        <v>127</v>
      </c>
    </row>
    <row r="11402" customFormat="false" ht="12.8" hidden="false" customHeight="false" outlineLevel="0" collapsed="false">
      <c r="A11402" s="0" t="s">
        <v>16886</v>
      </c>
      <c r="B11402" s="0" t="n">
        <v>19237</v>
      </c>
      <c r="C11402" s="0" t="s">
        <v>9595</v>
      </c>
      <c r="D11402" s="0" t="s">
        <v>123</v>
      </c>
    </row>
    <row r="11403" customFormat="false" ht="12.8" hidden="false" customHeight="false" outlineLevel="0" collapsed="false">
      <c r="A11403" s="0" t="s">
        <v>16887</v>
      </c>
      <c r="B11403" s="0" t="n">
        <v>19357</v>
      </c>
      <c r="D11403" s="0" t="s">
        <v>127</v>
      </c>
    </row>
    <row r="11404" customFormat="false" ht="12.8" hidden="false" customHeight="false" outlineLevel="0" collapsed="false">
      <c r="A11404" s="0" t="s">
        <v>16888</v>
      </c>
      <c r="B11404" s="0" t="n">
        <v>19358</v>
      </c>
      <c r="C11404" s="0" t="s">
        <v>9600</v>
      </c>
      <c r="D11404" s="0" t="s">
        <v>127</v>
      </c>
    </row>
    <row r="11405" customFormat="false" ht="12.8" hidden="false" customHeight="false" outlineLevel="0" collapsed="false">
      <c r="A11405" s="0" t="s">
        <v>16889</v>
      </c>
      <c r="B11405" s="0" t="n">
        <v>19359</v>
      </c>
      <c r="D11405" s="0" t="s">
        <v>127</v>
      </c>
    </row>
    <row r="11406" customFormat="false" ht="12.8" hidden="false" customHeight="false" outlineLevel="0" collapsed="false">
      <c r="A11406" s="0" t="s">
        <v>16890</v>
      </c>
      <c r="B11406" s="0" t="n">
        <v>20564</v>
      </c>
      <c r="C11406" s="0" t="s">
        <v>16891</v>
      </c>
      <c r="D11406" s="0" t="s">
        <v>127</v>
      </c>
    </row>
    <row r="11407" customFormat="false" ht="12.8" hidden="false" customHeight="false" outlineLevel="0" collapsed="false">
      <c r="A11407" s="0" t="s">
        <v>16892</v>
      </c>
      <c r="B11407" s="0" t="n">
        <v>20355</v>
      </c>
      <c r="C11407" s="0" t="s">
        <v>16893</v>
      </c>
      <c r="D11407" s="0" t="s">
        <v>127</v>
      </c>
    </row>
    <row r="11408" customFormat="false" ht="12.8" hidden="false" customHeight="false" outlineLevel="0" collapsed="false">
      <c r="A11408" s="0" t="s">
        <v>16894</v>
      </c>
      <c r="B11408" s="0" t="n">
        <v>204</v>
      </c>
      <c r="C11408" s="0" t="s">
        <v>16895</v>
      </c>
      <c r="D11408" s="0" t="s">
        <v>123</v>
      </c>
    </row>
    <row r="11409" customFormat="false" ht="12.8" hidden="false" customHeight="false" outlineLevel="0" collapsed="false">
      <c r="A11409" s="0" t="s">
        <v>16896</v>
      </c>
      <c r="B11409" s="0" t="n">
        <v>205</v>
      </c>
      <c r="C11409" s="0" t="s">
        <v>16897</v>
      </c>
      <c r="D11409" s="0" t="s">
        <v>127</v>
      </c>
    </row>
    <row r="11410" customFormat="false" ht="12.8" hidden="false" customHeight="false" outlineLevel="0" collapsed="false">
      <c r="A11410" s="0" t="s">
        <v>16898</v>
      </c>
      <c r="B11410" s="0" t="n">
        <v>31051</v>
      </c>
      <c r="C11410" s="0" t="s">
        <v>16897</v>
      </c>
      <c r="D11410" s="0" t="s">
        <v>127</v>
      </c>
    </row>
    <row r="11411" customFormat="false" ht="12.8" hidden="false" customHeight="false" outlineLevel="0" collapsed="false">
      <c r="A11411" s="0" t="s">
        <v>16899</v>
      </c>
      <c r="B11411" s="0" t="n">
        <v>181</v>
      </c>
      <c r="D11411" s="0" t="s">
        <v>255</v>
      </c>
    </row>
    <row r="11412" customFormat="false" ht="12.8" hidden="false" customHeight="false" outlineLevel="0" collapsed="false">
      <c r="A11412" s="0" t="s">
        <v>16900</v>
      </c>
      <c r="B11412" s="0" t="n">
        <v>252</v>
      </c>
      <c r="C11412" s="0" t="s">
        <v>1507</v>
      </c>
      <c r="D11412" s="0" t="s">
        <v>123</v>
      </c>
    </row>
    <row r="11413" customFormat="false" ht="12.8" hidden="false" customHeight="false" outlineLevel="0" collapsed="false">
      <c r="A11413" s="0" t="s">
        <v>16901</v>
      </c>
      <c r="B11413" s="0" t="n">
        <v>253</v>
      </c>
      <c r="C11413" s="0" t="s">
        <v>1147</v>
      </c>
      <c r="D11413" s="0" t="s">
        <v>127</v>
      </c>
    </row>
    <row r="11414" customFormat="false" ht="12.8" hidden="false" customHeight="false" outlineLevel="0" collapsed="false">
      <c r="A11414" s="0" t="s">
        <v>16902</v>
      </c>
      <c r="B11414" s="0" t="n">
        <v>27260</v>
      </c>
      <c r="C11414" s="0" t="s">
        <v>235</v>
      </c>
      <c r="D11414" s="0" t="s">
        <v>199</v>
      </c>
    </row>
    <row r="11415" customFormat="false" ht="12.8" hidden="false" customHeight="false" outlineLevel="0" collapsed="false">
      <c r="A11415" s="0" t="s">
        <v>16903</v>
      </c>
      <c r="B11415" s="0" t="n">
        <v>1054</v>
      </c>
      <c r="D11415" s="0" t="s">
        <v>255</v>
      </c>
    </row>
    <row r="11416" customFormat="false" ht="12.8" hidden="false" customHeight="false" outlineLevel="0" collapsed="false">
      <c r="A11416" s="0" t="s">
        <v>16904</v>
      </c>
      <c r="B11416" s="0" t="n">
        <v>23962</v>
      </c>
      <c r="C11416" s="0" t="s">
        <v>1267</v>
      </c>
      <c r="D11416" s="0" t="s">
        <v>123</v>
      </c>
    </row>
    <row r="11417" customFormat="false" ht="12.8" hidden="false" customHeight="false" outlineLevel="0" collapsed="false">
      <c r="A11417" s="0" t="s">
        <v>16905</v>
      </c>
      <c r="B11417" s="0" t="n">
        <v>35315</v>
      </c>
      <c r="C11417" s="0" t="s">
        <v>14822</v>
      </c>
      <c r="D11417" s="0" t="s">
        <v>127</v>
      </c>
    </row>
    <row r="11418" customFormat="false" ht="12.8" hidden="false" customHeight="false" outlineLevel="0" collapsed="false">
      <c r="A11418" s="0" t="s">
        <v>16906</v>
      </c>
      <c r="B11418" s="0" t="n">
        <v>24319</v>
      </c>
      <c r="C11418" s="0" t="s">
        <v>795</v>
      </c>
      <c r="D11418" s="0" t="s">
        <v>127</v>
      </c>
    </row>
    <row r="11419" customFormat="false" ht="12.8" hidden="false" customHeight="false" outlineLevel="0" collapsed="false">
      <c r="A11419" s="0" t="s">
        <v>16907</v>
      </c>
      <c r="B11419" s="0" t="n">
        <v>23227</v>
      </c>
      <c r="C11419" s="0" t="s">
        <v>682</v>
      </c>
      <c r="D11419" s="0" t="s">
        <v>199</v>
      </c>
    </row>
    <row r="11420" customFormat="false" ht="12.8" hidden="false" customHeight="false" outlineLevel="0" collapsed="false">
      <c r="A11420" s="0" t="s">
        <v>16908</v>
      </c>
      <c r="B11420" s="0" t="n">
        <v>31882</v>
      </c>
      <c r="C11420" s="0" t="s">
        <v>682</v>
      </c>
      <c r="D11420" s="0" t="s">
        <v>287</v>
      </c>
    </row>
    <row r="11421" customFormat="false" ht="12.8" hidden="false" customHeight="false" outlineLevel="0" collapsed="false">
      <c r="A11421" s="0" t="s">
        <v>16909</v>
      </c>
      <c r="B11421" s="0" t="n">
        <v>22808</v>
      </c>
      <c r="C11421" s="0" t="s">
        <v>16910</v>
      </c>
      <c r="D11421" s="0" t="s">
        <v>123</v>
      </c>
    </row>
    <row r="11422" customFormat="false" ht="12.8" hidden="false" customHeight="false" outlineLevel="0" collapsed="false">
      <c r="A11422" s="0" t="s">
        <v>16911</v>
      </c>
      <c r="B11422" s="0" t="n">
        <v>22809</v>
      </c>
      <c r="C11422" s="0" t="s">
        <v>1585</v>
      </c>
      <c r="D11422" s="0" t="s">
        <v>127</v>
      </c>
    </row>
    <row r="11423" customFormat="false" ht="12.8" hidden="false" customHeight="false" outlineLevel="0" collapsed="false">
      <c r="A11423" s="0" t="s">
        <v>16912</v>
      </c>
      <c r="B11423" s="0" t="n">
        <v>20516</v>
      </c>
      <c r="C11423" s="0" t="s">
        <v>3855</v>
      </c>
      <c r="D11423" s="0" t="s">
        <v>123</v>
      </c>
    </row>
    <row r="11424" customFormat="false" ht="12.8" hidden="false" customHeight="false" outlineLevel="0" collapsed="false">
      <c r="A11424" s="0" t="s">
        <v>16913</v>
      </c>
      <c r="B11424" s="0" t="n">
        <v>20524</v>
      </c>
      <c r="C11424" s="0" t="s">
        <v>16914</v>
      </c>
      <c r="D11424" s="0" t="s">
        <v>127</v>
      </c>
    </row>
    <row r="11425" customFormat="false" ht="12.8" hidden="false" customHeight="false" outlineLevel="0" collapsed="false">
      <c r="A11425" s="0" t="s">
        <v>16915</v>
      </c>
      <c r="B11425" s="0" t="n">
        <v>764</v>
      </c>
      <c r="C11425" s="0" t="s">
        <v>4236</v>
      </c>
      <c r="D11425" s="0" t="s">
        <v>123</v>
      </c>
    </row>
    <row r="11426" customFormat="false" ht="12.8" hidden="false" customHeight="false" outlineLevel="0" collapsed="false">
      <c r="A11426" s="0" t="s">
        <v>16916</v>
      </c>
      <c r="B11426" s="0" t="n">
        <v>24320</v>
      </c>
      <c r="C11426" s="0" t="s">
        <v>4355</v>
      </c>
      <c r="D11426" s="0" t="s">
        <v>123</v>
      </c>
    </row>
    <row r="11427" customFormat="false" ht="12.8" hidden="false" customHeight="false" outlineLevel="0" collapsed="false">
      <c r="A11427" s="0" t="s">
        <v>16917</v>
      </c>
      <c r="B11427" s="0" t="n">
        <v>24909</v>
      </c>
      <c r="D11427" s="0" t="s">
        <v>262</v>
      </c>
    </row>
    <row r="11428" customFormat="false" ht="12.8" hidden="false" customHeight="false" outlineLevel="0" collapsed="false">
      <c r="A11428" s="0" t="s">
        <v>16918</v>
      </c>
      <c r="B11428" s="0" t="n">
        <v>25269</v>
      </c>
      <c r="C11428" s="0" t="s">
        <v>11189</v>
      </c>
      <c r="D11428" s="0" t="s">
        <v>127</v>
      </c>
    </row>
    <row r="11429" customFormat="false" ht="12.8" hidden="false" customHeight="false" outlineLevel="0" collapsed="false">
      <c r="A11429" s="0" t="s">
        <v>16919</v>
      </c>
      <c r="B11429" s="0" t="n">
        <v>25270</v>
      </c>
      <c r="C11429" s="0" t="s">
        <v>1702</v>
      </c>
      <c r="D11429" s="0" t="s">
        <v>127</v>
      </c>
    </row>
    <row r="11430" customFormat="false" ht="12.8" hidden="false" customHeight="false" outlineLevel="0" collapsed="false">
      <c r="A11430" s="0" t="s">
        <v>16920</v>
      </c>
      <c r="B11430" s="0" t="n">
        <v>25271</v>
      </c>
      <c r="C11430" s="0" t="s">
        <v>16921</v>
      </c>
      <c r="D11430" s="0" t="s">
        <v>127</v>
      </c>
    </row>
    <row r="11431" customFormat="false" ht="12.8" hidden="false" customHeight="false" outlineLevel="0" collapsed="false">
      <c r="A11431" s="0" t="s">
        <v>16922</v>
      </c>
      <c r="B11431" s="0" t="n">
        <v>25273</v>
      </c>
      <c r="C11431" s="0" t="s">
        <v>11189</v>
      </c>
      <c r="D11431" s="0" t="s">
        <v>127</v>
      </c>
    </row>
    <row r="11432" customFormat="false" ht="12.8" hidden="false" customHeight="false" outlineLevel="0" collapsed="false">
      <c r="A11432" s="0" t="s">
        <v>16923</v>
      </c>
      <c r="B11432" s="0" t="n">
        <v>24910</v>
      </c>
      <c r="D11432" s="0" t="s">
        <v>262</v>
      </c>
    </row>
    <row r="11433" customFormat="false" ht="12.8" hidden="false" customHeight="false" outlineLevel="0" collapsed="false">
      <c r="A11433" s="0" t="s">
        <v>16924</v>
      </c>
      <c r="B11433" s="0" t="n">
        <v>39795</v>
      </c>
      <c r="C11433" s="0" t="s">
        <v>11189</v>
      </c>
      <c r="D11433" s="0" t="s">
        <v>127</v>
      </c>
    </row>
    <row r="11434" customFormat="false" ht="12.8" hidden="false" customHeight="false" outlineLevel="0" collapsed="false">
      <c r="A11434" s="0" t="s">
        <v>16925</v>
      </c>
      <c r="B11434" s="0" t="n">
        <v>25290</v>
      </c>
      <c r="C11434" s="0" t="s">
        <v>1182</v>
      </c>
      <c r="D11434" s="0" t="s">
        <v>127</v>
      </c>
    </row>
    <row r="11435" customFormat="false" ht="12.8" hidden="false" customHeight="false" outlineLevel="0" collapsed="false">
      <c r="A11435" s="0" t="s">
        <v>16926</v>
      </c>
      <c r="B11435" s="0" t="n">
        <v>39796</v>
      </c>
      <c r="C11435" s="0" t="s">
        <v>1182</v>
      </c>
      <c r="D11435" s="0" t="s">
        <v>127</v>
      </c>
    </row>
    <row r="11436" customFormat="false" ht="12.8" hidden="false" customHeight="false" outlineLevel="0" collapsed="false">
      <c r="A11436" s="0" t="s">
        <v>16927</v>
      </c>
      <c r="B11436" s="0" t="n">
        <v>31830</v>
      </c>
      <c r="C11436" s="0" t="s">
        <v>16921</v>
      </c>
      <c r="D11436" s="0" t="s">
        <v>127</v>
      </c>
    </row>
    <row r="11437" customFormat="false" ht="12.8" hidden="false" customHeight="false" outlineLevel="0" collapsed="false">
      <c r="A11437" s="0" t="s">
        <v>16928</v>
      </c>
      <c r="B11437" s="0" t="n">
        <v>39797</v>
      </c>
      <c r="C11437" s="0" t="s">
        <v>11189</v>
      </c>
      <c r="D11437" s="0" t="s">
        <v>127</v>
      </c>
    </row>
    <row r="11438" customFormat="false" ht="12.8" hidden="false" customHeight="false" outlineLevel="0" collapsed="false">
      <c r="A11438" s="0" t="s">
        <v>16929</v>
      </c>
      <c r="B11438" s="0" t="n">
        <v>23963</v>
      </c>
      <c r="C11438" s="0" t="s">
        <v>11189</v>
      </c>
      <c r="D11438" s="0" t="s">
        <v>287</v>
      </c>
    </row>
    <row r="11439" customFormat="false" ht="12.8" hidden="false" customHeight="false" outlineLevel="0" collapsed="false">
      <c r="A11439" s="0" t="s">
        <v>16930</v>
      </c>
      <c r="B11439" s="0" t="n">
        <v>22810</v>
      </c>
      <c r="C11439" s="0" t="s">
        <v>10031</v>
      </c>
      <c r="D11439" s="0" t="s">
        <v>123</v>
      </c>
    </row>
    <row r="11440" customFormat="false" ht="12.8" hidden="false" customHeight="false" outlineLevel="0" collapsed="false">
      <c r="A11440" s="0" t="s">
        <v>16931</v>
      </c>
      <c r="B11440" s="0" t="n">
        <v>22811</v>
      </c>
      <c r="C11440" s="0" t="s">
        <v>16932</v>
      </c>
      <c r="D11440" s="0" t="s">
        <v>127</v>
      </c>
    </row>
    <row r="11441" customFormat="false" ht="12.8" hidden="false" customHeight="false" outlineLevel="0" collapsed="false">
      <c r="A11441" s="0" t="s">
        <v>16933</v>
      </c>
      <c r="B11441" s="0" t="n">
        <v>40407</v>
      </c>
      <c r="C11441" s="0" t="s">
        <v>12902</v>
      </c>
      <c r="D11441" s="0" t="s">
        <v>199</v>
      </c>
    </row>
    <row r="11442" customFormat="false" ht="12.8" hidden="false" customHeight="false" outlineLevel="0" collapsed="false">
      <c r="A11442" s="0" t="s">
        <v>16934</v>
      </c>
      <c r="B11442" s="0" t="n">
        <v>776</v>
      </c>
      <c r="D11442" s="0" t="s">
        <v>123</v>
      </c>
    </row>
    <row r="11443" customFormat="false" ht="12.8" hidden="false" customHeight="false" outlineLevel="0" collapsed="false">
      <c r="A11443" s="0" t="s">
        <v>16935</v>
      </c>
      <c r="B11443" s="0" t="n">
        <v>756</v>
      </c>
      <c r="C11443" s="0" t="s">
        <v>4818</v>
      </c>
      <c r="D11443" s="0" t="s">
        <v>123</v>
      </c>
    </row>
    <row r="11444" customFormat="false" ht="12.8" hidden="false" customHeight="false" outlineLevel="0" collapsed="false">
      <c r="A11444" s="0" t="s">
        <v>16936</v>
      </c>
      <c r="B11444" s="0" t="n">
        <v>2756</v>
      </c>
      <c r="C11444" s="0" t="s">
        <v>16937</v>
      </c>
      <c r="D11444" s="0" t="s">
        <v>127</v>
      </c>
    </row>
    <row r="11445" customFormat="false" ht="12.8" hidden="false" customHeight="false" outlineLevel="0" collapsed="false">
      <c r="A11445" s="0" t="s">
        <v>16938</v>
      </c>
      <c r="B11445" s="0" t="n">
        <v>43989</v>
      </c>
      <c r="C11445" s="0" t="s">
        <v>16939</v>
      </c>
      <c r="D11445" s="0" t="s">
        <v>287</v>
      </c>
    </row>
    <row r="11446" customFormat="false" ht="12.8" hidden="false" customHeight="false" outlineLevel="0" collapsed="false">
      <c r="A11446" s="0" t="s">
        <v>16940</v>
      </c>
      <c r="B11446" s="0" t="n">
        <v>5170</v>
      </c>
      <c r="C11446" s="0" t="s">
        <v>16941</v>
      </c>
      <c r="D11446" s="0" t="s">
        <v>123</v>
      </c>
    </row>
    <row r="11447" customFormat="false" ht="12.8" hidden="false" customHeight="false" outlineLevel="0" collapsed="false">
      <c r="A11447" s="0" t="s">
        <v>16942</v>
      </c>
      <c r="B11447" s="0" t="n">
        <v>5236</v>
      </c>
      <c r="C11447" s="0" t="s">
        <v>16943</v>
      </c>
      <c r="D11447" s="0" t="s">
        <v>127</v>
      </c>
    </row>
    <row r="11448" customFormat="false" ht="12.8" hidden="false" customHeight="false" outlineLevel="0" collapsed="false">
      <c r="A11448" s="0" t="s">
        <v>16944</v>
      </c>
      <c r="B11448" s="0" t="n">
        <v>3337</v>
      </c>
      <c r="C11448" s="0" t="s">
        <v>16945</v>
      </c>
      <c r="D11448" s="0" t="s">
        <v>199</v>
      </c>
    </row>
    <row r="11449" customFormat="false" ht="12.8" hidden="false" customHeight="false" outlineLevel="0" collapsed="false">
      <c r="A11449" s="0" t="s">
        <v>16946</v>
      </c>
      <c r="B11449" s="0" t="n">
        <v>44469</v>
      </c>
      <c r="C11449" s="0" t="s">
        <v>3269</v>
      </c>
      <c r="D11449" s="0" t="s">
        <v>123</v>
      </c>
    </row>
    <row r="11450" customFormat="false" ht="12.8" hidden="false" customHeight="false" outlineLevel="0" collapsed="false">
      <c r="A11450" s="0" t="s">
        <v>16947</v>
      </c>
      <c r="B11450" s="0" t="n">
        <v>29167</v>
      </c>
      <c r="C11450" s="0" t="s">
        <v>675</v>
      </c>
      <c r="D11450" s="0" t="s">
        <v>199</v>
      </c>
    </row>
    <row r="11451" customFormat="false" ht="12.8" hidden="false" customHeight="false" outlineLevel="0" collapsed="false">
      <c r="A11451" s="0" t="s">
        <v>16948</v>
      </c>
      <c r="B11451" s="0" t="n">
        <v>26036</v>
      </c>
      <c r="C11451" s="0" t="s">
        <v>675</v>
      </c>
      <c r="D11451" s="0" t="s">
        <v>378</v>
      </c>
    </row>
    <row r="11452" customFormat="false" ht="12.8" hidden="false" customHeight="false" outlineLevel="0" collapsed="false">
      <c r="A11452" s="0" t="s">
        <v>16949</v>
      </c>
      <c r="B11452" s="0" t="n">
        <v>23092</v>
      </c>
      <c r="C11452" s="0" t="s">
        <v>3690</v>
      </c>
      <c r="D11452" s="0" t="s">
        <v>123</v>
      </c>
    </row>
    <row r="11453" customFormat="false" ht="12.8" hidden="false" customHeight="false" outlineLevel="0" collapsed="false">
      <c r="A11453" s="0" t="s">
        <v>16950</v>
      </c>
      <c r="B11453" s="0" t="n">
        <v>23079</v>
      </c>
      <c r="C11453" s="0" t="s">
        <v>8407</v>
      </c>
      <c r="D11453" s="0" t="s">
        <v>287</v>
      </c>
    </row>
    <row r="11454" customFormat="false" ht="12.8" hidden="false" customHeight="false" outlineLevel="0" collapsed="false">
      <c r="A11454" s="0" t="s">
        <v>16951</v>
      </c>
      <c r="B11454" s="0" t="n">
        <v>23080</v>
      </c>
      <c r="C11454" s="0" t="s">
        <v>8407</v>
      </c>
      <c r="D11454" s="0" t="s">
        <v>354</v>
      </c>
    </row>
    <row r="11455" customFormat="false" ht="12.8" hidden="false" customHeight="false" outlineLevel="0" collapsed="false">
      <c r="A11455" s="0" t="s">
        <v>16952</v>
      </c>
      <c r="B11455" s="0" t="n">
        <v>43990</v>
      </c>
      <c r="C11455" s="0" t="s">
        <v>16110</v>
      </c>
      <c r="D11455" s="0" t="s">
        <v>123</v>
      </c>
    </row>
    <row r="11456" customFormat="false" ht="12.8" hidden="false" customHeight="false" outlineLevel="0" collapsed="false">
      <c r="A11456" s="0" t="s">
        <v>16953</v>
      </c>
      <c r="B11456" s="0" t="n">
        <v>44340</v>
      </c>
      <c r="C11456" s="0" t="s">
        <v>136</v>
      </c>
      <c r="D11456" s="0" t="s">
        <v>127</v>
      </c>
    </row>
    <row r="11457" customFormat="false" ht="12.8" hidden="false" customHeight="false" outlineLevel="0" collapsed="false">
      <c r="A11457" s="0" t="s">
        <v>16954</v>
      </c>
      <c r="B11457" s="0" t="n">
        <v>44042</v>
      </c>
      <c r="C11457" s="0" t="s">
        <v>420</v>
      </c>
      <c r="D11457" s="0" t="s">
        <v>127</v>
      </c>
    </row>
    <row r="11458" customFormat="false" ht="12.8" hidden="false" customHeight="false" outlineLevel="0" collapsed="false">
      <c r="A11458" s="0" t="s">
        <v>16955</v>
      </c>
      <c r="B11458" s="0" t="n">
        <v>2833</v>
      </c>
      <c r="D11458" s="0" t="s">
        <v>123</v>
      </c>
    </row>
    <row r="11459" customFormat="false" ht="12.8" hidden="false" customHeight="false" outlineLevel="0" collapsed="false">
      <c r="A11459" s="0" t="s">
        <v>16956</v>
      </c>
      <c r="B11459" s="0" t="n">
        <v>19251</v>
      </c>
      <c r="C11459" s="0" t="s">
        <v>11685</v>
      </c>
      <c r="D11459" s="0" t="s">
        <v>123</v>
      </c>
    </row>
    <row r="11460" customFormat="false" ht="12.8" hidden="false" customHeight="false" outlineLevel="0" collapsed="false">
      <c r="A11460" s="0" t="s">
        <v>16957</v>
      </c>
      <c r="B11460" s="0" t="n">
        <v>23313</v>
      </c>
      <c r="C11460" s="0" t="s">
        <v>7745</v>
      </c>
      <c r="D11460" s="0" t="s">
        <v>123</v>
      </c>
    </row>
    <row r="11461" customFormat="false" ht="12.8" hidden="false" customHeight="false" outlineLevel="0" collapsed="false">
      <c r="A11461" s="0" t="s">
        <v>16958</v>
      </c>
      <c r="B11461" s="0" t="n">
        <v>23964</v>
      </c>
      <c r="C11461" s="0" t="s">
        <v>1285</v>
      </c>
      <c r="D11461" s="0" t="s">
        <v>127</v>
      </c>
    </row>
    <row r="11462" customFormat="false" ht="12.8" hidden="false" customHeight="false" outlineLevel="0" collapsed="false">
      <c r="A11462" s="0" t="s">
        <v>16959</v>
      </c>
      <c r="B11462" s="0" t="n">
        <v>2685</v>
      </c>
      <c r="C11462" s="0" t="s">
        <v>2812</v>
      </c>
      <c r="D11462" s="0" t="s">
        <v>123</v>
      </c>
    </row>
    <row r="11463" customFormat="false" ht="12.8" hidden="false" customHeight="false" outlineLevel="0" collapsed="false">
      <c r="A11463" s="0" t="s">
        <v>16960</v>
      </c>
      <c r="B11463" s="0" t="n">
        <v>2686</v>
      </c>
      <c r="C11463" s="0" t="s">
        <v>16961</v>
      </c>
      <c r="D11463" s="0" t="s">
        <v>127</v>
      </c>
    </row>
    <row r="11464" customFormat="false" ht="12.8" hidden="false" customHeight="false" outlineLevel="0" collapsed="false">
      <c r="A11464" s="0" t="s">
        <v>16962</v>
      </c>
      <c r="B11464" s="0" t="n">
        <v>32513</v>
      </c>
      <c r="C11464" s="0" t="s">
        <v>1774</v>
      </c>
      <c r="D11464" s="0" t="s">
        <v>601</v>
      </c>
    </row>
    <row r="11465" customFormat="false" ht="12.8" hidden="false" customHeight="false" outlineLevel="0" collapsed="false">
      <c r="A11465" s="0" t="s">
        <v>16963</v>
      </c>
      <c r="B11465" s="0" t="n">
        <v>22812</v>
      </c>
      <c r="C11465" s="0" t="s">
        <v>2772</v>
      </c>
      <c r="D11465" s="0" t="s">
        <v>287</v>
      </c>
    </row>
    <row r="11466" customFormat="false" ht="12.8" hidden="false" customHeight="false" outlineLevel="0" collapsed="false">
      <c r="A11466" s="0" t="s">
        <v>16964</v>
      </c>
      <c r="B11466" s="0" t="n">
        <v>42151</v>
      </c>
      <c r="C11466" s="0" t="s">
        <v>1267</v>
      </c>
      <c r="D11466" s="0" t="s">
        <v>123</v>
      </c>
    </row>
    <row r="11467" customFormat="false" ht="12.8" hidden="false" customHeight="false" outlineLevel="0" collapsed="false">
      <c r="A11467" s="0" t="s">
        <v>16965</v>
      </c>
      <c r="B11467" s="0" t="n">
        <v>42266</v>
      </c>
      <c r="C11467" s="0" t="s">
        <v>16966</v>
      </c>
      <c r="D11467" s="0" t="s">
        <v>127</v>
      </c>
    </row>
    <row r="11468" customFormat="false" ht="12.8" hidden="false" customHeight="false" outlineLevel="0" collapsed="false">
      <c r="A11468" s="0" t="s">
        <v>16967</v>
      </c>
      <c r="B11468" s="0" t="n">
        <v>45459</v>
      </c>
      <c r="C11468" s="0" t="s">
        <v>136</v>
      </c>
      <c r="D11468" s="0" t="s">
        <v>127</v>
      </c>
    </row>
    <row r="11469" customFormat="false" ht="12.8" hidden="false" customHeight="false" outlineLevel="0" collapsed="false">
      <c r="A11469" s="0" t="s">
        <v>16968</v>
      </c>
      <c r="B11469" s="0" t="n">
        <v>42267</v>
      </c>
      <c r="C11469" s="0" t="s">
        <v>136</v>
      </c>
      <c r="D11469" s="0" t="s">
        <v>127</v>
      </c>
    </row>
    <row r="11470" customFormat="false" ht="12.8" hidden="false" customHeight="false" outlineLevel="0" collapsed="false">
      <c r="A11470" s="0" t="s">
        <v>16969</v>
      </c>
      <c r="B11470" s="0" t="n">
        <v>42268</v>
      </c>
      <c r="C11470" s="0" t="s">
        <v>3799</v>
      </c>
      <c r="D11470" s="0" t="s">
        <v>127</v>
      </c>
    </row>
    <row r="11471" customFormat="false" ht="12.8" hidden="false" customHeight="false" outlineLevel="0" collapsed="false">
      <c r="A11471" s="0" t="s">
        <v>16970</v>
      </c>
      <c r="B11471" s="0" t="n">
        <v>42269</v>
      </c>
      <c r="C11471" s="0" t="s">
        <v>136</v>
      </c>
      <c r="D11471" s="0" t="s">
        <v>127</v>
      </c>
    </row>
    <row r="11472" customFormat="false" ht="12.8" hidden="false" customHeight="false" outlineLevel="0" collapsed="false">
      <c r="A11472" s="0" t="s">
        <v>16971</v>
      </c>
      <c r="B11472" s="0" t="n">
        <v>30637</v>
      </c>
      <c r="C11472" s="0" t="s">
        <v>11932</v>
      </c>
      <c r="D11472" s="0" t="s">
        <v>123</v>
      </c>
    </row>
    <row r="11473" customFormat="false" ht="12.8" hidden="false" customHeight="false" outlineLevel="0" collapsed="false">
      <c r="A11473" s="0" t="s">
        <v>16972</v>
      </c>
      <c r="B11473" s="0" t="n">
        <v>30799</v>
      </c>
      <c r="C11473" s="0" t="s">
        <v>16973</v>
      </c>
      <c r="D11473" s="0" t="s">
        <v>127</v>
      </c>
    </row>
    <row r="11474" customFormat="false" ht="12.8" hidden="false" customHeight="false" outlineLevel="0" collapsed="false">
      <c r="A11474" s="0" t="s">
        <v>16974</v>
      </c>
      <c r="B11474" s="0" t="n">
        <v>30440</v>
      </c>
      <c r="C11474" s="0" t="s">
        <v>9657</v>
      </c>
      <c r="D11474" s="0" t="s">
        <v>199</v>
      </c>
    </row>
    <row r="11475" customFormat="false" ht="12.8" hidden="false" customHeight="false" outlineLevel="0" collapsed="false">
      <c r="A11475" s="0" t="s">
        <v>16975</v>
      </c>
      <c r="B11475" s="0" t="n">
        <v>22813</v>
      </c>
      <c r="C11475" s="0" t="s">
        <v>1708</v>
      </c>
      <c r="D11475" s="0" t="s">
        <v>378</v>
      </c>
    </row>
    <row r="11476" customFormat="false" ht="12.8" hidden="false" customHeight="false" outlineLevel="0" collapsed="false">
      <c r="A11476" s="0" t="s">
        <v>16976</v>
      </c>
      <c r="B11476" s="0" t="n">
        <v>22814</v>
      </c>
      <c r="C11476" s="0" t="s">
        <v>5549</v>
      </c>
      <c r="D11476" s="0" t="s">
        <v>123</v>
      </c>
    </row>
    <row r="11477" customFormat="false" ht="12.8" hidden="false" customHeight="false" outlineLevel="0" collapsed="false">
      <c r="A11477" s="0" t="s">
        <v>16977</v>
      </c>
      <c r="B11477" s="0" t="n">
        <v>22815</v>
      </c>
      <c r="C11477" s="0" t="s">
        <v>13705</v>
      </c>
      <c r="D11477" s="0" t="s">
        <v>127</v>
      </c>
    </row>
    <row r="11478" customFormat="false" ht="12.8" hidden="false" customHeight="false" outlineLevel="0" collapsed="false">
      <c r="A11478" s="0" t="s">
        <v>16978</v>
      </c>
      <c r="B11478" s="0" t="n">
        <v>26035</v>
      </c>
      <c r="C11478" s="0" t="s">
        <v>16979</v>
      </c>
      <c r="D11478" s="0" t="s">
        <v>123</v>
      </c>
    </row>
    <row r="11479" customFormat="false" ht="12.8" hidden="false" customHeight="false" outlineLevel="0" collapsed="false">
      <c r="A11479" s="0" t="s">
        <v>16980</v>
      </c>
      <c r="B11479" s="0" t="n">
        <v>29166</v>
      </c>
      <c r="C11479" s="0" t="s">
        <v>4166</v>
      </c>
      <c r="D11479" s="0" t="s">
        <v>127</v>
      </c>
    </row>
    <row r="11480" customFormat="false" ht="12.8" hidden="false" customHeight="false" outlineLevel="0" collapsed="false">
      <c r="A11480" s="0" t="s">
        <v>16981</v>
      </c>
      <c r="B11480" s="0" t="n">
        <v>29164</v>
      </c>
      <c r="C11480" s="0" t="s">
        <v>1279</v>
      </c>
      <c r="D11480" s="0" t="s">
        <v>127</v>
      </c>
    </row>
    <row r="11481" customFormat="false" ht="12.8" hidden="false" customHeight="false" outlineLevel="0" collapsed="false">
      <c r="A11481" s="0" t="s">
        <v>16982</v>
      </c>
      <c r="B11481" s="0" t="n">
        <v>22816</v>
      </c>
      <c r="C11481" s="0" t="s">
        <v>6139</v>
      </c>
      <c r="D11481" s="0" t="s">
        <v>199</v>
      </c>
    </row>
    <row r="11482" customFormat="false" ht="12.8" hidden="false" customHeight="false" outlineLevel="0" collapsed="false">
      <c r="A11482" s="0" t="s">
        <v>16983</v>
      </c>
      <c r="B11482" s="0" t="n">
        <v>39446</v>
      </c>
      <c r="C11482" s="0" t="s">
        <v>6139</v>
      </c>
      <c r="D11482" s="0" t="s">
        <v>287</v>
      </c>
    </row>
    <row r="11483" customFormat="false" ht="12.8" hidden="false" customHeight="false" outlineLevel="0" collapsed="false">
      <c r="A11483" s="0" t="s">
        <v>16984</v>
      </c>
      <c r="B11483" s="0" t="n">
        <v>932</v>
      </c>
      <c r="D11483" s="0" t="s">
        <v>123</v>
      </c>
    </row>
    <row r="11484" customFormat="false" ht="12.8" hidden="false" customHeight="false" outlineLevel="0" collapsed="false">
      <c r="A11484" s="0" t="s">
        <v>16985</v>
      </c>
      <c r="B11484" s="0" t="n">
        <v>3142</v>
      </c>
      <c r="D11484" s="0" t="s">
        <v>127</v>
      </c>
    </row>
    <row r="11485" customFormat="false" ht="12.8" hidden="false" customHeight="false" outlineLevel="0" collapsed="false">
      <c r="A11485" s="0" t="s">
        <v>16986</v>
      </c>
      <c r="B11485" s="0" t="n">
        <v>3124</v>
      </c>
      <c r="C11485" s="0" t="s">
        <v>16987</v>
      </c>
      <c r="D11485" s="0" t="s">
        <v>127</v>
      </c>
    </row>
    <row r="11486" customFormat="false" ht="12.8" hidden="false" customHeight="false" outlineLevel="0" collapsed="false">
      <c r="A11486" s="0" t="s">
        <v>16988</v>
      </c>
      <c r="B11486" s="0" t="n">
        <v>4126</v>
      </c>
      <c r="C11486" s="0" t="s">
        <v>492</v>
      </c>
      <c r="D11486" s="0" t="s">
        <v>199</v>
      </c>
    </row>
    <row r="11487" customFormat="false" ht="12.8" hidden="false" customHeight="false" outlineLevel="0" collapsed="false">
      <c r="A11487" s="0" t="s">
        <v>16989</v>
      </c>
      <c r="B11487" s="0" t="n">
        <v>22817</v>
      </c>
      <c r="C11487" s="0" t="s">
        <v>492</v>
      </c>
      <c r="D11487" s="0" t="s">
        <v>378</v>
      </c>
    </row>
    <row r="11488" customFormat="false" ht="12.8" hidden="false" customHeight="false" outlineLevel="0" collapsed="false">
      <c r="A11488" s="0" t="s">
        <v>16990</v>
      </c>
      <c r="B11488" s="0" t="n">
        <v>5184</v>
      </c>
      <c r="C11488" s="0" t="s">
        <v>16991</v>
      </c>
      <c r="D11488" s="0" t="s">
        <v>123</v>
      </c>
    </row>
    <row r="11489" customFormat="false" ht="12.8" hidden="false" customHeight="false" outlineLevel="0" collapsed="false">
      <c r="A11489" s="0" t="s">
        <v>16992</v>
      </c>
      <c r="B11489" s="0" t="n">
        <v>5233</v>
      </c>
      <c r="C11489" s="0" t="s">
        <v>16993</v>
      </c>
      <c r="D11489" s="0" t="s">
        <v>127</v>
      </c>
    </row>
    <row r="11490" customFormat="false" ht="12.8" hidden="false" customHeight="false" outlineLevel="0" collapsed="false">
      <c r="A11490" s="0" t="s">
        <v>16994</v>
      </c>
      <c r="B11490" s="0" t="n">
        <v>2961</v>
      </c>
      <c r="C11490" s="0" t="s">
        <v>16995</v>
      </c>
      <c r="D11490" s="0" t="s">
        <v>123</v>
      </c>
    </row>
    <row r="11491" customFormat="false" ht="12.8" hidden="false" customHeight="false" outlineLevel="0" collapsed="false">
      <c r="A11491" s="0" t="s">
        <v>16996</v>
      </c>
      <c r="B11491" s="0" t="n">
        <v>2962</v>
      </c>
      <c r="C11491" s="0" t="s">
        <v>16997</v>
      </c>
      <c r="D11491" s="0" t="s">
        <v>127</v>
      </c>
    </row>
    <row r="11492" customFormat="false" ht="12.8" hidden="false" customHeight="false" outlineLevel="0" collapsed="false">
      <c r="A11492" s="0" t="s">
        <v>16998</v>
      </c>
      <c r="B11492" s="0" t="n">
        <v>41716</v>
      </c>
      <c r="D11492" s="0" t="s">
        <v>255</v>
      </c>
    </row>
    <row r="11493" customFormat="false" ht="12.8" hidden="false" customHeight="false" outlineLevel="0" collapsed="false">
      <c r="A11493" s="0" t="s">
        <v>16999</v>
      </c>
      <c r="B11493" s="0" t="n">
        <v>35396</v>
      </c>
      <c r="C11493" s="0" t="s">
        <v>479</v>
      </c>
      <c r="D11493" s="0" t="s">
        <v>123</v>
      </c>
    </row>
    <row r="11494" customFormat="false" ht="12.8" hidden="false" customHeight="false" outlineLevel="0" collapsed="false">
      <c r="A11494" s="0" t="s">
        <v>17000</v>
      </c>
      <c r="B11494" s="0" t="n">
        <v>34971</v>
      </c>
      <c r="C11494" s="0" t="s">
        <v>11898</v>
      </c>
      <c r="D11494" s="0" t="s">
        <v>287</v>
      </c>
    </row>
    <row r="11495" customFormat="false" ht="12.8" hidden="false" customHeight="false" outlineLevel="0" collapsed="false">
      <c r="A11495" s="0" t="s">
        <v>17001</v>
      </c>
      <c r="B11495" s="0" t="n">
        <v>33907</v>
      </c>
      <c r="C11495" s="0" t="s">
        <v>7492</v>
      </c>
      <c r="D11495" s="0" t="s">
        <v>123</v>
      </c>
    </row>
    <row r="11496" customFormat="false" ht="12.8" hidden="false" customHeight="false" outlineLevel="0" collapsed="false">
      <c r="A11496" s="0" t="s">
        <v>17002</v>
      </c>
      <c r="B11496" s="0" t="n">
        <v>34140</v>
      </c>
      <c r="C11496" s="0" t="s">
        <v>17003</v>
      </c>
      <c r="D11496" s="0" t="s">
        <v>127</v>
      </c>
    </row>
    <row r="11497" customFormat="false" ht="12.8" hidden="false" customHeight="false" outlineLevel="0" collapsed="false">
      <c r="A11497" s="0" t="s">
        <v>17004</v>
      </c>
      <c r="B11497" s="0" t="n">
        <v>34141</v>
      </c>
      <c r="C11497" s="0" t="s">
        <v>17003</v>
      </c>
      <c r="D11497" s="0" t="s">
        <v>127</v>
      </c>
    </row>
    <row r="11498" customFormat="false" ht="12.8" hidden="false" customHeight="false" outlineLevel="0" collapsed="false">
      <c r="A11498" s="0" t="s">
        <v>17005</v>
      </c>
      <c r="B11498" s="0" t="n">
        <v>43991</v>
      </c>
      <c r="C11498" s="0" t="s">
        <v>17006</v>
      </c>
      <c r="D11498" s="0" t="s">
        <v>123</v>
      </c>
    </row>
    <row r="11499" customFormat="false" ht="12.8" hidden="false" customHeight="false" outlineLevel="0" collapsed="false">
      <c r="A11499" s="0" t="s">
        <v>17007</v>
      </c>
      <c r="B11499" s="0" t="n">
        <v>43578</v>
      </c>
      <c r="C11499" s="0" t="s">
        <v>17008</v>
      </c>
      <c r="D11499" s="0" t="s">
        <v>199</v>
      </c>
    </row>
    <row r="11500" customFormat="false" ht="12.8" hidden="false" customHeight="false" outlineLevel="0" collapsed="false">
      <c r="A11500" s="0" t="s">
        <v>17009</v>
      </c>
      <c r="B11500" s="0" t="n">
        <v>42970</v>
      </c>
      <c r="C11500" s="0" t="s">
        <v>8048</v>
      </c>
      <c r="D11500" s="0" t="s">
        <v>378</v>
      </c>
    </row>
    <row r="11501" customFormat="false" ht="12.8" hidden="false" customHeight="false" outlineLevel="0" collapsed="false">
      <c r="A11501" s="0" t="s">
        <v>17010</v>
      </c>
      <c r="B11501" s="0" t="n">
        <v>20451</v>
      </c>
      <c r="C11501" s="0" t="s">
        <v>17011</v>
      </c>
      <c r="D11501" s="0" t="s">
        <v>123</v>
      </c>
    </row>
    <row r="11502" customFormat="false" ht="12.8" hidden="false" customHeight="false" outlineLevel="0" collapsed="false">
      <c r="A11502" s="0" t="s">
        <v>17012</v>
      </c>
      <c r="B11502" s="0" t="n">
        <v>41751</v>
      </c>
      <c r="C11502" s="0" t="s">
        <v>1267</v>
      </c>
      <c r="D11502" s="0" t="s">
        <v>123</v>
      </c>
    </row>
    <row r="11503" customFormat="false" ht="12.8" hidden="false" customHeight="false" outlineLevel="0" collapsed="false">
      <c r="A11503" s="0" t="s">
        <v>17013</v>
      </c>
      <c r="B11503" s="0" t="n">
        <v>41784</v>
      </c>
      <c r="C11503" s="0" t="s">
        <v>212</v>
      </c>
      <c r="D11503" s="0" t="s">
        <v>127</v>
      </c>
    </row>
    <row r="11504" customFormat="false" ht="12.8" hidden="false" customHeight="false" outlineLevel="0" collapsed="false">
      <c r="A11504" s="0" t="s">
        <v>17014</v>
      </c>
      <c r="B11504" s="0" t="n">
        <v>41624</v>
      </c>
      <c r="C11504" s="0" t="s">
        <v>2025</v>
      </c>
      <c r="D11504" s="0" t="s">
        <v>199</v>
      </c>
    </row>
    <row r="11505" customFormat="false" ht="12.8" hidden="false" customHeight="false" outlineLevel="0" collapsed="false">
      <c r="A11505" s="0" t="s">
        <v>17015</v>
      </c>
      <c r="B11505" s="0" t="n">
        <v>41717</v>
      </c>
      <c r="C11505" s="0" t="s">
        <v>2025</v>
      </c>
      <c r="D11505" s="0" t="s">
        <v>287</v>
      </c>
    </row>
    <row r="11506" customFormat="false" ht="12.8" hidden="false" customHeight="false" outlineLevel="0" collapsed="false">
      <c r="A11506" s="0" t="s">
        <v>17016</v>
      </c>
      <c r="B11506" s="0" t="n">
        <v>39799</v>
      </c>
      <c r="C11506" s="0" t="s">
        <v>2025</v>
      </c>
      <c r="D11506" s="0" t="s">
        <v>378</v>
      </c>
    </row>
    <row r="11507" customFormat="false" ht="12.8" hidden="false" customHeight="false" outlineLevel="0" collapsed="false">
      <c r="A11507" s="0" t="s">
        <v>17017</v>
      </c>
      <c r="B11507" s="0" t="n">
        <v>25772</v>
      </c>
      <c r="C11507" s="0" t="s">
        <v>136</v>
      </c>
      <c r="D11507" s="0" t="s">
        <v>127</v>
      </c>
    </row>
    <row r="11508" customFormat="false" ht="12.8" hidden="false" customHeight="false" outlineLevel="0" collapsed="false">
      <c r="A11508" s="0" t="s">
        <v>17018</v>
      </c>
      <c r="B11508" s="0" t="n">
        <v>23411</v>
      </c>
      <c r="C11508" s="0" t="s">
        <v>1023</v>
      </c>
      <c r="D11508" s="0" t="s">
        <v>123</v>
      </c>
    </row>
    <row r="11509" customFormat="false" ht="12.8" hidden="false" customHeight="false" outlineLevel="0" collapsed="false">
      <c r="A11509" s="0" t="s">
        <v>17019</v>
      </c>
      <c r="B11509" s="0" t="n">
        <v>31162</v>
      </c>
      <c r="D11509" s="0" t="s">
        <v>262</v>
      </c>
    </row>
    <row r="11510" customFormat="false" ht="12.8" hidden="false" customHeight="false" outlineLevel="0" collapsed="false">
      <c r="A11510" s="0" t="s">
        <v>17020</v>
      </c>
      <c r="B11510" s="0" t="n">
        <v>30503</v>
      </c>
      <c r="C11510" s="0" t="s">
        <v>1770</v>
      </c>
      <c r="D11510" s="0" t="s">
        <v>127</v>
      </c>
    </row>
    <row r="11511" customFormat="false" ht="12.8" hidden="false" customHeight="false" outlineLevel="0" collapsed="false">
      <c r="A11511" s="0" t="s">
        <v>17021</v>
      </c>
      <c r="B11511" s="0" t="n">
        <v>23965</v>
      </c>
      <c r="C11511" s="0" t="s">
        <v>1770</v>
      </c>
      <c r="D11511" s="0" t="s">
        <v>127</v>
      </c>
    </row>
    <row r="11512" customFormat="false" ht="12.8" hidden="false" customHeight="false" outlineLevel="0" collapsed="false">
      <c r="A11512" s="0" t="s">
        <v>17022</v>
      </c>
      <c r="B11512" s="0" t="n">
        <v>26034</v>
      </c>
      <c r="C11512" s="0" t="s">
        <v>3569</v>
      </c>
      <c r="D11512" s="0" t="s">
        <v>127</v>
      </c>
    </row>
    <row r="11513" customFormat="false" ht="12.8" hidden="false" customHeight="false" outlineLevel="0" collapsed="false">
      <c r="A11513" s="0" t="s">
        <v>17023</v>
      </c>
      <c r="B11513" s="0" t="n">
        <v>38743</v>
      </c>
      <c r="C11513" s="0" t="s">
        <v>1043</v>
      </c>
      <c r="D11513" s="0" t="s">
        <v>123</v>
      </c>
    </row>
    <row r="11514" customFormat="false" ht="12.8" hidden="false" customHeight="false" outlineLevel="0" collapsed="false">
      <c r="A11514" s="0" t="s">
        <v>17024</v>
      </c>
      <c r="B11514" s="0" t="n">
        <v>42931</v>
      </c>
      <c r="C11514" s="0" t="s">
        <v>17025</v>
      </c>
      <c r="D11514" s="0" t="s">
        <v>127</v>
      </c>
    </row>
    <row r="11515" customFormat="false" ht="12.8" hidden="false" customHeight="false" outlineLevel="0" collapsed="false">
      <c r="A11515" s="0" t="s">
        <v>17026</v>
      </c>
      <c r="B11515" s="0" t="n">
        <v>38812</v>
      </c>
      <c r="C11515" s="0" t="s">
        <v>16746</v>
      </c>
      <c r="D11515" s="0" t="s">
        <v>127</v>
      </c>
    </row>
    <row r="11516" customFormat="false" ht="12.8" hidden="false" customHeight="false" outlineLevel="0" collapsed="false">
      <c r="A11516" s="0" t="s">
        <v>17027</v>
      </c>
      <c r="B11516" s="0" t="n">
        <v>24911</v>
      </c>
      <c r="C11516" s="0" t="s">
        <v>11735</v>
      </c>
      <c r="D11516" s="0" t="s">
        <v>123</v>
      </c>
    </row>
    <row r="11517" customFormat="false" ht="12.8" hidden="false" customHeight="false" outlineLevel="0" collapsed="false">
      <c r="A11517" s="0" t="s">
        <v>17028</v>
      </c>
      <c r="B11517" s="0" t="n">
        <v>35086</v>
      </c>
      <c r="C11517" s="0" t="s">
        <v>143</v>
      </c>
      <c r="D11517" s="0" t="s">
        <v>127</v>
      </c>
    </row>
    <row r="11518" customFormat="false" ht="12.8" hidden="false" customHeight="false" outlineLevel="0" collapsed="false">
      <c r="A11518" s="0" t="s">
        <v>17029</v>
      </c>
      <c r="B11518" s="0" t="n">
        <v>26033</v>
      </c>
      <c r="C11518" s="0" t="s">
        <v>17030</v>
      </c>
      <c r="D11518" s="0" t="s">
        <v>127</v>
      </c>
    </row>
    <row r="11519" customFormat="false" ht="12.8" hidden="false" customHeight="false" outlineLevel="0" collapsed="false">
      <c r="A11519" s="0" t="s">
        <v>17031</v>
      </c>
      <c r="B11519" s="0" t="n">
        <v>25274</v>
      </c>
      <c r="C11519" s="0" t="s">
        <v>11735</v>
      </c>
      <c r="D11519" s="0" t="s">
        <v>127</v>
      </c>
    </row>
    <row r="11520" customFormat="false" ht="12.8" hidden="false" customHeight="false" outlineLevel="0" collapsed="false">
      <c r="A11520" s="0" t="s">
        <v>17032</v>
      </c>
      <c r="B11520" s="0" t="n">
        <v>35087</v>
      </c>
      <c r="C11520" s="0" t="s">
        <v>17033</v>
      </c>
      <c r="D11520" s="0" t="s">
        <v>127</v>
      </c>
    </row>
    <row r="11521" customFormat="false" ht="12.8" hidden="false" customHeight="false" outlineLevel="0" collapsed="false">
      <c r="A11521" s="0" t="s">
        <v>17034</v>
      </c>
      <c r="B11521" s="0" t="n">
        <v>24321</v>
      </c>
      <c r="C11521" s="0" t="s">
        <v>1876</v>
      </c>
      <c r="D11521" s="0" t="s">
        <v>287</v>
      </c>
    </row>
    <row r="11522" customFormat="false" ht="12.8" hidden="false" customHeight="false" outlineLevel="0" collapsed="false">
      <c r="A11522" s="0" t="s">
        <v>17035</v>
      </c>
      <c r="B11522" s="0" t="n">
        <v>24322</v>
      </c>
      <c r="C11522" s="0" t="s">
        <v>8566</v>
      </c>
      <c r="D11522" s="0" t="s">
        <v>123</v>
      </c>
    </row>
    <row r="11523" customFormat="false" ht="12.8" hidden="false" customHeight="false" outlineLevel="0" collapsed="false">
      <c r="A11523" s="0" t="s">
        <v>17036</v>
      </c>
      <c r="B11523" s="0" t="n">
        <v>24912</v>
      </c>
      <c r="C11523" s="0" t="s">
        <v>346</v>
      </c>
      <c r="D11523" s="0" t="s">
        <v>127</v>
      </c>
    </row>
    <row r="11524" customFormat="false" ht="12.8" hidden="false" customHeight="false" outlineLevel="0" collapsed="false">
      <c r="A11524" s="0" t="s">
        <v>17037</v>
      </c>
      <c r="B11524" s="0" t="n">
        <v>41054</v>
      </c>
      <c r="C11524" s="0" t="s">
        <v>17038</v>
      </c>
      <c r="D11524" s="0" t="s">
        <v>123</v>
      </c>
    </row>
    <row r="11525" customFormat="false" ht="12.8" hidden="false" customHeight="false" outlineLevel="0" collapsed="false">
      <c r="A11525" s="0" t="s">
        <v>17039</v>
      </c>
      <c r="B11525" s="0" t="n">
        <v>41286</v>
      </c>
      <c r="C11525" s="0" t="s">
        <v>17038</v>
      </c>
      <c r="D11525" s="0" t="s">
        <v>127</v>
      </c>
    </row>
    <row r="11526" customFormat="false" ht="12.8" hidden="false" customHeight="false" outlineLevel="0" collapsed="false">
      <c r="A11526" s="0" t="s">
        <v>17040</v>
      </c>
      <c r="B11526" s="0" t="n">
        <v>20710</v>
      </c>
      <c r="C11526" s="0" t="s">
        <v>9874</v>
      </c>
      <c r="D11526" s="0" t="s">
        <v>255</v>
      </c>
    </row>
    <row r="11527" customFormat="false" ht="12.8" hidden="false" customHeight="false" outlineLevel="0" collapsed="false">
      <c r="A11527" s="0" t="s">
        <v>17041</v>
      </c>
      <c r="B11527" s="0" t="n">
        <v>2916</v>
      </c>
      <c r="D11527" s="0" t="s">
        <v>123</v>
      </c>
    </row>
    <row r="11528" customFormat="false" ht="12.8" hidden="false" customHeight="false" outlineLevel="0" collapsed="false">
      <c r="A11528" s="0" t="s">
        <v>17042</v>
      </c>
      <c r="B11528" s="0" t="n">
        <v>945</v>
      </c>
      <c r="C11528" s="0" t="s">
        <v>2212</v>
      </c>
      <c r="D11528" s="0" t="s">
        <v>123</v>
      </c>
    </row>
    <row r="11529" customFormat="false" ht="12.8" hidden="false" customHeight="false" outlineLevel="0" collapsed="false">
      <c r="A11529" s="0" t="s">
        <v>17043</v>
      </c>
      <c r="B11529" s="0" t="n">
        <v>2986</v>
      </c>
      <c r="C11529" s="0" t="s">
        <v>17044</v>
      </c>
      <c r="D11529" s="0" t="s">
        <v>127</v>
      </c>
    </row>
    <row r="11530" customFormat="false" ht="12.8" hidden="false" customHeight="false" outlineLevel="0" collapsed="false">
      <c r="A11530" s="0" t="s">
        <v>17045</v>
      </c>
      <c r="B11530" s="0" t="n">
        <v>26115</v>
      </c>
      <c r="C11530" s="0" t="s">
        <v>17046</v>
      </c>
      <c r="D11530" s="0" t="s">
        <v>127</v>
      </c>
    </row>
    <row r="11531" customFormat="false" ht="12.8" hidden="false" customHeight="false" outlineLevel="0" collapsed="false">
      <c r="A11531" s="0" t="s">
        <v>17047</v>
      </c>
      <c r="B11531" s="0" t="n">
        <v>20399</v>
      </c>
      <c r="C11531" s="0" t="s">
        <v>17048</v>
      </c>
      <c r="D11531" s="0" t="s">
        <v>127</v>
      </c>
    </row>
    <row r="11532" customFormat="false" ht="12.8" hidden="false" customHeight="false" outlineLevel="0" collapsed="false">
      <c r="A11532" s="0" t="s">
        <v>17049</v>
      </c>
      <c r="B11532" s="0" t="n">
        <v>946</v>
      </c>
      <c r="C11532" s="0" t="s">
        <v>5007</v>
      </c>
      <c r="D11532" s="0" t="s">
        <v>127</v>
      </c>
    </row>
    <row r="11533" customFormat="false" ht="12.8" hidden="false" customHeight="false" outlineLevel="0" collapsed="false">
      <c r="A11533" s="0" t="s">
        <v>17050</v>
      </c>
      <c r="B11533" s="0" t="n">
        <v>20723</v>
      </c>
      <c r="C11533" s="0" t="s">
        <v>17051</v>
      </c>
      <c r="D11533" s="0" t="s">
        <v>7594</v>
      </c>
    </row>
    <row r="11534" customFormat="false" ht="12.8" hidden="false" customHeight="false" outlineLevel="0" collapsed="false">
      <c r="A11534" s="0" t="s">
        <v>17052</v>
      </c>
      <c r="B11534" s="0" t="n">
        <v>23127</v>
      </c>
      <c r="D11534" s="0" t="s">
        <v>251</v>
      </c>
    </row>
    <row r="11535" customFormat="false" ht="12.8" hidden="false" customHeight="false" outlineLevel="0" collapsed="false">
      <c r="A11535" s="0" t="s">
        <v>17053</v>
      </c>
      <c r="B11535" s="0" t="n">
        <v>944</v>
      </c>
      <c r="C11535" s="0" t="s">
        <v>7867</v>
      </c>
      <c r="D11535" s="0" t="s">
        <v>199</v>
      </c>
    </row>
    <row r="11536" customFormat="false" ht="12.8" hidden="false" customHeight="false" outlineLevel="0" collapsed="false">
      <c r="A11536" s="0" t="s">
        <v>17054</v>
      </c>
      <c r="B11536" s="0" t="n">
        <v>43332</v>
      </c>
      <c r="D11536" s="0" t="s">
        <v>199</v>
      </c>
    </row>
    <row r="11537" customFormat="false" ht="12.8" hidden="false" customHeight="false" outlineLevel="0" collapsed="false">
      <c r="A11537" s="0" t="s">
        <v>17055</v>
      </c>
      <c r="B11537" s="0" t="n">
        <v>23264</v>
      </c>
      <c r="D11537" s="0" t="s">
        <v>228</v>
      </c>
    </row>
    <row r="11538" customFormat="false" ht="12.8" hidden="false" customHeight="false" outlineLevel="0" collapsed="false">
      <c r="A11538" s="0" t="s">
        <v>17056</v>
      </c>
      <c r="B11538" s="0" t="n">
        <v>23451</v>
      </c>
      <c r="C11538" s="0" t="s">
        <v>7867</v>
      </c>
      <c r="D11538" s="0" t="s">
        <v>287</v>
      </c>
    </row>
    <row r="11539" customFormat="false" ht="12.8" hidden="false" customHeight="false" outlineLevel="0" collapsed="false">
      <c r="A11539" s="0" t="s">
        <v>17057</v>
      </c>
      <c r="B11539" s="0" t="n">
        <v>5231</v>
      </c>
      <c r="D11539" s="0" t="s">
        <v>287</v>
      </c>
    </row>
    <row r="11540" customFormat="false" ht="12.8" hidden="false" customHeight="false" outlineLevel="0" collapsed="false">
      <c r="A11540" s="0" t="s">
        <v>17058</v>
      </c>
      <c r="B11540" s="0" t="n">
        <v>29901</v>
      </c>
      <c r="D11540" s="0" t="s">
        <v>287</v>
      </c>
    </row>
    <row r="11541" customFormat="false" ht="12.8" hidden="false" customHeight="false" outlineLevel="0" collapsed="false">
      <c r="A11541" s="0" t="s">
        <v>17059</v>
      </c>
      <c r="B11541" s="0" t="n">
        <v>23966</v>
      </c>
      <c r="C11541" s="0" t="s">
        <v>17060</v>
      </c>
      <c r="D11541" s="0" t="s">
        <v>123</v>
      </c>
    </row>
    <row r="11542" customFormat="false" ht="12.8" hidden="false" customHeight="false" outlineLevel="0" collapsed="false">
      <c r="A11542" s="0" t="s">
        <v>17061</v>
      </c>
      <c r="B11542" s="0" t="n">
        <v>24323</v>
      </c>
      <c r="C11542" s="0" t="s">
        <v>15702</v>
      </c>
      <c r="D11542" s="0" t="s">
        <v>127</v>
      </c>
    </row>
    <row r="11543" customFormat="false" ht="12.8" hidden="false" customHeight="false" outlineLevel="0" collapsed="false">
      <c r="A11543" s="0" t="s">
        <v>17062</v>
      </c>
      <c r="B11543" s="0" t="n">
        <v>45961</v>
      </c>
      <c r="C11543" s="0" t="s">
        <v>17063</v>
      </c>
      <c r="D11543" s="0" t="s">
        <v>127</v>
      </c>
    </row>
    <row r="11544" customFormat="false" ht="12.8" hidden="false" customHeight="false" outlineLevel="0" collapsed="false">
      <c r="A11544" s="0" t="s">
        <v>17064</v>
      </c>
      <c r="B11544" s="0" t="n">
        <v>41718</v>
      </c>
      <c r="C11544" s="0" t="s">
        <v>795</v>
      </c>
      <c r="D11544" s="0" t="s">
        <v>123</v>
      </c>
    </row>
    <row r="11545" customFormat="false" ht="12.8" hidden="false" customHeight="false" outlineLevel="0" collapsed="false">
      <c r="A11545" s="0" t="s">
        <v>17065</v>
      </c>
      <c r="B11545" s="0" t="n">
        <v>41752</v>
      </c>
      <c r="C11545" s="0" t="s">
        <v>795</v>
      </c>
      <c r="D11545" s="0" t="s">
        <v>127</v>
      </c>
    </row>
    <row r="11546" customFormat="false" ht="12.8" hidden="false" customHeight="false" outlineLevel="0" collapsed="false">
      <c r="A11546" s="0" t="s">
        <v>17066</v>
      </c>
      <c r="B11546" s="0" t="n">
        <v>41625</v>
      </c>
      <c r="C11546" s="0" t="s">
        <v>8021</v>
      </c>
      <c r="D11546" s="0" t="s">
        <v>199</v>
      </c>
    </row>
    <row r="11547" customFormat="false" ht="12.8" hidden="false" customHeight="false" outlineLevel="0" collapsed="false">
      <c r="A11547" s="0" t="s">
        <v>17067</v>
      </c>
      <c r="B11547" s="0" t="n">
        <v>24324</v>
      </c>
      <c r="D11547" s="0" t="s">
        <v>199</v>
      </c>
    </row>
    <row r="11548" customFormat="false" ht="12.8" hidden="false" customHeight="false" outlineLevel="0" collapsed="false">
      <c r="A11548" s="0" t="s">
        <v>17068</v>
      </c>
      <c r="B11548" s="0" t="n">
        <v>24913</v>
      </c>
      <c r="C11548" s="0" t="s">
        <v>3585</v>
      </c>
      <c r="D11548" s="0" t="s">
        <v>123</v>
      </c>
    </row>
    <row r="11549" customFormat="false" ht="12.8" hidden="false" customHeight="false" outlineLevel="0" collapsed="false">
      <c r="A11549" s="0" t="s">
        <v>17069</v>
      </c>
      <c r="B11549" s="0" t="n">
        <v>25275</v>
      </c>
      <c r="C11549" s="0" t="s">
        <v>3585</v>
      </c>
      <c r="D11549" s="0" t="s">
        <v>127</v>
      </c>
    </row>
    <row r="11550" customFormat="false" ht="12.8" hidden="false" customHeight="false" outlineLevel="0" collapsed="false">
      <c r="A11550" s="0" t="s">
        <v>17070</v>
      </c>
      <c r="B11550" s="0" t="n">
        <v>29163</v>
      </c>
      <c r="C11550" s="0" t="s">
        <v>5445</v>
      </c>
      <c r="D11550" s="0" t="s">
        <v>123</v>
      </c>
    </row>
    <row r="11551" customFormat="false" ht="12.8" hidden="false" customHeight="false" outlineLevel="0" collapsed="false">
      <c r="A11551" s="0" t="s">
        <v>17071</v>
      </c>
      <c r="B11551" s="0" t="n">
        <v>29588</v>
      </c>
      <c r="C11551" s="0" t="s">
        <v>795</v>
      </c>
      <c r="D11551" s="0" t="s">
        <v>127</v>
      </c>
    </row>
    <row r="11552" customFormat="false" ht="12.8" hidden="false" customHeight="false" outlineLevel="0" collapsed="false">
      <c r="A11552" s="0" t="s">
        <v>17072</v>
      </c>
      <c r="B11552" s="0" t="n">
        <v>23967</v>
      </c>
      <c r="C11552" s="0" t="s">
        <v>3478</v>
      </c>
      <c r="D11552" s="0" t="s">
        <v>378</v>
      </c>
    </row>
    <row r="11553" customFormat="false" ht="12.8" hidden="false" customHeight="false" outlineLevel="0" collapsed="false">
      <c r="A11553" s="0" t="s">
        <v>17073</v>
      </c>
      <c r="B11553" s="0" t="n">
        <v>4447</v>
      </c>
      <c r="C11553" s="0" t="s">
        <v>16877</v>
      </c>
      <c r="D11553" s="0" t="s">
        <v>199</v>
      </c>
    </row>
    <row r="11554" customFormat="false" ht="12.8" hidden="false" customHeight="false" outlineLevel="0" collapsed="false">
      <c r="A11554" s="0" t="s">
        <v>17074</v>
      </c>
      <c r="B11554" s="0" t="n">
        <v>43142</v>
      </c>
      <c r="C11554" s="0" t="s">
        <v>783</v>
      </c>
      <c r="D11554" s="0" t="s">
        <v>199</v>
      </c>
    </row>
    <row r="11555" customFormat="false" ht="12.8" hidden="false" customHeight="false" outlineLevel="0" collapsed="false">
      <c r="A11555" s="0" t="s">
        <v>17075</v>
      </c>
      <c r="B11555" s="0" t="n">
        <v>39621</v>
      </c>
      <c r="D11555" s="0" t="s">
        <v>228</v>
      </c>
    </row>
    <row r="11556" customFormat="false" ht="12.8" hidden="false" customHeight="false" outlineLevel="0" collapsed="false">
      <c r="A11556" s="0" t="s">
        <v>17076</v>
      </c>
      <c r="B11556" s="0" t="n">
        <v>22818</v>
      </c>
      <c r="C11556" s="0" t="s">
        <v>5941</v>
      </c>
      <c r="D11556" s="0" t="s">
        <v>123</v>
      </c>
    </row>
    <row r="11557" customFormat="false" ht="12.8" hidden="false" customHeight="false" outlineLevel="0" collapsed="false">
      <c r="A11557" s="0" t="s">
        <v>17077</v>
      </c>
      <c r="B11557" s="0" t="n">
        <v>22819</v>
      </c>
      <c r="C11557" s="0" t="s">
        <v>819</v>
      </c>
      <c r="D11557" s="0" t="s">
        <v>127</v>
      </c>
    </row>
    <row r="11558" customFormat="false" ht="12.8" hidden="false" customHeight="false" outlineLevel="0" collapsed="false">
      <c r="A11558" s="0" t="s">
        <v>17078</v>
      </c>
      <c r="B11558" s="0" t="n">
        <v>3326</v>
      </c>
      <c r="C11558" s="0" t="s">
        <v>7123</v>
      </c>
      <c r="D11558" s="0" t="s">
        <v>907</v>
      </c>
    </row>
    <row r="11559" customFormat="false" ht="12.8" hidden="false" customHeight="false" outlineLevel="0" collapsed="false">
      <c r="A11559" s="0" t="s">
        <v>17079</v>
      </c>
      <c r="B11559" s="0" t="n">
        <v>35281</v>
      </c>
      <c r="C11559" s="0" t="s">
        <v>416</v>
      </c>
      <c r="D11559" s="0" t="s">
        <v>123</v>
      </c>
    </row>
    <row r="11560" customFormat="false" ht="12.8" hidden="false" customHeight="false" outlineLevel="0" collapsed="false">
      <c r="A11560" s="0" t="s">
        <v>17080</v>
      </c>
      <c r="B11560" s="0" t="n">
        <v>35520</v>
      </c>
      <c r="C11560" s="0" t="s">
        <v>420</v>
      </c>
      <c r="D11560" s="0" t="s">
        <v>127</v>
      </c>
    </row>
    <row r="11561" customFormat="false" ht="12.8" hidden="false" customHeight="false" outlineLevel="0" collapsed="false">
      <c r="A11561" s="0" t="s">
        <v>17081</v>
      </c>
      <c r="B11561" s="0" t="n">
        <v>35519</v>
      </c>
      <c r="C11561" s="0" t="s">
        <v>1041</v>
      </c>
      <c r="D11561" s="0" t="s">
        <v>127</v>
      </c>
    </row>
    <row r="11562" customFormat="false" ht="12.8" hidden="false" customHeight="false" outlineLevel="0" collapsed="false">
      <c r="A11562" s="0" t="s">
        <v>17082</v>
      </c>
      <c r="B11562" s="0" t="n">
        <v>43992</v>
      </c>
      <c r="C11562" s="0" t="s">
        <v>2048</v>
      </c>
      <c r="D11562" s="0" t="s">
        <v>127</v>
      </c>
    </row>
    <row r="11563" customFormat="false" ht="12.8" hidden="false" customHeight="false" outlineLevel="0" collapsed="false">
      <c r="A11563" s="0" t="s">
        <v>17083</v>
      </c>
      <c r="B11563" s="0" t="n">
        <v>41287</v>
      </c>
      <c r="C11563" s="0" t="s">
        <v>2048</v>
      </c>
      <c r="D11563" s="0" t="s">
        <v>127</v>
      </c>
    </row>
    <row r="11564" customFormat="false" ht="12.8" hidden="false" customHeight="false" outlineLevel="0" collapsed="false">
      <c r="A11564" s="0" t="s">
        <v>17084</v>
      </c>
      <c r="B11564" s="0" t="n">
        <v>35517</v>
      </c>
      <c r="C11564" s="0" t="s">
        <v>420</v>
      </c>
      <c r="D11564" s="0" t="s">
        <v>127</v>
      </c>
    </row>
    <row r="11565" customFormat="false" ht="12.8" hidden="false" customHeight="false" outlineLevel="0" collapsed="false">
      <c r="A11565" s="0" t="s">
        <v>17085</v>
      </c>
      <c r="B11565" s="0" t="n">
        <v>22820</v>
      </c>
      <c r="C11565" s="0" t="s">
        <v>1240</v>
      </c>
      <c r="D11565" s="0" t="s">
        <v>123</v>
      </c>
    </row>
    <row r="11566" customFormat="false" ht="12.8" hidden="false" customHeight="false" outlineLevel="0" collapsed="false">
      <c r="A11566" s="0" t="s">
        <v>17086</v>
      </c>
      <c r="B11566" s="0" t="n">
        <v>22821</v>
      </c>
      <c r="C11566" s="0" t="s">
        <v>17087</v>
      </c>
      <c r="D11566" s="0" t="s">
        <v>127</v>
      </c>
    </row>
    <row r="11567" customFormat="false" ht="12.8" hidden="false" customHeight="false" outlineLevel="0" collapsed="false">
      <c r="A11567" s="0" t="s">
        <v>17088</v>
      </c>
      <c r="B11567" s="0" t="n">
        <v>22822</v>
      </c>
      <c r="C11567" s="0" t="s">
        <v>2742</v>
      </c>
      <c r="D11567" s="0" t="s">
        <v>199</v>
      </c>
    </row>
    <row r="11568" customFormat="false" ht="12.8" hidden="false" customHeight="false" outlineLevel="0" collapsed="false">
      <c r="A11568" s="0" t="s">
        <v>17089</v>
      </c>
      <c r="B11568" s="0" t="n">
        <v>22823</v>
      </c>
      <c r="C11568" s="0" t="s">
        <v>17090</v>
      </c>
      <c r="D11568" s="0" t="s">
        <v>287</v>
      </c>
    </row>
    <row r="11569" customFormat="false" ht="12.8" hidden="false" customHeight="false" outlineLevel="0" collapsed="false">
      <c r="A11569" s="0" t="s">
        <v>17091</v>
      </c>
      <c r="B11569" s="0" t="n">
        <v>23968</v>
      </c>
      <c r="C11569" s="0" t="s">
        <v>492</v>
      </c>
      <c r="D11569" s="0" t="s">
        <v>199</v>
      </c>
    </row>
    <row r="11570" customFormat="false" ht="12.8" hidden="false" customHeight="false" outlineLevel="0" collapsed="false">
      <c r="A11570" s="0" t="s">
        <v>17092</v>
      </c>
      <c r="B11570" s="0" t="n">
        <v>34981</v>
      </c>
      <c r="C11570" s="0" t="s">
        <v>492</v>
      </c>
      <c r="D11570" s="0" t="s">
        <v>287</v>
      </c>
    </row>
    <row r="11571" customFormat="false" ht="12.8" hidden="false" customHeight="false" outlineLevel="0" collapsed="false">
      <c r="A11571" s="0" t="s">
        <v>17093</v>
      </c>
      <c r="B11571" s="0" t="n">
        <v>35598</v>
      </c>
      <c r="C11571" s="0" t="s">
        <v>795</v>
      </c>
      <c r="D11571" s="0" t="s">
        <v>123</v>
      </c>
    </row>
    <row r="11572" customFormat="false" ht="12.8" hidden="false" customHeight="false" outlineLevel="0" collapsed="false">
      <c r="A11572" s="0" t="s">
        <v>17094</v>
      </c>
      <c r="B11572" s="0" t="n">
        <v>43123</v>
      </c>
      <c r="C11572" s="0" t="s">
        <v>795</v>
      </c>
      <c r="D11572" s="0" t="s">
        <v>127</v>
      </c>
    </row>
    <row r="11573" customFormat="false" ht="12.8" hidden="false" customHeight="false" outlineLevel="0" collapsed="false">
      <c r="A11573" s="0" t="s">
        <v>17095</v>
      </c>
      <c r="B11573" s="0" t="n">
        <v>24914</v>
      </c>
      <c r="C11573" s="0" t="s">
        <v>1267</v>
      </c>
      <c r="D11573" s="0" t="s">
        <v>123</v>
      </c>
    </row>
    <row r="11574" customFormat="false" ht="12.8" hidden="false" customHeight="false" outlineLevel="0" collapsed="false">
      <c r="A11574" s="0" t="s">
        <v>17096</v>
      </c>
      <c r="B11574" s="0" t="n">
        <v>30239</v>
      </c>
      <c r="C11574" s="0" t="s">
        <v>3752</v>
      </c>
      <c r="D11574" s="0" t="s">
        <v>127</v>
      </c>
    </row>
    <row r="11575" customFormat="false" ht="12.8" hidden="false" customHeight="false" outlineLevel="0" collapsed="false">
      <c r="A11575" s="0" t="s">
        <v>17097</v>
      </c>
      <c r="B11575" s="0" t="n">
        <v>25276</v>
      </c>
      <c r="C11575" s="0" t="s">
        <v>363</v>
      </c>
      <c r="D11575" s="0" t="s">
        <v>127</v>
      </c>
    </row>
    <row r="11576" customFormat="false" ht="12.8" hidden="false" customHeight="false" outlineLevel="0" collapsed="false">
      <c r="A11576" s="0" t="s">
        <v>17098</v>
      </c>
      <c r="B11576" s="0" t="n">
        <v>40406</v>
      </c>
      <c r="C11576" s="0" t="s">
        <v>528</v>
      </c>
      <c r="D11576" s="0" t="s">
        <v>127</v>
      </c>
    </row>
    <row r="11577" customFormat="false" ht="12.8" hidden="false" customHeight="false" outlineLevel="0" collapsed="false">
      <c r="A11577" s="0" t="s">
        <v>17099</v>
      </c>
      <c r="B11577" s="0" t="n">
        <v>25277</v>
      </c>
      <c r="C11577" s="0" t="s">
        <v>136</v>
      </c>
      <c r="D11577" s="0" t="s">
        <v>127</v>
      </c>
    </row>
    <row r="11578" customFormat="false" ht="12.8" hidden="false" customHeight="false" outlineLevel="0" collapsed="false">
      <c r="A11578" s="0" t="s">
        <v>17100</v>
      </c>
      <c r="B11578" s="0" t="n">
        <v>39455</v>
      </c>
      <c r="C11578" s="0" t="s">
        <v>7743</v>
      </c>
      <c r="D11578" s="0" t="s">
        <v>287</v>
      </c>
    </row>
    <row r="11579" customFormat="false" ht="12.8" hidden="false" customHeight="false" outlineLevel="0" collapsed="false">
      <c r="A11579" s="0" t="s">
        <v>17101</v>
      </c>
      <c r="B11579" s="0" t="n">
        <v>22824</v>
      </c>
      <c r="C11579" s="0" t="s">
        <v>17102</v>
      </c>
      <c r="D11579" s="0" t="s">
        <v>199</v>
      </c>
    </row>
    <row r="11580" customFormat="false" ht="12.8" hidden="false" customHeight="false" outlineLevel="0" collapsed="false">
      <c r="A11580" s="0" t="s">
        <v>17103</v>
      </c>
      <c r="B11580" s="0" t="n">
        <v>43610</v>
      </c>
      <c r="C11580" s="0" t="s">
        <v>17104</v>
      </c>
      <c r="D11580" s="0" t="s">
        <v>123</v>
      </c>
    </row>
    <row r="11581" customFormat="false" ht="12.8" hidden="false" customHeight="false" outlineLevel="0" collapsed="false">
      <c r="A11581" s="0" t="s">
        <v>17105</v>
      </c>
      <c r="B11581" s="0" t="n">
        <v>43623</v>
      </c>
      <c r="C11581" s="0" t="s">
        <v>819</v>
      </c>
      <c r="D11581" s="0" t="s">
        <v>127</v>
      </c>
    </row>
    <row r="11582" customFormat="false" ht="12.8" hidden="false" customHeight="false" outlineLevel="0" collapsed="false">
      <c r="A11582" s="0" t="s">
        <v>17106</v>
      </c>
      <c r="B11582" s="0" t="n">
        <v>22825</v>
      </c>
      <c r="C11582" s="0" t="s">
        <v>2742</v>
      </c>
      <c r="D11582" s="0" t="s">
        <v>287</v>
      </c>
    </row>
    <row r="11583" customFormat="false" ht="12.8" hidden="false" customHeight="false" outlineLevel="0" collapsed="false">
      <c r="A11583" s="0" t="s">
        <v>17107</v>
      </c>
      <c r="B11583" s="0" t="n">
        <v>22826</v>
      </c>
      <c r="C11583" s="0" t="s">
        <v>1240</v>
      </c>
      <c r="D11583" s="0" t="s">
        <v>123</v>
      </c>
    </row>
    <row r="11584" customFormat="false" ht="12.8" hidden="false" customHeight="false" outlineLevel="0" collapsed="false">
      <c r="A11584" s="0" t="s">
        <v>17108</v>
      </c>
      <c r="B11584" s="0" t="n">
        <v>24915</v>
      </c>
      <c r="C11584" s="0" t="s">
        <v>11612</v>
      </c>
      <c r="D11584" s="0" t="s">
        <v>127</v>
      </c>
    </row>
    <row r="11585" customFormat="false" ht="12.8" hidden="false" customHeight="false" outlineLevel="0" collapsed="false">
      <c r="A11585" s="0" t="s">
        <v>17109</v>
      </c>
      <c r="B11585" s="0" t="n">
        <v>35616</v>
      </c>
      <c r="C11585" s="0" t="s">
        <v>11612</v>
      </c>
      <c r="D11585" s="0" t="s">
        <v>127</v>
      </c>
    </row>
    <row r="11586" customFormat="false" ht="12.8" hidden="false" customHeight="false" outlineLevel="0" collapsed="false">
      <c r="A11586" s="0" t="s">
        <v>17110</v>
      </c>
      <c r="B11586" s="0" t="n">
        <v>23500</v>
      </c>
      <c r="C11586" s="0" t="s">
        <v>1267</v>
      </c>
      <c r="D11586" s="0" t="s">
        <v>127</v>
      </c>
    </row>
    <row r="11587" customFormat="false" ht="12.8" hidden="false" customHeight="false" outlineLevel="0" collapsed="false">
      <c r="A11587" s="0" t="s">
        <v>17111</v>
      </c>
      <c r="B11587" s="0" t="n">
        <v>31818</v>
      </c>
      <c r="C11587" s="0" t="s">
        <v>136</v>
      </c>
      <c r="D11587" s="0" t="s">
        <v>127</v>
      </c>
    </row>
    <row r="11588" customFormat="false" ht="12.8" hidden="false" customHeight="false" outlineLevel="0" collapsed="false">
      <c r="A11588" s="0" t="s">
        <v>17112</v>
      </c>
      <c r="B11588" s="0" t="n">
        <v>44470</v>
      </c>
      <c r="C11588" s="0" t="s">
        <v>136</v>
      </c>
      <c r="D11588" s="0" t="s">
        <v>127</v>
      </c>
    </row>
    <row r="11589" customFormat="false" ht="12.8" hidden="false" customHeight="false" outlineLevel="0" collapsed="false">
      <c r="A11589" s="0" t="s">
        <v>17113</v>
      </c>
      <c r="B11589" s="0" t="n">
        <v>24916</v>
      </c>
      <c r="C11589" s="0" t="s">
        <v>15038</v>
      </c>
      <c r="D11589" s="0" t="s">
        <v>127</v>
      </c>
    </row>
    <row r="11590" customFormat="false" ht="12.8" hidden="false" customHeight="false" outlineLevel="0" collapsed="false">
      <c r="A11590" s="0" t="s">
        <v>17114</v>
      </c>
      <c r="B11590" s="0" t="n">
        <v>22827</v>
      </c>
      <c r="C11590" s="0" t="s">
        <v>3867</v>
      </c>
      <c r="D11590" s="0" t="s">
        <v>127</v>
      </c>
    </row>
    <row r="11591" customFormat="false" ht="12.8" hidden="false" customHeight="false" outlineLevel="0" collapsed="false">
      <c r="A11591" s="0" t="s">
        <v>17115</v>
      </c>
      <c r="B11591" s="0" t="n">
        <v>22828</v>
      </c>
      <c r="C11591" s="0" t="s">
        <v>17116</v>
      </c>
      <c r="D11591" s="0" t="s">
        <v>199</v>
      </c>
    </row>
    <row r="11592" customFormat="false" ht="12.8" hidden="false" customHeight="false" outlineLevel="0" collapsed="false">
      <c r="A11592" s="0" t="s">
        <v>17117</v>
      </c>
      <c r="B11592" s="0" t="n">
        <v>22829</v>
      </c>
      <c r="C11592" s="0" t="s">
        <v>17116</v>
      </c>
      <c r="D11592" s="0" t="s">
        <v>287</v>
      </c>
    </row>
    <row r="11593" customFormat="false" ht="12.8" hidden="false" customHeight="false" outlineLevel="0" collapsed="false">
      <c r="A11593" s="0" t="s">
        <v>17118</v>
      </c>
      <c r="B11593" s="0" t="n">
        <v>4420</v>
      </c>
      <c r="C11593" s="0" t="s">
        <v>6589</v>
      </c>
      <c r="D11593" s="0" t="s">
        <v>123</v>
      </c>
    </row>
    <row r="11594" customFormat="false" ht="12.8" hidden="false" customHeight="false" outlineLevel="0" collapsed="false">
      <c r="A11594" s="0" t="s">
        <v>17119</v>
      </c>
      <c r="B11594" s="0" t="n">
        <v>4421</v>
      </c>
      <c r="C11594" s="0" t="s">
        <v>6589</v>
      </c>
      <c r="D11594" s="0" t="s">
        <v>127</v>
      </c>
    </row>
    <row r="11595" customFormat="false" ht="12.8" hidden="false" customHeight="false" outlineLevel="0" collapsed="false">
      <c r="A11595" s="0" t="s">
        <v>17120</v>
      </c>
      <c r="B11595" s="0" t="n">
        <v>30598</v>
      </c>
      <c r="C11595" s="0" t="s">
        <v>6405</v>
      </c>
      <c r="D11595" s="0" t="s">
        <v>123</v>
      </c>
    </row>
    <row r="11596" customFormat="false" ht="12.8" hidden="false" customHeight="false" outlineLevel="0" collapsed="false">
      <c r="A11596" s="0" t="s">
        <v>17121</v>
      </c>
      <c r="B11596" s="0" t="n">
        <v>30749</v>
      </c>
      <c r="C11596" s="0" t="s">
        <v>15697</v>
      </c>
      <c r="D11596" s="0" t="s">
        <v>127</v>
      </c>
    </row>
    <row r="11597" customFormat="false" ht="12.8" hidden="false" customHeight="false" outlineLevel="0" collapsed="false">
      <c r="A11597" s="0" t="s">
        <v>17122</v>
      </c>
      <c r="B11597" s="0" t="n">
        <v>30140</v>
      </c>
      <c r="C11597" s="0" t="s">
        <v>10956</v>
      </c>
      <c r="D11597" s="0" t="s">
        <v>287</v>
      </c>
    </row>
    <row r="11598" customFormat="false" ht="12.8" hidden="false" customHeight="false" outlineLevel="0" collapsed="false">
      <c r="A11598" s="0" t="s">
        <v>17123</v>
      </c>
      <c r="B11598" s="0" t="n">
        <v>19167</v>
      </c>
      <c r="C11598" s="0" t="s">
        <v>4018</v>
      </c>
      <c r="D11598" s="0" t="s">
        <v>123</v>
      </c>
    </row>
    <row r="11599" customFormat="false" ht="12.8" hidden="false" customHeight="false" outlineLevel="0" collapsed="false">
      <c r="A11599" s="0" t="s">
        <v>17124</v>
      </c>
      <c r="B11599" s="0" t="n">
        <v>30137</v>
      </c>
      <c r="C11599" s="0" t="s">
        <v>17125</v>
      </c>
      <c r="D11599" s="0" t="s">
        <v>123</v>
      </c>
    </row>
    <row r="11600" customFormat="false" ht="12.8" hidden="false" customHeight="false" outlineLevel="0" collapsed="false">
      <c r="A11600" s="0" t="s">
        <v>17126</v>
      </c>
      <c r="B11600" s="0" t="n">
        <v>30051</v>
      </c>
      <c r="C11600" s="0" t="s">
        <v>17127</v>
      </c>
      <c r="D11600" s="0" t="s">
        <v>127</v>
      </c>
    </row>
    <row r="11601" customFormat="false" ht="12.8" hidden="false" customHeight="false" outlineLevel="0" collapsed="false">
      <c r="A11601" s="0" t="s">
        <v>17128</v>
      </c>
      <c r="B11601" s="0" t="n">
        <v>22830</v>
      </c>
      <c r="C11601" s="0" t="s">
        <v>11898</v>
      </c>
      <c r="D11601" s="0" t="s">
        <v>287</v>
      </c>
    </row>
    <row r="11602" customFormat="false" ht="12.8" hidden="false" customHeight="false" outlineLevel="0" collapsed="false">
      <c r="A11602" s="0" t="s">
        <v>17129</v>
      </c>
      <c r="B11602" s="0" t="n">
        <v>35383</v>
      </c>
      <c r="C11602" s="0" t="s">
        <v>6668</v>
      </c>
      <c r="D11602" s="0" t="s">
        <v>123</v>
      </c>
    </row>
    <row r="11603" customFormat="false" ht="12.8" hidden="false" customHeight="false" outlineLevel="0" collapsed="false">
      <c r="A11603" s="0" t="s">
        <v>17130</v>
      </c>
      <c r="B11603" s="0" t="n">
        <v>36117</v>
      </c>
      <c r="C11603" s="0" t="s">
        <v>17131</v>
      </c>
      <c r="D11603" s="0" t="s">
        <v>127</v>
      </c>
    </row>
    <row r="11604" customFormat="false" ht="12.8" hidden="false" customHeight="false" outlineLevel="0" collapsed="false">
      <c r="A11604" s="0" t="s">
        <v>17132</v>
      </c>
      <c r="B11604" s="0" t="n">
        <v>22831</v>
      </c>
      <c r="C11604" s="0" t="s">
        <v>479</v>
      </c>
      <c r="D11604" s="0" t="s">
        <v>123</v>
      </c>
    </row>
    <row r="11605" customFormat="false" ht="12.8" hidden="false" customHeight="false" outlineLevel="0" collapsed="false">
      <c r="A11605" s="0" t="s">
        <v>17133</v>
      </c>
      <c r="B11605" s="0" t="n">
        <v>22832</v>
      </c>
      <c r="C11605" s="0" t="s">
        <v>17127</v>
      </c>
      <c r="D11605" s="0" t="s">
        <v>127</v>
      </c>
    </row>
    <row r="11606" customFormat="false" ht="12.8" hidden="false" customHeight="false" outlineLevel="0" collapsed="false">
      <c r="A11606" s="0" t="s">
        <v>17134</v>
      </c>
      <c r="B11606" s="0" t="n">
        <v>39709</v>
      </c>
      <c r="C11606" s="0" t="s">
        <v>2857</v>
      </c>
      <c r="D11606" s="0" t="s">
        <v>127</v>
      </c>
    </row>
    <row r="11607" customFormat="false" ht="12.8" hidden="false" customHeight="false" outlineLevel="0" collapsed="false">
      <c r="A11607" s="0" t="s">
        <v>17135</v>
      </c>
      <c r="B11607" s="0" t="n">
        <v>113</v>
      </c>
      <c r="C11607" s="0" t="s">
        <v>17136</v>
      </c>
      <c r="D11607" s="0" t="s">
        <v>123</v>
      </c>
    </row>
    <row r="11608" customFormat="false" ht="12.8" hidden="false" customHeight="false" outlineLevel="0" collapsed="false">
      <c r="A11608" s="0" t="s">
        <v>17137</v>
      </c>
      <c r="B11608" s="0" t="n">
        <v>114</v>
      </c>
      <c r="C11608" s="0" t="s">
        <v>17138</v>
      </c>
      <c r="D11608" s="0" t="s">
        <v>127</v>
      </c>
    </row>
    <row r="11609" customFormat="false" ht="12.8" hidden="false" customHeight="false" outlineLevel="0" collapsed="false">
      <c r="A11609" s="0" t="s">
        <v>17139</v>
      </c>
      <c r="B11609" s="0" t="n">
        <v>300</v>
      </c>
      <c r="C11609" s="0" t="s">
        <v>17140</v>
      </c>
      <c r="D11609" s="0" t="s">
        <v>199</v>
      </c>
    </row>
    <row r="11610" customFormat="false" ht="12.8" hidden="false" customHeight="false" outlineLevel="0" collapsed="false">
      <c r="A11610" s="0" t="s">
        <v>17141</v>
      </c>
      <c r="B11610" s="0" t="n">
        <v>4533</v>
      </c>
      <c r="C11610" s="0" t="s">
        <v>17142</v>
      </c>
      <c r="D11610" s="0" t="s">
        <v>199</v>
      </c>
    </row>
    <row r="11611" customFormat="false" ht="12.8" hidden="false" customHeight="false" outlineLevel="0" collapsed="false">
      <c r="A11611" s="0" t="s">
        <v>17143</v>
      </c>
      <c r="B11611" s="0" t="n">
        <v>23102</v>
      </c>
      <c r="C11611" s="0" t="s">
        <v>17144</v>
      </c>
      <c r="D11611" s="0" t="s">
        <v>123</v>
      </c>
    </row>
    <row r="11612" customFormat="false" ht="12.8" hidden="false" customHeight="false" outlineLevel="0" collapsed="false">
      <c r="A11612" s="0" t="s">
        <v>17145</v>
      </c>
      <c r="B11612" s="0" t="n">
        <v>787</v>
      </c>
      <c r="C11612" s="0" t="s">
        <v>17146</v>
      </c>
      <c r="D11612" s="0" t="s">
        <v>123</v>
      </c>
    </row>
    <row r="11613" customFormat="false" ht="12.8" hidden="false" customHeight="false" outlineLevel="0" collapsed="false">
      <c r="A11613" s="0" t="s">
        <v>17147</v>
      </c>
      <c r="B11613" s="0" t="n">
        <v>30136</v>
      </c>
      <c r="C11613" s="0" t="s">
        <v>17148</v>
      </c>
      <c r="D11613" s="0" t="s">
        <v>123</v>
      </c>
    </row>
    <row r="11614" customFormat="false" ht="12.8" hidden="false" customHeight="false" outlineLevel="0" collapsed="false">
      <c r="A11614" s="0" t="s">
        <v>17149</v>
      </c>
      <c r="B11614" s="0" t="n">
        <v>30651</v>
      </c>
      <c r="C11614" s="0" t="s">
        <v>1041</v>
      </c>
      <c r="D11614" s="0" t="s">
        <v>127</v>
      </c>
    </row>
    <row r="11615" customFormat="false" ht="12.8" hidden="false" customHeight="false" outlineLevel="0" collapsed="false">
      <c r="A11615" s="0" t="s">
        <v>17150</v>
      </c>
      <c r="B11615" s="0" t="n">
        <v>43993</v>
      </c>
      <c r="C11615" s="0" t="s">
        <v>17151</v>
      </c>
      <c r="D11615" s="0" t="s">
        <v>199</v>
      </c>
    </row>
    <row r="11616" customFormat="false" ht="12.8" hidden="false" customHeight="false" outlineLevel="0" collapsed="false">
      <c r="A11616" s="0" t="s">
        <v>17152</v>
      </c>
      <c r="B11616" s="0" t="n">
        <v>44043</v>
      </c>
      <c r="C11616" s="0" t="s">
        <v>17153</v>
      </c>
      <c r="D11616" s="0" t="s">
        <v>287</v>
      </c>
    </row>
    <row r="11617" customFormat="false" ht="12.8" hidden="false" customHeight="false" outlineLevel="0" collapsed="false">
      <c r="A11617" s="0" t="s">
        <v>17154</v>
      </c>
      <c r="B11617" s="0" t="n">
        <v>35577</v>
      </c>
      <c r="C11617" s="0" t="s">
        <v>4810</v>
      </c>
      <c r="D11617" s="0" t="s">
        <v>287</v>
      </c>
    </row>
    <row r="11618" customFormat="false" ht="12.8" hidden="false" customHeight="false" outlineLevel="0" collapsed="false">
      <c r="A11618" s="0" t="s">
        <v>17155</v>
      </c>
      <c r="B11618" s="0" t="n">
        <v>29868</v>
      </c>
      <c r="C11618" s="0" t="s">
        <v>17156</v>
      </c>
      <c r="D11618" s="0" t="s">
        <v>123</v>
      </c>
    </row>
    <row r="11619" customFormat="false" ht="12.8" hidden="false" customHeight="false" outlineLevel="0" collapsed="false">
      <c r="A11619" s="0" t="s">
        <v>17157</v>
      </c>
      <c r="B11619" s="0" t="n">
        <v>29902</v>
      </c>
      <c r="C11619" s="0" t="s">
        <v>17158</v>
      </c>
      <c r="D11619" s="0" t="s">
        <v>127</v>
      </c>
    </row>
    <row r="11620" customFormat="false" ht="12.8" hidden="false" customHeight="false" outlineLevel="0" collapsed="false">
      <c r="A11620" s="0" t="s">
        <v>17159</v>
      </c>
      <c r="B11620" s="0" t="n">
        <v>29768</v>
      </c>
      <c r="C11620" s="0" t="s">
        <v>17160</v>
      </c>
      <c r="D11620" s="0" t="s">
        <v>199</v>
      </c>
    </row>
    <row r="11621" customFormat="false" ht="12.8" hidden="false" customHeight="false" outlineLevel="0" collapsed="false">
      <c r="A11621" s="0" t="s">
        <v>17161</v>
      </c>
      <c r="B11621" s="0" t="n">
        <v>29494</v>
      </c>
      <c r="C11621" s="0" t="s">
        <v>8099</v>
      </c>
      <c r="D11621" s="0" t="s">
        <v>6250</v>
      </c>
    </row>
    <row r="11622" customFormat="false" ht="12.8" hidden="false" customHeight="false" outlineLevel="0" collapsed="false">
      <c r="A11622" s="0" t="s">
        <v>17162</v>
      </c>
      <c r="B11622" s="0" t="n">
        <v>22833</v>
      </c>
      <c r="C11622" s="0" t="s">
        <v>17163</v>
      </c>
      <c r="D11622" s="0" t="s">
        <v>199</v>
      </c>
    </row>
    <row r="11623" customFormat="false" ht="12.8" hidden="false" customHeight="false" outlineLevel="0" collapsed="false">
      <c r="A11623" s="0" t="s">
        <v>17164</v>
      </c>
      <c r="B11623" s="0" t="n">
        <v>22834</v>
      </c>
      <c r="C11623" s="0" t="s">
        <v>17163</v>
      </c>
      <c r="D11623" s="0" t="s">
        <v>378</v>
      </c>
    </row>
    <row r="11624" customFormat="false" ht="12.8" hidden="false" customHeight="false" outlineLevel="0" collapsed="false">
      <c r="A11624" s="0" t="s">
        <v>17165</v>
      </c>
      <c r="B11624" s="0" t="n">
        <v>22835</v>
      </c>
      <c r="C11624" s="0" t="s">
        <v>1711</v>
      </c>
      <c r="D11624" s="0" t="s">
        <v>123</v>
      </c>
    </row>
    <row r="11625" customFormat="false" ht="12.8" hidden="false" customHeight="false" outlineLevel="0" collapsed="false">
      <c r="A11625" s="0" t="s">
        <v>17166</v>
      </c>
      <c r="B11625" s="0" t="n">
        <v>22836</v>
      </c>
      <c r="C11625" s="0" t="s">
        <v>8207</v>
      </c>
      <c r="D11625" s="0" t="s">
        <v>127</v>
      </c>
    </row>
    <row r="11626" customFormat="false" ht="12.8" hidden="false" customHeight="false" outlineLevel="0" collapsed="false">
      <c r="A11626" s="0" t="s">
        <v>17167</v>
      </c>
      <c r="B11626" s="0" t="n">
        <v>3001</v>
      </c>
      <c r="C11626" s="0" t="s">
        <v>17168</v>
      </c>
      <c r="D11626" s="0" t="s">
        <v>123</v>
      </c>
    </row>
    <row r="11627" customFormat="false" ht="12.8" hidden="false" customHeight="false" outlineLevel="0" collapsed="false">
      <c r="A11627" s="0" t="s">
        <v>17169</v>
      </c>
      <c r="B11627" s="0" t="n">
        <v>3002</v>
      </c>
      <c r="C11627" s="0" t="s">
        <v>17170</v>
      </c>
      <c r="D11627" s="0" t="s">
        <v>127</v>
      </c>
    </row>
    <row r="11628" customFormat="false" ht="12.8" hidden="false" customHeight="false" outlineLevel="0" collapsed="false">
      <c r="A11628" s="0" t="s">
        <v>17171</v>
      </c>
      <c r="B11628" s="0" t="n">
        <v>30135</v>
      </c>
      <c r="C11628" s="0" t="s">
        <v>5164</v>
      </c>
      <c r="D11628" s="0" t="s">
        <v>123</v>
      </c>
    </row>
    <row r="11629" customFormat="false" ht="12.8" hidden="false" customHeight="false" outlineLevel="0" collapsed="false">
      <c r="A11629" s="0" t="s">
        <v>17172</v>
      </c>
      <c r="B11629" s="0" t="n">
        <v>30663</v>
      </c>
      <c r="C11629" s="0" t="s">
        <v>1285</v>
      </c>
      <c r="D11629" s="0" t="s">
        <v>127</v>
      </c>
    </row>
    <row r="11630" customFormat="false" ht="12.8" hidden="false" customHeight="false" outlineLevel="0" collapsed="false">
      <c r="A11630" s="0" t="s">
        <v>17173</v>
      </c>
      <c r="B11630" s="0" t="n">
        <v>39832</v>
      </c>
      <c r="C11630" s="0" t="s">
        <v>3794</v>
      </c>
      <c r="D11630" s="0" t="s">
        <v>199</v>
      </c>
    </row>
    <row r="11631" customFormat="false" ht="12.8" hidden="false" customHeight="false" outlineLevel="0" collapsed="false">
      <c r="A11631" s="0" t="s">
        <v>17174</v>
      </c>
      <c r="B11631" s="0" t="n">
        <v>40405</v>
      </c>
      <c r="C11631" s="0" t="s">
        <v>3794</v>
      </c>
      <c r="D11631" s="0" t="s">
        <v>287</v>
      </c>
    </row>
    <row r="11632" customFormat="false" ht="12.8" hidden="false" customHeight="false" outlineLevel="0" collapsed="false">
      <c r="A11632" s="0" t="s">
        <v>17175</v>
      </c>
      <c r="B11632" s="0" t="n">
        <v>3681</v>
      </c>
      <c r="C11632" s="0" t="s">
        <v>3138</v>
      </c>
      <c r="D11632" s="0" t="s">
        <v>123</v>
      </c>
    </row>
    <row r="11633" customFormat="false" ht="12.8" hidden="false" customHeight="false" outlineLevel="0" collapsed="false">
      <c r="A11633" s="0" t="s">
        <v>17176</v>
      </c>
      <c r="B11633" s="0" t="n">
        <v>3682</v>
      </c>
      <c r="C11633" s="0" t="s">
        <v>3034</v>
      </c>
      <c r="D11633" s="0" t="s">
        <v>127</v>
      </c>
    </row>
    <row r="11634" customFormat="false" ht="12.8" hidden="false" customHeight="false" outlineLevel="0" collapsed="false">
      <c r="A11634" s="0" t="s">
        <v>17177</v>
      </c>
      <c r="B11634" s="0" t="n">
        <v>41626</v>
      </c>
      <c r="C11634" s="0" t="s">
        <v>8038</v>
      </c>
      <c r="D11634" s="0" t="s">
        <v>123</v>
      </c>
    </row>
    <row r="11635" customFormat="false" ht="12.8" hidden="false" customHeight="false" outlineLevel="0" collapsed="false">
      <c r="A11635" s="0" t="s">
        <v>17178</v>
      </c>
      <c r="B11635" s="0" t="n">
        <v>41719</v>
      </c>
      <c r="C11635" s="0" t="s">
        <v>9859</v>
      </c>
      <c r="D11635" s="0" t="s">
        <v>127</v>
      </c>
    </row>
    <row r="11636" customFormat="false" ht="12.8" hidden="false" customHeight="false" outlineLevel="0" collapsed="false">
      <c r="A11636" s="0" t="s">
        <v>17179</v>
      </c>
      <c r="B11636" s="0" t="n">
        <v>22837</v>
      </c>
      <c r="C11636" s="0" t="s">
        <v>17180</v>
      </c>
      <c r="D11636" s="0" t="s">
        <v>199</v>
      </c>
    </row>
    <row r="11637" customFormat="false" ht="12.8" hidden="false" customHeight="false" outlineLevel="0" collapsed="false">
      <c r="A11637" s="0" t="s">
        <v>17181</v>
      </c>
      <c r="B11637" s="0" t="n">
        <v>39465</v>
      </c>
      <c r="C11637" s="0" t="s">
        <v>12106</v>
      </c>
      <c r="D11637" s="0" t="s">
        <v>378</v>
      </c>
    </row>
    <row r="11638" customFormat="false" ht="12.8" hidden="false" customHeight="false" outlineLevel="0" collapsed="false">
      <c r="A11638" s="0" t="s">
        <v>17182</v>
      </c>
      <c r="B11638" s="0" t="n">
        <v>1041</v>
      </c>
      <c r="C11638" s="0" t="s">
        <v>13182</v>
      </c>
      <c r="D11638" s="0" t="s">
        <v>123</v>
      </c>
    </row>
    <row r="11639" customFormat="false" ht="12.8" hidden="false" customHeight="false" outlineLevel="0" collapsed="false">
      <c r="A11639" s="0" t="s">
        <v>17183</v>
      </c>
      <c r="B11639" s="0" t="n">
        <v>3049</v>
      </c>
      <c r="C11639" s="0" t="s">
        <v>13182</v>
      </c>
      <c r="D11639" s="0" t="s">
        <v>127</v>
      </c>
    </row>
    <row r="11640" customFormat="false" ht="12.8" hidden="false" customHeight="false" outlineLevel="0" collapsed="false">
      <c r="A11640" s="0" t="s">
        <v>17184</v>
      </c>
      <c r="B11640" s="0" t="n">
        <v>43173</v>
      </c>
      <c r="C11640" s="0" t="s">
        <v>17185</v>
      </c>
      <c r="D11640" s="0" t="s">
        <v>127</v>
      </c>
    </row>
    <row r="11641" customFormat="false" ht="12.8" hidden="false" customHeight="false" outlineLevel="0" collapsed="false">
      <c r="A11641" s="0" t="s">
        <v>17186</v>
      </c>
      <c r="B11641" s="0" t="n">
        <v>3053</v>
      </c>
      <c r="C11641" s="0" t="s">
        <v>12412</v>
      </c>
      <c r="D11641" s="0" t="s">
        <v>601</v>
      </c>
    </row>
    <row r="11642" customFormat="false" ht="12.8" hidden="false" customHeight="false" outlineLevel="0" collapsed="false">
      <c r="A11642" s="0" t="s">
        <v>17187</v>
      </c>
      <c r="B11642" s="0" t="n">
        <v>3050</v>
      </c>
      <c r="C11642" s="0" t="s">
        <v>1678</v>
      </c>
      <c r="D11642" s="0" t="s">
        <v>127</v>
      </c>
    </row>
    <row r="11643" customFormat="false" ht="12.8" hidden="false" customHeight="false" outlineLevel="0" collapsed="false">
      <c r="A11643" s="0" t="s">
        <v>17188</v>
      </c>
      <c r="B11643" s="0" t="n">
        <v>31764</v>
      </c>
      <c r="C11643" s="0" t="s">
        <v>12412</v>
      </c>
      <c r="D11643" s="0" t="s">
        <v>127</v>
      </c>
    </row>
    <row r="11644" customFormat="false" ht="12.8" hidden="false" customHeight="false" outlineLevel="0" collapsed="false">
      <c r="A11644" s="0" t="s">
        <v>17189</v>
      </c>
      <c r="B11644" s="0" t="n">
        <v>3051</v>
      </c>
      <c r="C11644" s="0" t="s">
        <v>560</v>
      </c>
      <c r="D11644" s="0" t="s">
        <v>127</v>
      </c>
    </row>
    <row r="11645" customFormat="false" ht="12.8" hidden="false" customHeight="false" outlineLevel="0" collapsed="false">
      <c r="A11645" s="0" t="s">
        <v>17190</v>
      </c>
      <c r="B11645" s="0" t="n">
        <v>3052</v>
      </c>
      <c r="C11645" s="0" t="s">
        <v>13182</v>
      </c>
      <c r="D11645" s="0" t="s">
        <v>127</v>
      </c>
    </row>
    <row r="11646" customFormat="false" ht="12.8" hidden="false" customHeight="false" outlineLevel="0" collapsed="false">
      <c r="A11646" s="0" t="s">
        <v>17191</v>
      </c>
      <c r="B11646" s="0" t="n">
        <v>20721</v>
      </c>
      <c r="D11646" s="0" t="s">
        <v>378</v>
      </c>
    </row>
    <row r="11647" customFormat="false" ht="12.8" hidden="false" customHeight="false" outlineLevel="0" collapsed="false">
      <c r="A11647" s="0" t="s">
        <v>17192</v>
      </c>
      <c r="B11647" s="0" t="n">
        <v>1037</v>
      </c>
      <c r="C11647" s="0" t="s">
        <v>3478</v>
      </c>
      <c r="D11647" s="0" t="s">
        <v>199</v>
      </c>
    </row>
    <row r="11648" customFormat="false" ht="12.8" hidden="false" customHeight="false" outlineLevel="0" collapsed="false">
      <c r="A11648" s="0" t="s">
        <v>17193</v>
      </c>
      <c r="B11648" s="0" t="n">
        <v>4742</v>
      </c>
      <c r="C11648" s="0" t="s">
        <v>1714</v>
      </c>
      <c r="D11648" s="0" t="s">
        <v>255</v>
      </c>
    </row>
    <row r="11649" customFormat="false" ht="12.8" hidden="false" customHeight="false" outlineLevel="0" collapsed="false">
      <c r="A11649" s="0" t="s">
        <v>17194</v>
      </c>
      <c r="B11649" s="0" t="n">
        <v>4367</v>
      </c>
      <c r="C11649" s="0" t="s">
        <v>3414</v>
      </c>
      <c r="D11649" s="0" t="s">
        <v>228</v>
      </c>
    </row>
    <row r="11650" customFormat="false" ht="12.8" hidden="false" customHeight="false" outlineLevel="0" collapsed="false">
      <c r="A11650" s="0" t="s">
        <v>17195</v>
      </c>
      <c r="B11650" s="0" t="n">
        <v>19169</v>
      </c>
      <c r="D11650" s="0" t="s">
        <v>123</v>
      </c>
    </row>
    <row r="11651" customFormat="false" ht="12.8" hidden="false" customHeight="false" outlineLevel="0" collapsed="false">
      <c r="A11651" s="0" t="s">
        <v>17196</v>
      </c>
      <c r="B11651" s="0" t="n">
        <v>4056</v>
      </c>
      <c r="C11651" s="0" t="s">
        <v>935</v>
      </c>
      <c r="D11651" s="0" t="s">
        <v>123</v>
      </c>
    </row>
    <row r="11652" customFormat="false" ht="12.8" hidden="false" customHeight="false" outlineLevel="0" collapsed="false">
      <c r="A11652" s="0" t="s">
        <v>17197</v>
      </c>
      <c r="B11652" s="0" t="n">
        <v>4057</v>
      </c>
      <c r="C11652" s="0" t="s">
        <v>2158</v>
      </c>
      <c r="D11652" s="0" t="s">
        <v>127</v>
      </c>
    </row>
    <row r="11653" customFormat="false" ht="12.8" hidden="false" customHeight="false" outlineLevel="0" collapsed="false">
      <c r="A11653" s="0" t="s">
        <v>17198</v>
      </c>
      <c r="B11653" s="0" t="n">
        <v>4058</v>
      </c>
      <c r="C11653" s="0" t="s">
        <v>3070</v>
      </c>
      <c r="D11653" s="0" t="s">
        <v>127</v>
      </c>
    </row>
    <row r="11654" customFormat="false" ht="12.8" hidden="false" customHeight="false" outlineLevel="0" collapsed="false">
      <c r="A11654" s="0" t="s">
        <v>17199</v>
      </c>
      <c r="B11654" s="0" t="n">
        <v>4059</v>
      </c>
      <c r="C11654" s="0" t="s">
        <v>163</v>
      </c>
      <c r="D11654" s="0" t="s">
        <v>127</v>
      </c>
    </row>
    <row r="11655" customFormat="false" ht="12.8" hidden="false" customHeight="false" outlineLevel="0" collapsed="false">
      <c r="A11655" s="0" t="s">
        <v>17200</v>
      </c>
      <c r="B11655" s="0" t="n">
        <v>35102</v>
      </c>
      <c r="C11655" s="0" t="s">
        <v>17201</v>
      </c>
      <c r="D11655" s="0" t="s">
        <v>127</v>
      </c>
    </row>
    <row r="11656" customFormat="false" ht="12.8" hidden="false" customHeight="false" outlineLevel="0" collapsed="false">
      <c r="A11656" s="0" t="s">
        <v>17202</v>
      </c>
      <c r="B11656" s="0" t="n">
        <v>4055</v>
      </c>
      <c r="C11656" s="0" t="s">
        <v>9020</v>
      </c>
      <c r="D11656" s="0" t="s">
        <v>199</v>
      </c>
    </row>
    <row r="11657" customFormat="false" ht="12.8" hidden="false" customHeight="false" outlineLevel="0" collapsed="false">
      <c r="A11657" s="0" t="s">
        <v>17203</v>
      </c>
      <c r="B11657" s="0" t="n">
        <v>22838</v>
      </c>
      <c r="C11657" s="0" t="s">
        <v>606</v>
      </c>
      <c r="D11657" s="0" t="s">
        <v>123</v>
      </c>
    </row>
    <row r="11658" customFormat="false" ht="12.8" hidden="false" customHeight="false" outlineLevel="0" collapsed="false">
      <c r="A11658" s="0" t="s">
        <v>17204</v>
      </c>
      <c r="B11658" s="0" t="n">
        <v>22839</v>
      </c>
      <c r="C11658" s="0" t="s">
        <v>5160</v>
      </c>
      <c r="D11658" s="0" t="s">
        <v>127</v>
      </c>
    </row>
    <row r="11659" customFormat="false" ht="12.8" hidden="false" customHeight="false" outlineLevel="0" collapsed="false">
      <c r="A11659" s="0" t="s">
        <v>17205</v>
      </c>
      <c r="B11659" s="0" t="n">
        <v>22840</v>
      </c>
      <c r="C11659" s="0" t="s">
        <v>17206</v>
      </c>
      <c r="D11659" s="0" t="s">
        <v>127</v>
      </c>
    </row>
    <row r="11660" customFormat="false" ht="12.8" hidden="false" customHeight="false" outlineLevel="0" collapsed="false">
      <c r="A11660" s="0" t="s">
        <v>17207</v>
      </c>
      <c r="B11660" s="0" t="n">
        <v>22841</v>
      </c>
      <c r="C11660" s="0" t="s">
        <v>606</v>
      </c>
      <c r="D11660" s="0" t="s">
        <v>127</v>
      </c>
    </row>
    <row r="11661" customFormat="false" ht="12.8" hidden="false" customHeight="false" outlineLevel="0" collapsed="false">
      <c r="A11661" s="0" t="s">
        <v>17208</v>
      </c>
      <c r="B11661" s="0" t="n">
        <v>22842</v>
      </c>
      <c r="C11661" s="0" t="s">
        <v>182</v>
      </c>
      <c r="D11661" s="0" t="s">
        <v>127</v>
      </c>
    </row>
    <row r="11662" customFormat="false" ht="12.8" hidden="false" customHeight="false" outlineLevel="0" collapsed="false">
      <c r="A11662" s="0" t="s">
        <v>17209</v>
      </c>
      <c r="B11662" s="0" t="n">
        <v>22843</v>
      </c>
      <c r="C11662" s="0" t="s">
        <v>10122</v>
      </c>
      <c r="D11662" s="0" t="s">
        <v>127</v>
      </c>
    </row>
    <row r="11663" customFormat="false" ht="12.8" hidden="false" customHeight="false" outlineLevel="0" collapsed="false">
      <c r="A11663" s="0" t="s">
        <v>17210</v>
      </c>
      <c r="B11663" s="0" t="n">
        <v>39778</v>
      </c>
      <c r="C11663" s="0" t="s">
        <v>17211</v>
      </c>
      <c r="D11663" s="0" t="s">
        <v>199</v>
      </c>
    </row>
    <row r="11664" customFormat="false" ht="12.8" hidden="false" customHeight="false" outlineLevel="0" collapsed="false">
      <c r="A11664" s="0" t="s">
        <v>17212</v>
      </c>
      <c r="B11664" s="0" t="n">
        <v>20620</v>
      </c>
      <c r="C11664" s="0" t="s">
        <v>13056</v>
      </c>
      <c r="D11664" s="0" t="s">
        <v>123</v>
      </c>
    </row>
    <row r="11665" customFormat="false" ht="12.8" hidden="false" customHeight="false" outlineLevel="0" collapsed="false">
      <c r="A11665" s="0" t="s">
        <v>17213</v>
      </c>
      <c r="B11665" s="0" t="n">
        <v>25953</v>
      </c>
      <c r="C11665" s="0" t="s">
        <v>17214</v>
      </c>
      <c r="D11665" s="0" t="s">
        <v>127</v>
      </c>
    </row>
    <row r="11666" customFormat="false" ht="12.8" hidden="false" customHeight="false" outlineLevel="0" collapsed="false">
      <c r="A11666" s="0" t="s">
        <v>17215</v>
      </c>
      <c r="B11666" s="0" t="n">
        <v>20621</v>
      </c>
      <c r="C11666" s="0" t="s">
        <v>13056</v>
      </c>
      <c r="D11666" s="0" t="s">
        <v>127</v>
      </c>
    </row>
    <row r="11667" customFormat="false" ht="12.8" hidden="false" customHeight="false" outlineLevel="0" collapsed="false">
      <c r="A11667" s="0" t="s">
        <v>17216</v>
      </c>
      <c r="B11667" s="0" t="n">
        <v>25952</v>
      </c>
      <c r="D11667" s="0" t="s">
        <v>127</v>
      </c>
    </row>
    <row r="11668" customFormat="false" ht="12.8" hidden="false" customHeight="false" outlineLevel="0" collapsed="false">
      <c r="A11668" s="0" t="s">
        <v>17217</v>
      </c>
      <c r="B11668" s="0" t="n">
        <v>25951</v>
      </c>
      <c r="D11668" s="0" t="s">
        <v>127</v>
      </c>
    </row>
    <row r="11669" customFormat="false" ht="12.8" hidden="false" customHeight="false" outlineLevel="0" collapsed="false">
      <c r="A11669" s="0" t="s">
        <v>17218</v>
      </c>
      <c r="B11669" s="0" t="n">
        <v>44342</v>
      </c>
      <c r="C11669" s="0" t="s">
        <v>17219</v>
      </c>
      <c r="D11669" s="0" t="s">
        <v>123</v>
      </c>
    </row>
    <row r="11670" customFormat="false" ht="12.8" hidden="false" customHeight="false" outlineLevel="0" collapsed="false">
      <c r="A11670" s="0" t="s">
        <v>17220</v>
      </c>
      <c r="B11670" s="0" t="n">
        <v>44394</v>
      </c>
      <c r="C11670" s="0" t="s">
        <v>17221</v>
      </c>
      <c r="D11670" s="0" t="s">
        <v>127</v>
      </c>
    </row>
    <row r="11671" customFormat="false" ht="12.8" hidden="false" customHeight="false" outlineLevel="0" collapsed="false">
      <c r="A11671" s="0" t="s">
        <v>17222</v>
      </c>
      <c r="B11671" s="0" t="n">
        <v>39632</v>
      </c>
      <c r="C11671" s="0" t="s">
        <v>17223</v>
      </c>
      <c r="D11671" s="0" t="s">
        <v>123</v>
      </c>
    </row>
    <row r="11672" customFormat="false" ht="12.8" hidden="false" customHeight="false" outlineLevel="0" collapsed="false">
      <c r="A11672" s="0" t="s">
        <v>17224</v>
      </c>
      <c r="B11672" s="0" t="n">
        <v>40404</v>
      </c>
      <c r="C11672" s="0" t="s">
        <v>17225</v>
      </c>
      <c r="D11672" s="0" t="s">
        <v>127</v>
      </c>
    </row>
    <row r="11673" customFormat="false" ht="12.8" hidden="false" customHeight="false" outlineLevel="0" collapsed="false">
      <c r="A11673" s="0" t="s">
        <v>17226</v>
      </c>
      <c r="B11673" s="0" t="n">
        <v>23972</v>
      </c>
      <c r="C11673" s="0" t="s">
        <v>3072</v>
      </c>
      <c r="D11673" s="0" t="s">
        <v>123</v>
      </c>
    </row>
    <row r="11674" customFormat="false" ht="12.8" hidden="false" customHeight="false" outlineLevel="0" collapsed="false">
      <c r="A11674" s="0" t="s">
        <v>17227</v>
      </c>
      <c r="B11674" s="0" t="n">
        <v>24326</v>
      </c>
      <c r="C11674" s="0" t="s">
        <v>145</v>
      </c>
      <c r="D11674" s="0" t="s">
        <v>127</v>
      </c>
    </row>
    <row r="11675" customFormat="false" ht="12.8" hidden="false" customHeight="false" outlineLevel="0" collapsed="false">
      <c r="A11675" s="0" t="s">
        <v>17228</v>
      </c>
      <c r="B11675" s="0" t="n">
        <v>30122</v>
      </c>
      <c r="C11675" s="0" t="s">
        <v>8080</v>
      </c>
      <c r="D11675" s="0" t="s">
        <v>127</v>
      </c>
    </row>
    <row r="11676" customFormat="false" ht="12.8" hidden="false" customHeight="false" outlineLevel="0" collapsed="false">
      <c r="A11676" s="0" t="s">
        <v>17229</v>
      </c>
      <c r="B11676" s="0" t="n">
        <v>24327</v>
      </c>
      <c r="C11676" s="0" t="s">
        <v>1494</v>
      </c>
      <c r="D11676" s="0" t="s">
        <v>127</v>
      </c>
    </row>
    <row r="11677" customFormat="false" ht="12.8" hidden="false" customHeight="false" outlineLevel="0" collapsed="false">
      <c r="A11677" s="0" t="s">
        <v>17230</v>
      </c>
      <c r="B11677" s="0" t="n">
        <v>24328</v>
      </c>
      <c r="C11677" s="0" t="s">
        <v>17231</v>
      </c>
      <c r="D11677" s="0" t="s">
        <v>127</v>
      </c>
    </row>
    <row r="11678" customFormat="false" ht="12.8" hidden="false" customHeight="false" outlineLevel="0" collapsed="false">
      <c r="A11678" s="0" t="s">
        <v>17232</v>
      </c>
      <c r="B11678" s="0" t="n">
        <v>30120</v>
      </c>
      <c r="C11678" s="0" t="s">
        <v>17233</v>
      </c>
      <c r="D11678" s="0" t="s">
        <v>127</v>
      </c>
    </row>
    <row r="11679" customFormat="false" ht="12.8" hidden="false" customHeight="false" outlineLevel="0" collapsed="false">
      <c r="A11679" s="0" t="s">
        <v>17234</v>
      </c>
      <c r="B11679" s="0" t="n">
        <v>24329</v>
      </c>
      <c r="C11679" s="0" t="s">
        <v>6923</v>
      </c>
      <c r="D11679" s="0" t="s">
        <v>127</v>
      </c>
    </row>
    <row r="11680" customFormat="false" ht="12.8" hidden="false" customHeight="false" outlineLevel="0" collapsed="false">
      <c r="A11680" s="0" t="s">
        <v>17235</v>
      </c>
      <c r="B11680" s="0" t="n">
        <v>24330</v>
      </c>
      <c r="C11680" s="0" t="s">
        <v>17236</v>
      </c>
      <c r="D11680" s="0" t="s">
        <v>127</v>
      </c>
    </row>
    <row r="11681" customFormat="false" ht="12.8" hidden="false" customHeight="false" outlineLevel="0" collapsed="false">
      <c r="A11681" s="0" t="s">
        <v>17237</v>
      </c>
      <c r="B11681" s="0" t="n">
        <v>24331</v>
      </c>
      <c r="C11681" s="0" t="s">
        <v>950</v>
      </c>
      <c r="D11681" s="0" t="s">
        <v>127</v>
      </c>
    </row>
    <row r="11682" customFormat="false" ht="12.8" hidden="false" customHeight="false" outlineLevel="0" collapsed="false">
      <c r="A11682" s="0" t="s">
        <v>17238</v>
      </c>
      <c r="B11682" s="0" t="n">
        <v>23306</v>
      </c>
      <c r="C11682" s="0" t="s">
        <v>17239</v>
      </c>
      <c r="D11682" s="0" t="s">
        <v>199</v>
      </c>
    </row>
    <row r="11683" customFormat="false" ht="12.8" hidden="false" customHeight="false" outlineLevel="0" collapsed="false">
      <c r="A11683" s="0" t="s">
        <v>17240</v>
      </c>
      <c r="B11683" s="0" t="n">
        <v>26031</v>
      </c>
      <c r="C11683" s="0" t="s">
        <v>1445</v>
      </c>
      <c r="D11683" s="0" t="s">
        <v>123</v>
      </c>
    </row>
    <row r="11684" customFormat="false" ht="12.8" hidden="false" customHeight="false" outlineLevel="0" collapsed="false">
      <c r="A11684" s="0" t="s">
        <v>17241</v>
      </c>
      <c r="B11684" s="0" t="n">
        <v>29160</v>
      </c>
      <c r="C11684" s="0" t="s">
        <v>502</v>
      </c>
      <c r="D11684" s="0" t="s">
        <v>127</v>
      </c>
    </row>
    <row r="11685" customFormat="false" ht="12.8" hidden="false" customHeight="false" outlineLevel="0" collapsed="false">
      <c r="A11685" s="0" t="s">
        <v>17242</v>
      </c>
      <c r="B11685" s="0" t="n">
        <v>29159</v>
      </c>
      <c r="C11685" s="0" t="s">
        <v>7119</v>
      </c>
      <c r="D11685" s="0" t="s">
        <v>127</v>
      </c>
    </row>
    <row r="11686" customFormat="false" ht="12.8" hidden="false" customHeight="false" outlineLevel="0" collapsed="false">
      <c r="A11686" s="0" t="s">
        <v>17243</v>
      </c>
      <c r="B11686" s="0" t="n">
        <v>972</v>
      </c>
      <c r="C11686" s="0" t="s">
        <v>2945</v>
      </c>
      <c r="D11686" s="0" t="s">
        <v>123</v>
      </c>
    </row>
    <row r="11687" customFormat="false" ht="12.8" hidden="false" customHeight="false" outlineLevel="0" collapsed="false">
      <c r="A11687" s="0" t="s">
        <v>17244</v>
      </c>
      <c r="B11687" s="0" t="n">
        <v>3015</v>
      </c>
      <c r="C11687" s="0" t="s">
        <v>5007</v>
      </c>
      <c r="D11687" s="0" t="s">
        <v>127</v>
      </c>
    </row>
    <row r="11688" customFormat="false" ht="12.8" hidden="false" customHeight="false" outlineLevel="0" collapsed="false">
      <c r="A11688" s="0" t="s">
        <v>17245</v>
      </c>
      <c r="B11688" s="0" t="n">
        <v>45895</v>
      </c>
      <c r="C11688" s="0" t="s">
        <v>17246</v>
      </c>
      <c r="D11688" s="0" t="s">
        <v>127</v>
      </c>
    </row>
    <row r="11689" customFormat="false" ht="12.8" hidden="false" customHeight="false" outlineLevel="0" collapsed="false">
      <c r="A11689" s="0" t="s">
        <v>17247</v>
      </c>
      <c r="B11689" s="0" t="n">
        <v>3016</v>
      </c>
      <c r="C11689" s="0" t="s">
        <v>5007</v>
      </c>
      <c r="D11689" s="0" t="s">
        <v>127</v>
      </c>
    </row>
    <row r="11690" customFormat="false" ht="12.8" hidden="false" customHeight="false" outlineLevel="0" collapsed="false">
      <c r="A11690" s="0" t="s">
        <v>17248</v>
      </c>
      <c r="B11690" s="0" t="n">
        <v>19297</v>
      </c>
      <c r="D11690" s="0" t="s">
        <v>127</v>
      </c>
    </row>
    <row r="11691" customFormat="false" ht="12.8" hidden="false" customHeight="false" outlineLevel="0" collapsed="false">
      <c r="A11691" s="0" t="s">
        <v>17249</v>
      </c>
      <c r="B11691" s="0" t="n">
        <v>31512</v>
      </c>
      <c r="C11691" s="0" t="s">
        <v>17250</v>
      </c>
      <c r="D11691" s="0" t="s">
        <v>127</v>
      </c>
    </row>
    <row r="11692" customFormat="false" ht="12.8" hidden="false" customHeight="false" outlineLevel="0" collapsed="false">
      <c r="A11692" s="0" t="s">
        <v>17251</v>
      </c>
      <c r="B11692" s="0" t="n">
        <v>39638</v>
      </c>
      <c r="C11692" s="0" t="s">
        <v>6804</v>
      </c>
      <c r="D11692" s="0" t="s">
        <v>253</v>
      </c>
    </row>
    <row r="11693" customFormat="false" ht="12.8" hidden="false" customHeight="false" outlineLevel="0" collapsed="false">
      <c r="A11693" s="0" t="s">
        <v>17252</v>
      </c>
      <c r="B11693" s="0" t="n">
        <v>23364</v>
      </c>
      <c r="C11693" s="0" t="s">
        <v>6806</v>
      </c>
      <c r="D11693" s="0" t="s">
        <v>255</v>
      </c>
    </row>
    <row r="11694" customFormat="false" ht="12.8" hidden="false" customHeight="false" outlineLevel="0" collapsed="false">
      <c r="A11694" s="0" t="s">
        <v>17253</v>
      </c>
      <c r="B11694" s="0" t="n">
        <v>971</v>
      </c>
      <c r="C11694" s="0" t="s">
        <v>2945</v>
      </c>
      <c r="D11694" s="0" t="s">
        <v>199</v>
      </c>
    </row>
    <row r="11695" customFormat="false" ht="12.8" hidden="false" customHeight="false" outlineLevel="0" collapsed="false">
      <c r="A11695" s="0" t="s">
        <v>17254</v>
      </c>
      <c r="B11695" s="0" t="n">
        <v>23270</v>
      </c>
      <c r="C11695" s="0" t="s">
        <v>956</v>
      </c>
      <c r="D11695" s="0" t="s">
        <v>228</v>
      </c>
    </row>
    <row r="11696" customFormat="false" ht="12.8" hidden="false" customHeight="false" outlineLevel="0" collapsed="false">
      <c r="A11696" s="0" t="s">
        <v>17255</v>
      </c>
      <c r="B11696" s="0" t="n">
        <v>22844</v>
      </c>
      <c r="C11696" s="0" t="s">
        <v>17256</v>
      </c>
      <c r="D11696" s="0" t="s">
        <v>378</v>
      </c>
    </row>
    <row r="11697" customFormat="false" ht="12.8" hidden="false" customHeight="false" outlineLevel="0" collapsed="false">
      <c r="A11697" s="0" t="s">
        <v>17257</v>
      </c>
      <c r="B11697" s="0" t="n">
        <v>830</v>
      </c>
      <c r="C11697" s="0" t="s">
        <v>17258</v>
      </c>
      <c r="D11697" s="0" t="s">
        <v>123</v>
      </c>
    </row>
    <row r="11698" customFormat="false" ht="12.8" hidden="false" customHeight="false" outlineLevel="0" collapsed="false">
      <c r="A11698" s="0" t="s">
        <v>17259</v>
      </c>
      <c r="B11698" s="0" t="n">
        <v>41723</v>
      </c>
      <c r="C11698" s="0" t="s">
        <v>17260</v>
      </c>
      <c r="D11698" s="0" t="s">
        <v>127</v>
      </c>
    </row>
    <row r="11699" customFormat="false" ht="12.8" hidden="false" customHeight="false" outlineLevel="0" collapsed="false">
      <c r="A11699" s="0" t="s">
        <v>17261</v>
      </c>
      <c r="B11699" s="0" t="n">
        <v>3294</v>
      </c>
      <c r="D11699" s="0" t="s">
        <v>123</v>
      </c>
    </row>
    <row r="11700" customFormat="false" ht="12.8" hidden="false" customHeight="false" outlineLevel="0" collapsed="false">
      <c r="A11700" s="0" t="s">
        <v>17262</v>
      </c>
      <c r="B11700" s="0" t="n">
        <v>3295</v>
      </c>
      <c r="C11700" s="0" t="s">
        <v>10097</v>
      </c>
      <c r="D11700" s="0" t="s">
        <v>127</v>
      </c>
    </row>
    <row r="11701" customFormat="false" ht="12.8" hidden="false" customHeight="false" outlineLevel="0" collapsed="false">
      <c r="A11701" s="0" t="s">
        <v>17263</v>
      </c>
      <c r="B11701" s="0" t="n">
        <v>33895</v>
      </c>
      <c r="C11701" s="0" t="s">
        <v>15513</v>
      </c>
      <c r="D11701" s="0" t="s">
        <v>199</v>
      </c>
    </row>
    <row r="11702" customFormat="false" ht="12.8" hidden="false" customHeight="false" outlineLevel="0" collapsed="false">
      <c r="A11702" s="0" t="s">
        <v>17264</v>
      </c>
      <c r="B11702" s="0" t="n">
        <v>39830</v>
      </c>
      <c r="C11702" s="0" t="s">
        <v>15513</v>
      </c>
      <c r="D11702" s="0" t="s">
        <v>287</v>
      </c>
    </row>
    <row r="11703" customFormat="false" ht="12.8" hidden="false" customHeight="false" outlineLevel="0" collapsed="false">
      <c r="A11703" s="0" t="s">
        <v>17265</v>
      </c>
      <c r="B11703" s="0" t="n">
        <v>23137</v>
      </c>
      <c r="C11703" s="0" t="s">
        <v>2575</v>
      </c>
      <c r="D11703" s="0" t="s">
        <v>354</v>
      </c>
    </row>
    <row r="11704" customFormat="false" ht="12.8" hidden="false" customHeight="false" outlineLevel="0" collapsed="false">
      <c r="A11704" s="0" t="s">
        <v>17266</v>
      </c>
      <c r="B11704" s="0" t="n">
        <v>24333</v>
      </c>
      <c r="C11704" s="0" t="s">
        <v>14578</v>
      </c>
      <c r="D11704" s="0" t="s">
        <v>123</v>
      </c>
    </row>
    <row r="11705" customFormat="false" ht="12.8" hidden="false" customHeight="false" outlineLevel="0" collapsed="false">
      <c r="A11705" s="0" t="s">
        <v>17267</v>
      </c>
      <c r="B11705" s="0" t="n">
        <v>24919</v>
      </c>
      <c r="C11705" s="0" t="s">
        <v>14578</v>
      </c>
      <c r="D11705" s="0" t="s">
        <v>127</v>
      </c>
    </row>
    <row r="11706" customFormat="false" ht="12.8" hidden="false" customHeight="false" outlineLevel="0" collapsed="false">
      <c r="A11706" s="0" t="s">
        <v>17268</v>
      </c>
      <c r="B11706" s="0" t="n">
        <v>23974</v>
      </c>
      <c r="D11706" s="0" t="s">
        <v>287</v>
      </c>
    </row>
    <row r="11707" customFormat="false" ht="12.8" hidden="false" customHeight="false" outlineLevel="0" collapsed="false">
      <c r="A11707" s="0" t="s">
        <v>17269</v>
      </c>
      <c r="B11707" s="0" t="n">
        <v>19228</v>
      </c>
      <c r="C11707" s="0" t="s">
        <v>17270</v>
      </c>
      <c r="D11707" s="0" t="s">
        <v>123</v>
      </c>
    </row>
    <row r="11708" customFormat="false" ht="12.8" hidden="false" customHeight="false" outlineLevel="0" collapsed="false">
      <c r="A11708" s="0" t="s">
        <v>17271</v>
      </c>
      <c r="B11708" s="0" t="n">
        <v>19325</v>
      </c>
      <c r="C11708" s="0" t="s">
        <v>17272</v>
      </c>
      <c r="D11708" s="0" t="s">
        <v>127</v>
      </c>
    </row>
    <row r="11709" customFormat="false" ht="12.8" hidden="false" customHeight="false" outlineLevel="0" collapsed="false">
      <c r="A11709" s="0" t="s">
        <v>17273</v>
      </c>
      <c r="B11709" s="0" t="n">
        <v>19315</v>
      </c>
      <c r="C11709" s="0" t="s">
        <v>17274</v>
      </c>
      <c r="D11709" s="0" t="s">
        <v>127</v>
      </c>
    </row>
    <row r="11710" customFormat="false" ht="12.8" hidden="false" customHeight="false" outlineLevel="0" collapsed="false">
      <c r="A11710" s="0" t="s">
        <v>17275</v>
      </c>
      <c r="B11710" s="0" t="n">
        <v>4409</v>
      </c>
      <c r="C11710" s="0" t="s">
        <v>668</v>
      </c>
      <c r="D11710" s="0" t="s">
        <v>123</v>
      </c>
    </row>
    <row r="11711" customFormat="false" ht="12.8" hidden="false" customHeight="false" outlineLevel="0" collapsed="false">
      <c r="A11711" s="0" t="s">
        <v>17276</v>
      </c>
      <c r="B11711" s="0" t="n">
        <v>4410</v>
      </c>
      <c r="C11711" s="0" t="s">
        <v>136</v>
      </c>
      <c r="D11711" s="0" t="s">
        <v>127</v>
      </c>
    </row>
    <row r="11712" customFormat="false" ht="12.8" hidden="false" customHeight="false" outlineLevel="0" collapsed="false">
      <c r="A11712" s="0" t="s">
        <v>17277</v>
      </c>
      <c r="B11712" s="0" t="n">
        <v>745</v>
      </c>
      <c r="C11712" s="0" t="s">
        <v>2972</v>
      </c>
      <c r="D11712" s="0" t="s">
        <v>123</v>
      </c>
    </row>
    <row r="11713" customFormat="false" ht="12.8" hidden="false" customHeight="false" outlineLevel="0" collapsed="false">
      <c r="A11713" s="0" t="s">
        <v>17278</v>
      </c>
      <c r="B11713" s="0" t="n">
        <v>2744</v>
      </c>
      <c r="C11713" s="0" t="s">
        <v>17279</v>
      </c>
      <c r="D11713" s="0" t="s">
        <v>127</v>
      </c>
    </row>
    <row r="11714" customFormat="false" ht="12.8" hidden="false" customHeight="false" outlineLevel="0" collapsed="false">
      <c r="A11714" s="0" t="s">
        <v>17280</v>
      </c>
      <c r="B11714" s="0" t="n">
        <v>2745</v>
      </c>
      <c r="C11714" s="0" t="s">
        <v>17281</v>
      </c>
      <c r="D11714" s="0" t="s">
        <v>127</v>
      </c>
    </row>
    <row r="11715" customFormat="false" ht="12.8" hidden="false" customHeight="false" outlineLevel="0" collapsed="false">
      <c r="A11715" s="0" t="s">
        <v>17282</v>
      </c>
      <c r="B11715" s="0" t="n">
        <v>2746</v>
      </c>
      <c r="C11715" s="0" t="s">
        <v>17281</v>
      </c>
      <c r="D11715" s="0" t="s">
        <v>127</v>
      </c>
    </row>
    <row r="11716" customFormat="false" ht="12.8" hidden="false" customHeight="false" outlineLevel="0" collapsed="false">
      <c r="A11716" s="0" t="s">
        <v>17283</v>
      </c>
      <c r="B11716" s="0" t="n">
        <v>743</v>
      </c>
      <c r="C11716" s="0" t="s">
        <v>2501</v>
      </c>
      <c r="D11716" s="0" t="s">
        <v>199</v>
      </c>
    </row>
    <row r="11717" customFormat="false" ht="12.8" hidden="false" customHeight="false" outlineLevel="0" collapsed="false">
      <c r="A11717" s="0" t="s">
        <v>17284</v>
      </c>
      <c r="B11717" s="0" t="n">
        <v>23120</v>
      </c>
      <c r="C11717" s="0" t="s">
        <v>17285</v>
      </c>
      <c r="D11717" s="0" t="s">
        <v>287</v>
      </c>
    </row>
    <row r="11718" customFormat="false" ht="12.8" hidden="false" customHeight="false" outlineLevel="0" collapsed="false">
      <c r="A11718" s="0" t="s">
        <v>17286</v>
      </c>
      <c r="B11718" s="0" t="n">
        <v>25535</v>
      </c>
      <c r="C11718" s="0" t="s">
        <v>2025</v>
      </c>
      <c r="D11718" s="0" t="s">
        <v>199</v>
      </c>
    </row>
    <row r="11719" customFormat="false" ht="12.8" hidden="false" customHeight="false" outlineLevel="0" collapsed="false">
      <c r="A11719" s="0" t="s">
        <v>17287</v>
      </c>
      <c r="B11719" s="0" t="n">
        <v>22845</v>
      </c>
      <c r="C11719" s="0" t="s">
        <v>17288</v>
      </c>
      <c r="D11719" s="0" t="s">
        <v>378</v>
      </c>
    </row>
    <row r="11720" customFormat="false" ht="12.8" hidden="false" customHeight="false" outlineLevel="0" collapsed="false">
      <c r="A11720" s="0" t="s">
        <v>17289</v>
      </c>
      <c r="B11720" s="0" t="n">
        <v>4576</v>
      </c>
      <c r="C11720" s="0" t="s">
        <v>492</v>
      </c>
      <c r="D11720" s="0" t="s">
        <v>199</v>
      </c>
    </row>
    <row r="11721" customFormat="false" ht="12.8" hidden="false" customHeight="false" outlineLevel="0" collapsed="false">
      <c r="A11721" s="0" t="s">
        <v>17290</v>
      </c>
      <c r="B11721" s="0" t="n">
        <v>4185</v>
      </c>
      <c r="C11721" s="0" t="s">
        <v>13251</v>
      </c>
      <c r="D11721" s="0" t="s">
        <v>255</v>
      </c>
    </row>
    <row r="11722" customFormat="false" ht="12.8" hidden="false" customHeight="false" outlineLevel="0" collapsed="false">
      <c r="A11722" s="0" t="s">
        <v>17291</v>
      </c>
      <c r="B11722" s="0" t="n">
        <v>22846</v>
      </c>
      <c r="C11722" s="0" t="s">
        <v>492</v>
      </c>
      <c r="D11722" s="0" t="s">
        <v>378</v>
      </c>
    </row>
    <row r="11723" customFormat="false" ht="12.8" hidden="false" customHeight="false" outlineLevel="0" collapsed="false">
      <c r="A11723" s="0" t="s">
        <v>17292</v>
      </c>
      <c r="B11723" s="0" t="n">
        <v>23476</v>
      </c>
      <c r="C11723" s="0" t="s">
        <v>1066</v>
      </c>
      <c r="D11723" s="0" t="s">
        <v>123</v>
      </c>
    </row>
    <row r="11724" customFormat="false" ht="12.8" hidden="false" customHeight="false" outlineLevel="0" collapsed="false">
      <c r="A11724" s="0" t="s">
        <v>17293</v>
      </c>
      <c r="B11724" s="0" t="n">
        <v>23975</v>
      </c>
      <c r="C11724" s="0" t="s">
        <v>819</v>
      </c>
      <c r="D11724" s="0" t="s">
        <v>127</v>
      </c>
    </row>
    <row r="11725" customFormat="false" ht="12.8" hidden="false" customHeight="false" outlineLevel="0" collapsed="false">
      <c r="A11725" s="0" t="s">
        <v>17294</v>
      </c>
      <c r="B11725" s="0" t="n">
        <v>33893</v>
      </c>
      <c r="C11725" s="0" t="s">
        <v>819</v>
      </c>
      <c r="D11725" s="0" t="s">
        <v>127</v>
      </c>
    </row>
    <row r="11726" customFormat="false" ht="12.8" hidden="false" customHeight="false" outlineLevel="0" collapsed="false">
      <c r="A11726" s="0" t="s">
        <v>17295</v>
      </c>
      <c r="B11726" s="0" t="n">
        <v>33815</v>
      </c>
      <c r="C11726" s="0" t="s">
        <v>136</v>
      </c>
      <c r="D11726" s="0" t="s">
        <v>127</v>
      </c>
    </row>
    <row r="11727" customFormat="false" ht="12.8" hidden="false" customHeight="false" outlineLevel="0" collapsed="false">
      <c r="A11727" s="0" t="s">
        <v>17296</v>
      </c>
      <c r="B11727" s="0" t="n">
        <v>35615</v>
      </c>
      <c r="C11727" s="0" t="s">
        <v>17297</v>
      </c>
      <c r="D11727" s="0" t="s">
        <v>127</v>
      </c>
    </row>
    <row r="11728" customFormat="false" ht="12.8" hidden="false" customHeight="false" outlineLevel="0" collapsed="false">
      <c r="A11728" s="0" t="s">
        <v>17298</v>
      </c>
      <c r="B11728" s="0" t="n">
        <v>29686</v>
      </c>
      <c r="C11728" s="0" t="s">
        <v>17299</v>
      </c>
      <c r="D11728" s="0" t="s">
        <v>127</v>
      </c>
    </row>
    <row r="11729" customFormat="false" ht="12.8" hidden="false" customHeight="false" outlineLevel="0" collapsed="false">
      <c r="A11729" s="0" t="s">
        <v>17300</v>
      </c>
      <c r="B11729" s="0" t="n">
        <v>23976</v>
      </c>
      <c r="C11729" s="0" t="s">
        <v>1585</v>
      </c>
      <c r="D11729" s="0" t="s">
        <v>127</v>
      </c>
    </row>
    <row r="11730" customFormat="false" ht="12.8" hidden="false" customHeight="false" outlineLevel="0" collapsed="false">
      <c r="A11730" s="0" t="s">
        <v>17301</v>
      </c>
      <c r="B11730" s="0" t="n">
        <v>4592</v>
      </c>
      <c r="C11730" s="0" t="s">
        <v>795</v>
      </c>
      <c r="D11730" s="0" t="s">
        <v>123</v>
      </c>
    </row>
    <row r="11731" customFormat="false" ht="12.8" hidden="false" customHeight="false" outlineLevel="0" collapsed="false">
      <c r="A11731" s="0" t="s">
        <v>17302</v>
      </c>
      <c r="B11731" s="0" t="n">
        <v>23501</v>
      </c>
      <c r="C11731" s="0" t="s">
        <v>795</v>
      </c>
      <c r="D11731" s="0" t="s">
        <v>127</v>
      </c>
    </row>
    <row r="11732" customFormat="false" ht="12.8" hidden="false" customHeight="false" outlineLevel="0" collapsed="false">
      <c r="A11732" s="0" t="s">
        <v>17303</v>
      </c>
      <c r="B11732" s="0" t="n">
        <v>4593</v>
      </c>
      <c r="C11732" s="0" t="s">
        <v>795</v>
      </c>
      <c r="D11732" s="0" t="s">
        <v>127</v>
      </c>
    </row>
    <row r="11733" customFormat="false" ht="12.8" hidden="false" customHeight="false" outlineLevel="0" collapsed="false">
      <c r="A11733" s="0" t="s">
        <v>17304</v>
      </c>
      <c r="B11733" s="0" t="n">
        <v>30589</v>
      </c>
      <c r="C11733" s="0" t="s">
        <v>14705</v>
      </c>
      <c r="D11733" s="0" t="s">
        <v>199</v>
      </c>
    </row>
    <row r="11734" customFormat="false" ht="12.8" hidden="false" customHeight="false" outlineLevel="0" collapsed="false">
      <c r="A11734" s="0" t="s">
        <v>17305</v>
      </c>
      <c r="B11734" s="0" t="n">
        <v>30743</v>
      </c>
      <c r="C11734" s="0" t="s">
        <v>4629</v>
      </c>
      <c r="D11734" s="0" t="s">
        <v>123</v>
      </c>
    </row>
    <row r="11735" customFormat="false" ht="12.8" hidden="false" customHeight="false" outlineLevel="0" collapsed="false">
      <c r="A11735" s="0" t="s">
        <v>17306</v>
      </c>
      <c r="B11735" s="0" t="n">
        <v>30843</v>
      </c>
      <c r="C11735" s="0" t="s">
        <v>797</v>
      </c>
      <c r="D11735" s="0" t="s">
        <v>127</v>
      </c>
    </row>
    <row r="11736" customFormat="false" ht="12.8" hidden="false" customHeight="false" outlineLevel="0" collapsed="false">
      <c r="A11736" s="0" t="s">
        <v>17307</v>
      </c>
      <c r="B11736" s="0" t="n">
        <v>22847</v>
      </c>
      <c r="C11736" s="0" t="s">
        <v>492</v>
      </c>
      <c r="D11736" s="0" t="s">
        <v>199</v>
      </c>
    </row>
    <row r="11737" customFormat="false" ht="12.8" hidden="false" customHeight="false" outlineLevel="0" collapsed="false">
      <c r="A11737" s="0" t="s">
        <v>17308</v>
      </c>
      <c r="B11737" s="0" t="n">
        <v>22848</v>
      </c>
      <c r="C11737" s="0" t="s">
        <v>492</v>
      </c>
      <c r="D11737" s="0" t="s">
        <v>378</v>
      </c>
    </row>
    <row r="11738" customFormat="false" ht="12.8" hidden="false" customHeight="false" outlineLevel="0" collapsed="false">
      <c r="A11738" s="0" t="s">
        <v>17309</v>
      </c>
      <c r="B11738" s="0" t="n">
        <v>30119</v>
      </c>
      <c r="C11738" s="0" t="s">
        <v>15927</v>
      </c>
      <c r="D11738" s="0" t="s">
        <v>123</v>
      </c>
    </row>
    <row r="11739" customFormat="false" ht="12.8" hidden="false" customHeight="false" outlineLevel="0" collapsed="false">
      <c r="A11739" s="0" t="s">
        <v>17310</v>
      </c>
      <c r="B11739" s="0" t="n">
        <v>23400</v>
      </c>
      <c r="C11739" s="0" t="s">
        <v>6769</v>
      </c>
      <c r="D11739" s="0" t="s">
        <v>123</v>
      </c>
    </row>
    <row r="11740" customFormat="false" ht="12.8" hidden="false" customHeight="false" outlineLevel="0" collapsed="false">
      <c r="A11740" s="0" t="s">
        <v>17311</v>
      </c>
      <c r="B11740" s="0" t="n">
        <v>35248</v>
      </c>
      <c r="C11740" s="0" t="s">
        <v>6555</v>
      </c>
      <c r="D11740" s="0" t="s">
        <v>127</v>
      </c>
    </row>
    <row r="11741" customFormat="false" ht="12.8" hidden="false" customHeight="false" outlineLevel="0" collapsed="false">
      <c r="A11741" s="0" t="s">
        <v>17312</v>
      </c>
      <c r="B11741" s="0" t="n">
        <v>35249</v>
      </c>
      <c r="C11741" s="0" t="s">
        <v>8299</v>
      </c>
      <c r="D11741" s="0" t="s">
        <v>127</v>
      </c>
    </row>
    <row r="11742" customFormat="false" ht="12.8" hidden="false" customHeight="false" outlineLevel="0" collapsed="false">
      <c r="A11742" s="0" t="s">
        <v>17313</v>
      </c>
      <c r="B11742" s="0" t="n">
        <v>23977</v>
      </c>
      <c r="C11742" s="0" t="s">
        <v>17314</v>
      </c>
      <c r="D11742" s="0" t="s">
        <v>127</v>
      </c>
    </row>
    <row r="11743" customFormat="false" ht="12.8" hidden="false" customHeight="false" outlineLevel="0" collapsed="false">
      <c r="A11743" s="0" t="s">
        <v>17315</v>
      </c>
      <c r="B11743" s="0" t="n">
        <v>45460</v>
      </c>
      <c r="C11743" s="0" t="s">
        <v>16697</v>
      </c>
      <c r="D11743" s="0" t="s">
        <v>255</v>
      </c>
    </row>
    <row r="11744" customFormat="false" ht="12.8" hidden="false" customHeight="false" outlineLevel="0" collapsed="false">
      <c r="A11744" s="0" t="s">
        <v>17316</v>
      </c>
      <c r="B11744" s="0" t="n">
        <v>39769</v>
      </c>
      <c r="C11744" s="0" t="s">
        <v>17317</v>
      </c>
      <c r="D11744" s="0" t="s">
        <v>251</v>
      </c>
    </row>
    <row r="11745" customFormat="false" ht="12.8" hidden="false" customHeight="false" outlineLevel="0" collapsed="false">
      <c r="A11745" s="0" t="s">
        <v>17318</v>
      </c>
      <c r="B11745" s="0" t="n">
        <v>3663</v>
      </c>
      <c r="C11745" s="0" t="s">
        <v>1711</v>
      </c>
      <c r="D11745" s="0" t="s">
        <v>123</v>
      </c>
    </row>
    <row r="11746" customFormat="false" ht="12.8" hidden="false" customHeight="false" outlineLevel="0" collapsed="false">
      <c r="A11746" s="0" t="s">
        <v>17319</v>
      </c>
      <c r="B11746" s="0" t="n">
        <v>3664</v>
      </c>
      <c r="C11746" s="0" t="s">
        <v>758</v>
      </c>
      <c r="D11746" s="0" t="s">
        <v>127</v>
      </c>
    </row>
    <row r="11747" customFormat="false" ht="12.8" hidden="false" customHeight="false" outlineLevel="0" collapsed="false">
      <c r="A11747" s="0" t="s">
        <v>17320</v>
      </c>
      <c r="B11747" s="0" t="n">
        <v>4406</v>
      </c>
      <c r="C11747" s="0" t="s">
        <v>2387</v>
      </c>
      <c r="D11747" s="0" t="s">
        <v>199</v>
      </c>
    </row>
    <row r="11748" customFormat="false" ht="12.8" hidden="false" customHeight="false" outlineLevel="0" collapsed="false">
      <c r="A11748" s="0" t="s">
        <v>17321</v>
      </c>
      <c r="B11748" s="0" t="n">
        <v>4405</v>
      </c>
      <c r="C11748" s="0" t="s">
        <v>2379</v>
      </c>
      <c r="D11748" s="0" t="s">
        <v>228</v>
      </c>
    </row>
    <row r="11749" customFormat="false" ht="12.8" hidden="false" customHeight="false" outlineLevel="0" collapsed="false">
      <c r="A11749" s="0" t="s">
        <v>17322</v>
      </c>
      <c r="B11749" s="0" t="n">
        <v>31045</v>
      </c>
      <c r="C11749" s="0" t="s">
        <v>17323</v>
      </c>
      <c r="D11749" s="0" t="s">
        <v>123</v>
      </c>
    </row>
    <row r="11750" customFormat="false" ht="12.8" hidden="false" customHeight="false" outlineLevel="0" collapsed="false">
      <c r="A11750" s="0" t="s">
        <v>17324</v>
      </c>
      <c r="B11750" s="0" t="n">
        <v>31161</v>
      </c>
      <c r="C11750" s="0" t="s">
        <v>17325</v>
      </c>
      <c r="D11750" s="0" t="s">
        <v>127</v>
      </c>
    </row>
    <row r="11751" customFormat="false" ht="12.8" hidden="false" customHeight="false" outlineLevel="0" collapsed="false">
      <c r="A11751" s="0" t="s">
        <v>17326</v>
      </c>
      <c r="B11751" s="0" t="n">
        <v>30910</v>
      </c>
      <c r="C11751" s="0" t="s">
        <v>17156</v>
      </c>
      <c r="D11751" s="0" t="s">
        <v>199</v>
      </c>
    </row>
    <row r="11752" customFormat="false" ht="12.8" hidden="false" customHeight="false" outlineLevel="0" collapsed="false">
      <c r="A11752" s="0" t="s">
        <v>17327</v>
      </c>
      <c r="B11752" s="0" t="n">
        <v>39618</v>
      </c>
      <c r="C11752" s="0" t="s">
        <v>17156</v>
      </c>
      <c r="D11752" s="0" t="s">
        <v>228</v>
      </c>
    </row>
    <row r="11753" customFormat="false" ht="12.8" hidden="false" customHeight="false" outlineLevel="0" collapsed="false">
      <c r="A11753" s="0" t="s">
        <v>17328</v>
      </c>
      <c r="B11753" s="0" t="n">
        <v>40403</v>
      </c>
      <c r="C11753" s="0" t="s">
        <v>17156</v>
      </c>
      <c r="D11753" s="0" t="s">
        <v>378</v>
      </c>
    </row>
    <row r="11754" customFormat="false" ht="12.8" hidden="false" customHeight="false" outlineLevel="0" collapsed="false">
      <c r="A11754" s="0" t="s">
        <v>17329</v>
      </c>
      <c r="B11754" s="0" t="n">
        <v>22849</v>
      </c>
      <c r="C11754" s="0" t="s">
        <v>17330</v>
      </c>
      <c r="D11754" s="0" t="s">
        <v>253</v>
      </c>
    </row>
    <row r="11755" customFormat="false" ht="12.8" hidden="false" customHeight="false" outlineLevel="0" collapsed="false">
      <c r="A11755" s="0" t="s">
        <v>17331</v>
      </c>
      <c r="B11755" s="0" t="n">
        <v>43611</v>
      </c>
      <c r="C11755" s="0" t="s">
        <v>2742</v>
      </c>
      <c r="D11755" s="0" t="s">
        <v>123</v>
      </c>
    </row>
    <row r="11756" customFormat="false" ht="12.8" hidden="false" customHeight="false" outlineLevel="0" collapsed="false">
      <c r="A11756" s="0" t="s">
        <v>17332</v>
      </c>
      <c r="B11756" s="0" t="n">
        <v>43624</v>
      </c>
      <c r="C11756" s="0" t="s">
        <v>819</v>
      </c>
      <c r="D11756" s="0" t="s">
        <v>127</v>
      </c>
    </row>
    <row r="11757" customFormat="false" ht="12.8" hidden="false" customHeight="false" outlineLevel="0" collapsed="false">
      <c r="A11757" s="0" t="s">
        <v>17333</v>
      </c>
      <c r="B11757" s="0" t="n">
        <v>29529</v>
      </c>
      <c r="C11757" s="0" t="s">
        <v>1702</v>
      </c>
      <c r="D11757" s="0" t="s">
        <v>123</v>
      </c>
    </row>
    <row r="11758" customFormat="false" ht="12.8" hidden="false" customHeight="false" outlineLevel="0" collapsed="false">
      <c r="A11758" s="0" t="s">
        <v>17334</v>
      </c>
      <c r="B11758" s="0" t="n">
        <v>29654</v>
      </c>
      <c r="C11758" s="0" t="s">
        <v>2742</v>
      </c>
      <c r="D11758" s="0" t="s">
        <v>262</v>
      </c>
    </row>
    <row r="11759" customFormat="false" ht="12.8" hidden="false" customHeight="false" outlineLevel="0" collapsed="false">
      <c r="A11759" s="0" t="s">
        <v>17335</v>
      </c>
      <c r="B11759" s="0" t="n">
        <v>29797</v>
      </c>
      <c r="C11759" s="0" t="s">
        <v>17336</v>
      </c>
      <c r="D11759" s="0" t="s">
        <v>127</v>
      </c>
    </row>
    <row r="11760" customFormat="false" ht="12.8" hidden="false" customHeight="false" outlineLevel="0" collapsed="false">
      <c r="A11760" s="0" t="s">
        <v>17337</v>
      </c>
      <c r="B11760" s="0" t="n">
        <v>44471</v>
      </c>
      <c r="C11760" s="0" t="s">
        <v>7188</v>
      </c>
      <c r="D11760" s="0" t="s">
        <v>127</v>
      </c>
    </row>
    <row r="11761" customFormat="false" ht="12.8" hidden="false" customHeight="false" outlineLevel="0" collapsed="false">
      <c r="A11761" s="0" t="s">
        <v>17338</v>
      </c>
      <c r="B11761" s="0" t="n">
        <v>31035</v>
      </c>
      <c r="C11761" s="0" t="s">
        <v>17339</v>
      </c>
      <c r="D11761" s="0" t="s">
        <v>127</v>
      </c>
    </row>
    <row r="11762" customFormat="false" ht="12.8" hidden="false" customHeight="false" outlineLevel="0" collapsed="false">
      <c r="A11762" s="0" t="s">
        <v>17340</v>
      </c>
      <c r="B11762" s="0" t="n">
        <v>40402</v>
      </c>
      <c r="C11762" s="0" t="s">
        <v>819</v>
      </c>
      <c r="D11762" s="0" t="s">
        <v>127</v>
      </c>
    </row>
    <row r="11763" customFormat="false" ht="12.8" hidden="false" customHeight="false" outlineLevel="0" collapsed="false">
      <c r="A11763" s="0" t="s">
        <v>17341</v>
      </c>
      <c r="B11763" s="0" t="n">
        <v>35645</v>
      </c>
      <c r="C11763" s="0" t="s">
        <v>17342</v>
      </c>
      <c r="D11763" s="0" t="s">
        <v>127</v>
      </c>
    </row>
    <row r="11764" customFormat="false" ht="12.8" hidden="false" customHeight="false" outlineLevel="0" collapsed="false">
      <c r="A11764" s="0" t="s">
        <v>17343</v>
      </c>
      <c r="B11764" s="0" t="n">
        <v>40401</v>
      </c>
      <c r="C11764" s="0" t="s">
        <v>17344</v>
      </c>
      <c r="D11764" s="0" t="s">
        <v>127</v>
      </c>
    </row>
    <row r="11765" customFormat="false" ht="12.8" hidden="false" customHeight="false" outlineLevel="0" collapsed="false">
      <c r="A11765" s="0" t="s">
        <v>17345</v>
      </c>
      <c r="B11765" s="0" t="n">
        <v>35296</v>
      </c>
      <c r="C11765" s="0" t="s">
        <v>17346</v>
      </c>
      <c r="D11765" s="0" t="s">
        <v>127</v>
      </c>
    </row>
    <row r="11766" customFormat="false" ht="12.8" hidden="false" customHeight="false" outlineLevel="0" collapsed="false">
      <c r="A11766" s="0" t="s">
        <v>17347</v>
      </c>
      <c r="B11766" s="0" t="n">
        <v>25278</v>
      </c>
      <c r="C11766" s="0" t="s">
        <v>2212</v>
      </c>
      <c r="D11766" s="0" t="s">
        <v>123</v>
      </c>
    </row>
    <row r="11767" customFormat="false" ht="12.8" hidden="false" customHeight="false" outlineLevel="0" collapsed="false">
      <c r="A11767" s="0" t="s">
        <v>17348</v>
      </c>
      <c r="B11767" s="0" t="n">
        <v>25379</v>
      </c>
      <c r="C11767" s="0" t="s">
        <v>508</v>
      </c>
      <c r="D11767" s="0" t="s">
        <v>127</v>
      </c>
    </row>
    <row r="11768" customFormat="false" ht="12.8" hidden="false" customHeight="false" outlineLevel="0" collapsed="false">
      <c r="A11768" s="0" t="s">
        <v>17349</v>
      </c>
      <c r="B11768" s="0" t="n">
        <v>33891</v>
      </c>
      <c r="C11768" s="0" t="s">
        <v>17350</v>
      </c>
      <c r="D11768" s="0" t="s">
        <v>127</v>
      </c>
    </row>
    <row r="11769" customFormat="false" ht="12.8" hidden="false" customHeight="false" outlineLevel="0" collapsed="false">
      <c r="A11769" s="0" t="s">
        <v>17351</v>
      </c>
      <c r="B11769" s="0" t="n">
        <v>24479</v>
      </c>
      <c r="C11769" s="0" t="s">
        <v>17352</v>
      </c>
      <c r="D11769" s="0" t="s">
        <v>199</v>
      </c>
    </row>
    <row r="11770" customFormat="false" ht="12.8" hidden="false" customHeight="false" outlineLevel="0" collapsed="false">
      <c r="A11770" s="0" t="s">
        <v>17353</v>
      </c>
      <c r="B11770" s="0" t="n">
        <v>26030</v>
      </c>
      <c r="C11770" s="0" t="s">
        <v>2808</v>
      </c>
      <c r="D11770" s="0" t="s">
        <v>123</v>
      </c>
    </row>
    <row r="11771" customFormat="false" ht="12.8" hidden="false" customHeight="false" outlineLevel="0" collapsed="false">
      <c r="A11771" s="0" t="s">
        <v>17354</v>
      </c>
      <c r="B11771" s="0" t="n">
        <v>35299</v>
      </c>
      <c r="C11771" s="0" t="s">
        <v>17355</v>
      </c>
      <c r="D11771" s="0" t="s">
        <v>127</v>
      </c>
    </row>
    <row r="11772" customFormat="false" ht="12.8" hidden="false" customHeight="false" outlineLevel="0" collapsed="false">
      <c r="A11772" s="0" t="s">
        <v>17356</v>
      </c>
      <c r="B11772" s="0" t="n">
        <v>29158</v>
      </c>
      <c r="C11772" s="0" t="s">
        <v>17357</v>
      </c>
      <c r="D11772" s="0" t="s">
        <v>127</v>
      </c>
    </row>
    <row r="11773" customFormat="false" ht="12.8" hidden="false" customHeight="false" outlineLevel="0" collapsed="false">
      <c r="A11773" s="0" t="s">
        <v>17358</v>
      </c>
      <c r="B11773" s="0" t="n">
        <v>969</v>
      </c>
      <c r="C11773" s="0" t="s">
        <v>675</v>
      </c>
      <c r="D11773" s="0" t="s">
        <v>199</v>
      </c>
    </row>
    <row r="11774" customFormat="false" ht="12.8" hidden="false" customHeight="false" outlineLevel="0" collapsed="false">
      <c r="A11774" s="0" t="s">
        <v>17359</v>
      </c>
      <c r="B11774" s="0" t="n">
        <v>970</v>
      </c>
      <c r="C11774" s="0" t="s">
        <v>479</v>
      </c>
      <c r="D11774" s="0" t="s">
        <v>123</v>
      </c>
    </row>
    <row r="11775" customFormat="false" ht="12.8" hidden="false" customHeight="false" outlineLevel="0" collapsed="false">
      <c r="A11775" s="0" t="s">
        <v>17360</v>
      </c>
      <c r="B11775" s="0" t="n">
        <v>3013</v>
      </c>
      <c r="C11775" s="0" t="s">
        <v>1309</v>
      </c>
      <c r="D11775" s="0" t="s">
        <v>127</v>
      </c>
    </row>
    <row r="11776" customFormat="false" ht="12.8" hidden="false" customHeight="false" outlineLevel="0" collapsed="false">
      <c r="A11776" s="0" t="s">
        <v>17361</v>
      </c>
      <c r="B11776" s="0" t="n">
        <v>3014</v>
      </c>
      <c r="C11776" s="0" t="s">
        <v>136</v>
      </c>
      <c r="D11776" s="0" t="s">
        <v>127</v>
      </c>
    </row>
    <row r="11777" customFormat="false" ht="12.8" hidden="false" customHeight="false" outlineLevel="0" collapsed="false">
      <c r="A11777" s="0" t="s">
        <v>17362</v>
      </c>
      <c r="B11777" s="0" t="n">
        <v>22850</v>
      </c>
      <c r="C11777" s="0" t="s">
        <v>17363</v>
      </c>
      <c r="D11777" s="0" t="s">
        <v>123</v>
      </c>
    </row>
    <row r="11778" customFormat="false" ht="12.8" hidden="false" customHeight="false" outlineLevel="0" collapsed="false">
      <c r="A11778" s="0" t="s">
        <v>17364</v>
      </c>
      <c r="B11778" s="0" t="n">
        <v>22851</v>
      </c>
      <c r="C11778" s="0" t="s">
        <v>15662</v>
      </c>
      <c r="D11778" s="0" t="s">
        <v>127</v>
      </c>
    </row>
    <row r="11779" customFormat="false" ht="12.8" hidden="false" customHeight="false" outlineLevel="0" collapsed="false">
      <c r="A11779" s="0" t="s">
        <v>17365</v>
      </c>
      <c r="B11779" s="0" t="n">
        <v>22852</v>
      </c>
      <c r="C11779" s="0" t="s">
        <v>17366</v>
      </c>
      <c r="D11779" s="0" t="s">
        <v>127</v>
      </c>
    </row>
    <row r="11780" customFormat="false" ht="12.8" hidden="false" customHeight="false" outlineLevel="0" collapsed="false">
      <c r="A11780" s="0" t="s">
        <v>17367</v>
      </c>
      <c r="B11780" s="0" t="n">
        <v>22853</v>
      </c>
      <c r="C11780" s="0" t="s">
        <v>16578</v>
      </c>
      <c r="D11780" s="0" t="s">
        <v>123</v>
      </c>
    </row>
    <row r="11781" customFormat="false" ht="12.8" hidden="false" customHeight="false" outlineLevel="0" collapsed="false">
      <c r="A11781" s="0" t="s">
        <v>17368</v>
      </c>
      <c r="B11781" s="0" t="n">
        <v>22854</v>
      </c>
      <c r="C11781" s="0" t="s">
        <v>17369</v>
      </c>
      <c r="D11781" s="0" t="s">
        <v>127</v>
      </c>
    </row>
    <row r="11782" customFormat="false" ht="12.8" hidden="false" customHeight="false" outlineLevel="0" collapsed="false">
      <c r="A11782" s="0" t="s">
        <v>17370</v>
      </c>
      <c r="B11782" s="0" t="n">
        <v>45510</v>
      </c>
      <c r="C11782" s="0" t="s">
        <v>17371</v>
      </c>
      <c r="D11782" s="0" t="s">
        <v>123</v>
      </c>
    </row>
    <row r="11783" customFormat="false" ht="12.8" hidden="false" customHeight="false" outlineLevel="0" collapsed="false">
      <c r="A11783" s="0" t="s">
        <v>17372</v>
      </c>
      <c r="B11783" s="0" t="n">
        <v>45774</v>
      </c>
      <c r="C11783" s="0" t="s">
        <v>11243</v>
      </c>
      <c r="D11783" s="0" t="s">
        <v>127</v>
      </c>
    </row>
    <row r="11784" customFormat="false" ht="12.8" hidden="false" customHeight="false" outlineLevel="0" collapsed="false">
      <c r="A11784" s="0" t="s">
        <v>17373</v>
      </c>
      <c r="B11784" s="0" t="n">
        <v>22855</v>
      </c>
      <c r="C11784" s="0" t="s">
        <v>510</v>
      </c>
      <c r="D11784" s="0" t="s">
        <v>123</v>
      </c>
    </row>
    <row r="11785" customFormat="false" ht="12.8" hidden="false" customHeight="false" outlineLevel="0" collapsed="false">
      <c r="A11785" s="0" t="s">
        <v>17374</v>
      </c>
      <c r="B11785" s="0" t="n">
        <v>22856</v>
      </c>
      <c r="C11785" s="0" t="s">
        <v>17375</v>
      </c>
      <c r="D11785" s="0" t="s">
        <v>127</v>
      </c>
    </row>
    <row r="11786" customFormat="false" ht="12.8" hidden="false" customHeight="false" outlineLevel="0" collapsed="false">
      <c r="A11786" s="0" t="s">
        <v>17376</v>
      </c>
      <c r="B11786" s="0" t="n">
        <v>31250</v>
      </c>
      <c r="C11786" s="0" t="s">
        <v>17377</v>
      </c>
      <c r="D11786" s="0" t="s">
        <v>123</v>
      </c>
    </row>
    <row r="11787" customFormat="false" ht="12.8" hidden="false" customHeight="false" outlineLevel="0" collapsed="false">
      <c r="A11787" s="0" t="s">
        <v>17378</v>
      </c>
      <c r="B11787" s="0" t="n">
        <v>45775</v>
      </c>
      <c r="C11787" s="0" t="s">
        <v>17379</v>
      </c>
      <c r="D11787" s="0" t="s">
        <v>127</v>
      </c>
    </row>
    <row r="11788" customFormat="false" ht="12.8" hidden="false" customHeight="false" outlineLevel="0" collapsed="false">
      <c r="A11788" s="0" t="s">
        <v>17380</v>
      </c>
      <c r="B11788" s="0" t="n">
        <v>31264</v>
      </c>
      <c r="C11788" s="0" t="s">
        <v>17381</v>
      </c>
      <c r="D11788" s="0" t="s">
        <v>127</v>
      </c>
    </row>
    <row r="11789" customFormat="false" ht="12.8" hidden="false" customHeight="false" outlineLevel="0" collapsed="false">
      <c r="A11789" s="0" t="s">
        <v>17382</v>
      </c>
      <c r="B11789" s="0" t="n">
        <v>31160</v>
      </c>
      <c r="C11789" s="0" t="s">
        <v>4665</v>
      </c>
      <c r="D11789" s="0" t="s">
        <v>199</v>
      </c>
    </row>
    <row r="11790" customFormat="false" ht="12.8" hidden="false" customHeight="false" outlineLevel="0" collapsed="false">
      <c r="A11790" s="0" t="s">
        <v>17383</v>
      </c>
      <c r="B11790" s="0" t="n">
        <v>22858</v>
      </c>
      <c r="D11790" s="0" t="s">
        <v>123</v>
      </c>
    </row>
    <row r="11791" customFormat="false" ht="12.8" hidden="false" customHeight="false" outlineLevel="0" collapsed="false">
      <c r="A11791" s="0" t="s">
        <v>17384</v>
      </c>
      <c r="B11791" s="0" t="n">
        <v>22857</v>
      </c>
      <c r="C11791" s="0" t="s">
        <v>17385</v>
      </c>
      <c r="D11791" s="0" t="s">
        <v>127</v>
      </c>
    </row>
    <row r="11792" customFormat="false" ht="12.8" hidden="false" customHeight="false" outlineLevel="0" collapsed="false">
      <c r="A11792" s="0" t="s">
        <v>17386</v>
      </c>
      <c r="B11792" s="0" t="n">
        <v>23378</v>
      </c>
      <c r="C11792" s="0" t="s">
        <v>6743</v>
      </c>
      <c r="D11792" s="0" t="s">
        <v>123</v>
      </c>
    </row>
    <row r="11793" customFormat="false" ht="12.8" hidden="false" customHeight="false" outlineLevel="0" collapsed="false">
      <c r="A11793" s="0" t="s">
        <v>17387</v>
      </c>
      <c r="B11793" s="0" t="n">
        <v>23978</v>
      </c>
      <c r="C11793" s="0" t="s">
        <v>4989</v>
      </c>
      <c r="D11793" s="0" t="s">
        <v>127</v>
      </c>
    </row>
    <row r="11794" customFormat="false" ht="12.8" hidden="false" customHeight="false" outlineLevel="0" collapsed="false">
      <c r="A11794" s="0" t="s">
        <v>17388</v>
      </c>
      <c r="B11794" s="0" t="n">
        <v>35052</v>
      </c>
      <c r="C11794" s="0" t="s">
        <v>2808</v>
      </c>
      <c r="D11794" s="0" t="s">
        <v>123</v>
      </c>
    </row>
    <row r="11795" customFormat="false" ht="12.8" hidden="false" customHeight="false" outlineLevel="0" collapsed="false">
      <c r="A11795" s="0" t="s">
        <v>17389</v>
      </c>
      <c r="B11795" s="0" t="n">
        <v>35620</v>
      </c>
      <c r="C11795" s="0" t="s">
        <v>17390</v>
      </c>
      <c r="D11795" s="0" t="s">
        <v>127</v>
      </c>
    </row>
    <row r="11796" customFormat="false" ht="12.8" hidden="false" customHeight="false" outlineLevel="0" collapsed="false">
      <c r="A11796" s="0" t="s">
        <v>17391</v>
      </c>
      <c r="B11796" s="0" t="n">
        <v>30118</v>
      </c>
      <c r="C11796" s="0" t="s">
        <v>145</v>
      </c>
      <c r="D11796" s="0" t="s">
        <v>123</v>
      </c>
    </row>
    <row r="11797" customFormat="false" ht="12.8" hidden="false" customHeight="false" outlineLevel="0" collapsed="false">
      <c r="A11797" s="0" t="s">
        <v>17392</v>
      </c>
      <c r="B11797" s="0" t="n">
        <v>45462</v>
      </c>
      <c r="C11797" s="0" t="s">
        <v>1494</v>
      </c>
      <c r="D11797" s="0" t="s">
        <v>127</v>
      </c>
    </row>
    <row r="11798" customFormat="false" ht="12.8" hidden="false" customHeight="false" outlineLevel="0" collapsed="false">
      <c r="A11798" s="0" t="s">
        <v>17393</v>
      </c>
      <c r="B11798" s="0" t="n">
        <v>30669</v>
      </c>
      <c r="C11798" s="0" t="s">
        <v>1609</v>
      </c>
      <c r="D11798" s="0" t="s">
        <v>127</v>
      </c>
    </row>
    <row r="11799" customFormat="false" ht="12.8" hidden="false" customHeight="false" outlineLevel="0" collapsed="false">
      <c r="A11799" s="0" t="s">
        <v>17394</v>
      </c>
      <c r="B11799" s="0" t="n">
        <v>835</v>
      </c>
      <c r="C11799" s="0" t="s">
        <v>17395</v>
      </c>
      <c r="D11799" s="0" t="s">
        <v>123</v>
      </c>
    </row>
    <row r="11800" customFormat="false" ht="12.8" hidden="false" customHeight="false" outlineLevel="0" collapsed="false">
      <c r="A11800" s="0" t="s">
        <v>17396</v>
      </c>
      <c r="B11800" s="0" t="n">
        <v>2775</v>
      </c>
      <c r="D11800" s="0" t="s">
        <v>123</v>
      </c>
    </row>
    <row r="11801" customFormat="false" ht="12.8" hidden="false" customHeight="false" outlineLevel="0" collapsed="false">
      <c r="A11801" s="0" t="s">
        <v>17397</v>
      </c>
      <c r="B11801" s="0" t="n">
        <v>19226</v>
      </c>
      <c r="D11801" s="0" t="s">
        <v>123</v>
      </c>
    </row>
    <row r="11802" customFormat="false" ht="12.8" hidden="false" customHeight="false" outlineLevel="0" collapsed="false">
      <c r="A11802" s="0" t="s">
        <v>17398</v>
      </c>
      <c r="B11802" s="0" t="n">
        <v>210</v>
      </c>
      <c r="C11802" s="0" t="s">
        <v>8385</v>
      </c>
      <c r="D11802" s="0" t="s">
        <v>123</v>
      </c>
    </row>
    <row r="11803" customFormat="false" ht="12.8" hidden="false" customHeight="false" outlineLevel="0" collapsed="false">
      <c r="A11803" s="0" t="s">
        <v>17399</v>
      </c>
      <c r="B11803" s="0" t="n">
        <v>2296</v>
      </c>
      <c r="C11803" s="0" t="s">
        <v>17400</v>
      </c>
      <c r="D11803" s="0" t="s">
        <v>127</v>
      </c>
    </row>
    <row r="11804" customFormat="false" ht="12.8" hidden="false" customHeight="false" outlineLevel="0" collapsed="false">
      <c r="A11804" s="0" t="s">
        <v>17401</v>
      </c>
      <c r="B11804" s="0" t="n">
        <v>2297</v>
      </c>
      <c r="C11804" s="0" t="s">
        <v>522</v>
      </c>
      <c r="D11804" s="0" t="s">
        <v>127</v>
      </c>
    </row>
    <row r="11805" customFormat="false" ht="12.8" hidden="false" customHeight="false" outlineLevel="0" collapsed="false">
      <c r="A11805" s="0" t="s">
        <v>17402</v>
      </c>
      <c r="B11805" s="0" t="n">
        <v>2298</v>
      </c>
      <c r="C11805" s="0" t="s">
        <v>17403</v>
      </c>
      <c r="D11805" s="0" t="s">
        <v>127</v>
      </c>
    </row>
    <row r="11806" customFormat="false" ht="12.8" hidden="false" customHeight="false" outlineLevel="0" collapsed="false">
      <c r="A11806" s="0" t="s">
        <v>17404</v>
      </c>
      <c r="B11806" s="0" t="n">
        <v>2299</v>
      </c>
      <c r="C11806" s="0" t="s">
        <v>17405</v>
      </c>
      <c r="D11806" s="0" t="s">
        <v>127</v>
      </c>
    </row>
    <row r="11807" customFormat="false" ht="12.8" hidden="false" customHeight="false" outlineLevel="0" collapsed="false">
      <c r="A11807" s="0" t="s">
        <v>17406</v>
      </c>
      <c r="B11807" s="0" t="n">
        <v>2300</v>
      </c>
      <c r="C11807" s="0" t="s">
        <v>4917</v>
      </c>
      <c r="D11807" s="0" t="s">
        <v>127</v>
      </c>
    </row>
    <row r="11808" customFormat="false" ht="12.8" hidden="false" customHeight="false" outlineLevel="0" collapsed="false">
      <c r="A11808" s="0" t="s">
        <v>17407</v>
      </c>
      <c r="B11808" s="0" t="n">
        <v>2301</v>
      </c>
      <c r="C11808" s="0" t="s">
        <v>655</v>
      </c>
      <c r="D11808" s="0" t="s">
        <v>127</v>
      </c>
    </row>
    <row r="11809" customFormat="false" ht="12.8" hidden="false" customHeight="false" outlineLevel="0" collapsed="false">
      <c r="A11809" s="0" t="s">
        <v>17408</v>
      </c>
      <c r="B11809" s="0" t="n">
        <v>29736</v>
      </c>
      <c r="C11809" s="0" t="s">
        <v>3347</v>
      </c>
      <c r="D11809" s="0" t="s">
        <v>123</v>
      </c>
    </row>
    <row r="11810" customFormat="false" ht="12.8" hidden="false" customHeight="false" outlineLevel="0" collapsed="false">
      <c r="A11810" s="0" t="s">
        <v>17409</v>
      </c>
      <c r="B11810" s="0" t="n">
        <v>29782</v>
      </c>
      <c r="C11810" s="0" t="s">
        <v>8612</v>
      </c>
      <c r="D11810" s="0" t="s">
        <v>127</v>
      </c>
    </row>
    <row r="11811" customFormat="false" ht="12.8" hidden="false" customHeight="false" outlineLevel="0" collapsed="false">
      <c r="A11811" s="0" t="s">
        <v>17410</v>
      </c>
      <c r="B11811" s="0" t="n">
        <v>4030</v>
      </c>
      <c r="C11811" s="0" t="s">
        <v>3347</v>
      </c>
      <c r="D11811" s="0" t="s">
        <v>199</v>
      </c>
    </row>
    <row r="11812" customFormat="false" ht="12.8" hidden="false" customHeight="false" outlineLevel="0" collapsed="false">
      <c r="A11812" s="0" t="s">
        <v>17411</v>
      </c>
      <c r="B11812" s="0" t="n">
        <v>39607</v>
      </c>
      <c r="C11812" s="0" t="s">
        <v>3347</v>
      </c>
      <c r="D11812" s="0" t="s">
        <v>287</v>
      </c>
    </row>
    <row r="11813" customFormat="false" ht="12.8" hidden="false" customHeight="false" outlineLevel="0" collapsed="false">
      <c r="A11813" s="0" t="s">
        <v>17412</v>
      </c>
      <c r="B11813" s="0" t="n">
        <v>4033</v>
      </c>
      <c r="C11813" s="0" t="s">
        <v>935</v>
      </c>
      <c r="D11813" s="0" t="s">
        <v>123</v>
      </c>
    </row>
    <row r="11814" customFormat="false" ht="12.8" hidden="false" customHeight="false" outlineLevel="0" collapsed="false">
      <c r="A11814" s="0" t="s">
        <v>17413</v>
      </c>
      <c r="B11814" s="0" t="n">
        <v>43995</v>
      </c>
      <c r="C11814" s="0" t="s">
        <v>17414</v>
      </c>
      <c r="D11814" s="0" t="s">
        <v>127</v>
      </c>
    </row>
    <row r="11815" customFormat="false" ht="12.8" hidden="false" customHeight="false" outlineLevel="0" collapsed="false">
      <c r="A11815" s="0" t="s">
        <v>17415</v>
      </c>
      <c r="B11815" s="0" t="n">
        <v>25291</v>
      </c>
      <c r="C11815" s="0" t="s">
        <v>12626</v>
      </c>
      <c r="D11815" s="0" t="s">
        <v>127</v>
      </c>
    </row>
    <row r="11816" customFormat="false" ht="12.8" hidden="false" customHeight="false" outlineLevel="0" collapsed="false">
      <c r="A11816" s="0" t="s">
        <v>17416</v>
      </c>
      <c r="B11816" s="0" t="n">
        <v>35100</v>
      </c>
      <c r="C11816" s="0" t="s">
        <v>866</v>
      </c>
      <c r="D11816" s="0" t="s">
        <v>127</v>
      </c>
    </row>
    <row r="11817" customFormat="false" ht="12.8" hidden="false" customHeight="false" outlineLevel="0" collapsed="false">
      <c r="A11817" s="0" t="s">
        <v>17417</v>
      </c>
      <c r="B11817" s="0" t="n">
        <v>3746</v>
      </c>
      <c r="C11817" s="0" t="s">
        <v>3259</v>
      </c>
      <c r="D11817" s="0" t="s">
        <v>123</v>
      </c>
    </row>
    <row r="11818" customFormat="false" ht="12.8" hidden="false" customHeight="false" outlineLevel="0" collapsed="false">
      <c r="A11818" s="0" t="s">
        <v>17418</v>
      </c>
      <c r="B11818" s="0" t="n">
        <v>2903</v>
      </c>
      <c r="C11818" s="0" t="s">
        <v>6570</v>
      </c>
      <c r="D11818" s="0" t="s">
        <v>123</v>
      </c>
    </row>
    <row r="11819" customFormat="false" ht="12.8" hidden="false" customHeight="false" outlineLevel="0" collapsed="false">
      <c r="A11819" s="0" t="s">
        <v>17419</v>
      </c>
      <c r="B11819" s="0" t="n">
        <v>24478</v>
      </c>
      <c r="C11819" s="0" t="s">
        <v>3347</v>
      </c>
      <c r="D11819" s="0" t="s">
        <v>378</v>
      </c>
    </row>
    <row r="11820" customFormat="false" ht="12.8" hidden="false" customHeight="false" outlineLevel="0" collapsed="false">
      <c r="A11820" s="0" t="s">
        <v>17420</v>
      </c>
      <c r="B11820" s="0" t="n">
        <v>178</v>
      </c>
      <c r="C11820" s="0" t="s">
        <v>3882</v>
      </c>
      <c r="D11820" s="0" t="s">
        <v>123</v>
      </c>
    </row>
    <row r="11821" customFormat="false" ht="12.8" hidden="false" customHeight="false" outlineLevel="0" collapsed="false">
      <c r="A11821" s="0" t="s">
        <v>17421</v>
      </c>
      <c r="B11821" s="0" t="n">
        <v>179</v>
      </c>
      <c r="C11821" s="0" t="s">
        <v>17422</v>
      </c>
      <c r="D11821" s="0" t="s">
        <v>127</v>
      </c>
    </row>
    <row r="11822" customFormat="false" ht="12.8" hidden="false" customHeight="false" outlineLevel="0" collapsed="false">
      <c r="A11822" s="0" t="s">
        <v>17423</v>
      </c>
      <c r="B11822" s="0" t="n">
        <v>23084</v>
      </c>
      <c r="C11822" s="0" t="s">
        <v>17424</v>
      </c>
      <c r="D11822" s="0" t="s">
        <v>123</v>
      </c>
    </row>
    <row r="11823" customFormat="false" ht="12.8" hidden="false" customHeight="false" outlineLevel="0" collapsed="false">
      <c r="A11823" s="0" t="s">
        <v>17425</v>
      </c>
      <c r="B11823" s="0" t="n">
        <v>43582</v>
      </c>
      <c r="C11823" s="0" t="s">
        <v>2212</v>
      </c>
      <c r="D11823" s="0" t="s">
        <v>123</v>
      </c>
    </row>
    <row r="11824" customFormat="false" ht="12.8" hidden="false" customHeight="false" outlineLevel="0" collapsed="false">
      <c r="A11824" s="0" t="s">
        <v>17426</v>
      </c>
      <c r="B11824" s="0" t="n">
        <v>43098</v>
      </c>
      <c r="C11824" s="0" t="s">
        <v>8021</v>
      </c>
      <c r="D11824" s="0" t="s">
        <v>199</v>
      </c>
    </row>
    <row r="11825" customFormat="false" ht="12.8" hidden="false" customHeight="false" outlineLevel="0" collapsed="false">
      <c r="A11825" s="0" t="s">
        <v>17427</v>
      </c>
      <c r="B11825" s="0" t="n">
        <v>2860</v>
      </c>
      <c r="C11825" s="0" t="s">
        <v>4013</v>
      </c>
      <c r="D11825" s="0" t="s">
        <v>123</v>
      </c>
    </row>
    <row r="11826" customFormat="false" ht="12.8" hidden="false" customHeight="false" outlineLevel="0" collapsed="false">
      <c r="A11826" s="0" t="s">
        <v>17428</v>
      </c>
      <c r="B11826" s="0" t="n">
        <v>2793</v>
      </c>
      <c r="C11826" s="0" t="s">
        <v>1630</v>
      </c>
      <c r="D11826" s="0" t="s">
        <v>123</v>
      </c>
    </row>
    <row r="11827" customFormat="false" ht="12.8" hidden="false" customHeight="false" outlineLevel="0" collapsed="false">
      <c r="A11827" s="0" t="s">
        <v>17429</v>
      </c>
      <c r="B11827" s="0" t="n">
        <v>22210</v>
      </c>
      <c r="C11827" s="0" t="s">
        <v>17430</v>
      </c>
      <c r="D11827" s="0" t="s">
        <v>123</v>
      </c>
    </row>
    <row r="11828" customFormat="false" ht="12.8" hidden="false" customHeight="false" outlineLevel="0" collapsed="false">
      <c r="A11828" s="0" t="s">
        <v>17431</v>
      </c>
      <c r="B11828" s="0" t="n">
        <v>22211</v>
      </c>
      <c r="C11828" s="0" t="s">
        <v>17432</v>
      </c>
      <c r="D11828" s="0" t="s">
        <v>127</v>
      </c>
    </row>
    <row r="11829" customFormat="false" ht="12.8" hidden="false" customHeight="false" outlineLevel="0" collapsed="false">
      <c r="A11829" s="0" t="s">
        <v>17433</v>
      </c>
      <c r="B11829" s="0" t="n">
        <v>22212</v>
      </c>
      <c r="C11829" s="0" t="s">
        <v>17434</v>
      </c>
      <c r="D11829" s="0" t="s">
        <v>199</v>
      </c>
    </row>
    <row r="11830" customFormat="false" ht="12.8" hidden="false" customHeight="false" outlineLevel="0" collapsed="false">
      <c r="A11830" s="0" t="s">
        <v>17435</v>
      </c>
      <c r="B11830" s="0" t="n">
        <v>22213</v>
      </c>
      <c r="C11830" s="0" t="s">
        <v>17434</v>
      </c>
      <c r="D11830" s="0" t="s">
        <v>378</v>
      </c>
    </row>
    <row r="11831" customFormat="false" ht="12.8" hidden="false" customHeight="false" outlineLevel="0" collapsed="false">
      <c r="A11831" s="0" t="s">
        <v>17436</v>
      </c>
      <c r="B11831" s="0" t="n">
        <v>25435</v>
      </c>
      <c r="C11831" s="0" t="s">
        <v>17437</v>
      </c>
      <c r="D11831" s="0" t="s">
        <v>123</v>
      </c>
    </row>
    <row r="11832" customFormat="false" ht="12.8" hidden="false" customHeight="false" outlineLevel="0" collapsed="false">
      <c r="A11832" s="0" t="s">
        <v>17438</v>
      </c>
      <c r="B11832" s="0" t="n">
        <v>25531</v>
      </c>
      <c r="C11832" s="0" t="s">
        <v>17439</v>
      </c>
      <c r="D11832" s="0" t="s">
        <v>127</v>
      </c>
    </row>
    <row r="11833" customFormat="false" ht="12.8" hidden="false" customHeight="false" outlineLevel="0" collapsed="false">
      <c r="A11833" s="0" t="s">
        <v>17440</v>
      </c>
      <c r="B11833" s="0" t="n">
        <v>25380</v>
      </c>
      <c r="C11833" s="0" t="s">
        <v>17441</v>
      </c>
      <c r="D11833" s="0" t="s">
        <v>287</v>
      </c>
    </row>
    <row r="11834" customFormat="false" ht="12.8" hidden="false" customHeight="false" outlineLevel="0" collapsed="false">
      <c r="A11834" s="0" t="s">
        <v>17442</v>
      </c>
      <c r="B11834" s="0" t="n">
        <v>41808</v>
      </c>
      <c r="C11834" s="0" t="s">
        <v>17443</v>
      </c>
      <c r="D11834" s="0" t="s">
        <v>123</v>
      </c>
    </row>
    <row r="11835" customFormat="false" ht="12.8" hidden="false" customHeight="false" outlineLevel="0" collapsed="false">
      <c r="A11835" s="0" t="s">
        <v>17444</v>
      </c>
      <c r="B11835" s="0" t="n">
        <v>41809</v>
      </c>
      <c r="C11835" s="0" t="s">
        <v>17445</v>
      </c>
      <c r="D11835" s="0" t="s">
        <v>127</v>
      </c>
    </row>
    <row r="11836" customFormat="false" ht="12.8" hidden="false" customHeight="false" outlineLevel="0" collapsed="false">
      <c r="A11836" s="0" t="s">
        <v>17446</v>
      </c>
      <c r="B11836" s="0" t="n">
        <v>35369</v>
      </c>
      <c r="C11836" s="0" t="s">
        <v>1613</v>
      </c>
      <c r="D11836" s="0" t="s">
        <v>123</v>
      </c>
    </row>
    <row r="11837" customFormat="false" ht="12.8" hidden="false" customHeight="false" outlineLevel="0" collapsed="false">
      <c r="A11837" s="0" t="s">
        <v>17447</v>
      </c>
      <c r="B11837" s="0" t="n">
        <v>36116</v>
      </c>
      <c r="C11837" s="0" t="s">
        <v>7731</v>
      </c>
      <c r="D11837" s="0" t="s">
        <v>127</v>
      </c>
    </row>
    <row r="11838" customFormat="false" ht="12.8" hidden="false" customHeight="false" outlineLevel="0" collapsed="false">
      <c r="A11838" s="0" t="s">
        <v>17448</v>
      </c>
      <c r="B11838" s="0" t="n">
        <v>19225</v>
      </c>
      <c r="D11838" s="0" t="s">
        <v>123</v>
      </c>
    </row>
    <row r="11839" customFormat="false" ht="12.8" hidden="false" customHeight="false" outlineLevel="0" collapsed="false">
      <c r="A11839" s="0" t="s">
        <v>17449</v>
      </c>
      <c r="B11839" s="0" t="n">
        <v>44045</v>
      </c>
      <c r="C11839" s="0" t="s">
        <v>7559</v>
      </c>
      <c r="D11839" s="0" t="s">
        <v>123</v>
      </c>
    </row>
    <row r="11840" customFormat="false" ht="12.8" hidden="false" customHeight="false" outlineLevel="0" collapsed="false">
      <c r="A11840" s="0" t="s">
        <v>17450</v>
      </c>
      <c r="B11840" s="0" t="n">
        <v>45776</v>
      </c>
      <c r="C11840" s="0" t="s">
        <v>17451</v>
      </c>
      <c r="D11840" s="0" t="s">
        <v>127</v>
      </c>
    </row>
    <row r="11841" customFormat="false" ht="12.8" hidden="false" customHeight="false" outlineLevel="0" collapsed="false">
      <c r="A11841" s="0" t="s">
        <v>17452</v>
      </c>
      <c r="B11841" s="0" t="n">
        <v>2894</v>
      </c>
      <c r="C11841" s="0" t="s">
        <v>6570</v>
      </c>
      <c r="D11841" s="0" t="s">
        <v>123</v>
      </c>
    </row>
    <row r="11842" customFormat="false" ht="12.8" hidden="false" customHeight="false" outlineLevel="0" collapsed="false">
      <c r="A11842" s="0" t="s">
        <v>17453</v>
      </c>
      <c r="B11842" s="0" t="n">
        <v>20409</v>
      </c>
      <c r="C11842" s="0" t="s">
        <v>17454</v>
      </c>
      <c r="D11842" s="0" t="s">
        <v>199</v>
      </c>
    </row>
    <row r="11843" customFormat="false" ht="12.8" hidden="false" customHeight="false" outlineLevel="0" collapsed="false">
      <c r="A11843" s="0" t="s">
        <v>17455</v>
      </c>
      <c r="B11843" s="0" t="n">
        <v>20482</v>
      </c>
      <c r="C11843" s="0" t="s">
        <v>17456</v>
      </c>
      <c r="D11843" s="0" t="s">
        <v>123</v>
      </c>
    </row>
    <row r="11844" customFormat="false" ht="12.8" hidden="false" customHeight="false" outlineLevel="0" collapsed="false">
      <c r="A11844" s="0" t="s">
        <v>17457</v>
      </c>
      <c r="B11844" s="0" t="n">
        <v>20520</v>
      </c>
      <c r="C11844" s="0" t="s">
        <v>17458</v>
      </c>
      <c r="D11844" s="0" t="s">
        <v>127</v>
      </c>
    </row>
    <row r="11845" customFormat="false" ht="12.8" hidden="false" customHeight="false" outlineLevel="0" collapsed="false">
      <c r="A11845" s="0" t="s">
        <v>17459</v>
      </c>
      <c r="B11845" s="0" t="n">
        <v>20484</v>
      </c>
      <c r="C11845" s="0" t="s">
        <v>17460</v>
      </c>
      <c r="D11845" s="0" t="s">
        <v>123</v>
      </c>
    </row>
    <row r="11846" customFormat="false" ht="12.8" hidden="false" customHeight="false" outlineLevel="0" collapsed="false">
      <c r="A11846" s="0" t="s">
        <v>17461</v>
      </c>
      <c r="B11846" s="0" t="n">
        <v>20522</v>
      </c>
      <c r="C11846" s="0" t="s">
        <v>9260</v>
      </c>
      <c r="D11846" s="0" t="s">
        <v>127</v>
      </c>
    </row>
    <row r="11847" customFormat="false" ht="12.8" hidden="false" customHeight="false" outlineLevel="0" collapsed="false">
      <c r="A11847" s="0" t="s">
        <v>17462</v>
      </c>
      <c r="B11847" s="0" t="n">
        <v>20429</v>
      </c>
      <c r="C11847" s="0" t="s">
        <v>17463</v>
      </c>
      <c r="D11847" s="0" t="s">
        <v>199</v>
      </c>
    </row>
    <row r="11848" customFormat="false" ht="12.8" hidden="false" customHeight="false" outlineLevel="0" collapsed="false">
      <c r="A11848" s="0" t="s">
        <v>17464</v>
      </c>
      <c r="B11848" s="0" t="n">
        <v>23158</v>
      </c>
      <c r="C11848" s="0" t="s">
        <v>17463</v>
      </c>
      <c r="D11848" s="0" t="s">
        <v>287</v>
      </c>
    </row>
    <row r="11849" customFormat="false" ht="12.8" hidden="false" customHeight="false" outlineLevel="0" collapsed="false">
      <c r="A11849" s="0" t="s">
        <v>17465</v>
      </c>
      <c r="B11849" s="0" t="n">
        <v>23599</v>
      </c>
      <c r="C11849" s="0" t="s">
        <v>17466</v>
      </c>
      <c r="D11849" s="0" t="s">
        <v>123</v>
      </c>
    </row>
    <row r="11850" customFormat="false" ht="12.8" hidden="false" customHeight="false" outlineLevel="0" collapsed="false">
      <c r="A11850" s="0" t="s">
        <v>17467</v>
      </c>
      <c r="B11850" s="0" t="n">
        <v>19152</v>
      </c>
      <c r="D11850" s="0" t="s">
        <v>123</v>
      </c>
    </row>
    <row r="11851" customFormat="false" ht="12.8" hidden="false" customHeight="false" outlineLevel="0" collapsed="false">
      <c r="A11851" s="0" t="s">
        <v>17468</v>
      </c>
      <c r="B11851" s="0" t="n">
        <v>5140</v>
      </c>
      <c r="C11851" s="0" t="s">
        <v>17469</v>
      </c>
      <c r="D11851" s="0" t="s">
        <v>123</v>
      </c>
    </row>
    <row r="11852" customFormat="false" ht="12.8" hidden="false" customHeight="false" outlineLevel="0" collapsed="false">
      <c r="A11852" s="0" t="s">
        <v>17470</v>
      </c>
      <c r="B11852" s="0" t="n">
        <v>530</v>
      </c>
      <c r="C11852" s="0" t="s">
        <v>4294</v>
      </c>
      <c r="D11852" s="0" t="s">
        <v>123</v>
      </c>
    </row>
    <row r="11853" customFormat="false" ht="12.8" hidden="false" customHeight="false" outlineLevel="0" collapsed="false">
      <c r="A11853" s="0" t="s">
        <v>17471</v>
      </c>
      <c r="B11853" s="0" t="n">
        <v>531</v>
      </c>
      <c r="C11853" s="0" t="s">
        <v>17472</v>
      </c>
      <c r="D11853" s="0" t="s">
        <v>127</v>
      </c>
    </row>
    <row r="11854" customFormat="false" ht="12.8" hidden="false" customHeight="false" outlineLevel="0" collapsed="false">
      <c r="A11854" s="0" t="s">
        <v>17473</v>
      </c>
      <c r="B11854" s="0" t="n">
        <v>2427</v>
      </c>
      <c r="C11854" s="0" t="s">
        <v>2587</v>
      </c>
      <c r="D11854" s="0" t="s">
        <v>601</v>
      </c>
    </row>
    <row r="11855" customFormat="false" ht="12.8" hidden="false" customHeight="false" outlineLevel="0" collapsed="false">
      <c r="A11855" s="0" t="s">
        <v>17474</v>
      </c>
      <c r="B11855" s="0" t="n">
        <v>22214</v>
      </c>
      <c r="C11855" s="0" t="s">
        <v>5549</v>
      </c>
      <c r="D11855" s="0" t="s">
        <v>199</v>
      </c>
    </row>
    <row r="11856" customFormat="false" ht="12.8" hidden="false" customHeight="false" outlineLevel="0" collapsed="false">
      <c r="A11856" s="0" t="s">
        <v>17475</v>
      </c>
      <c r="B11856" s="0" t="n">
        <v>27398</v>
      </c>
      <c r="C11856" s="0" t="s">
        <v>17476</v>
      </c>
      <c r="D11856" s="0" t="s">
        <v>123</v>
      </c>
    </row>
    <row r="11857" customFormat="false" ht="12.8" hidden="false" customHeight="false" outlineLevel="0" collapsed="false">
      <c r="A11857" s="0" t="s">
        <v>17477</v>
      </c>
      <c r="B11857" s="0" t="n">
        <v>19175</v>
      </c>
      <c r="C11857" s="0" t="s">
        <v>17478</v>
      </c>
      <c r="D11857" s="0" t="s">
        <v>123</v>
      </c>
    </row>
    <row r="11858" customFormat="false" ht="12.8" hidden="false" customHeight="false" outlineLevel="0" collapsed="false">
      <c r="A11858" s="0" t="s">
        <v>17479</v>
      </c>
      <c r="B11858" s="0" t="n">
        <v>4457</v>
      </c>
      <c r="C11858" s="0" t="s">
        <v>4799</v>
      </c>
      <c r="D11858" s="0" t="s">
        <v>123</v>
      </c>
    </row>
    <row r="11859" customFormat="false" ht="12.8" hidden="false" customHeight="false" outlineLevel="0" collapsed="false">
      <c r="A11859" s="0" t="s">
        <v>17480</v>
      </c>
      <c r="B11859" s="0" t="n">
        <v>4458</v>
      </c>
      <c r="C11859" s="0" t="s">
        <v>17481</v>
      </c>
      <c r="D11859" s="0" t="s">
        <v>127</v>
      </c>
    </row>
    <row r="11860" customFormat="false" ht="12.8" hidden="false" customHeight="false" outlineLevel="0" collapsed="false">
      <c r="A11860" s="0" t="s">
        <v>17482</v>
      </c>
      <c r="B11860" s="0" t="n">
        <v>4459</v>
      </c>
      <c r="C11860" s="0" t="s">
        <v>7298</v>
      </c>
      <c r="D11860" s="0" t="s">
        <v>127</v>
      </c>
    </row>
    <row r="11861" customFormat="false" ht="12.8" hidden="false" customHeight="false" outlineLevel="0" collapsed="false">
      <c r="A11861" s="0" t="s">
        <v>17483</v>
      </c>
      <c r="B11861" s="0" t="n">
        <v>4456</v>
      </c>
      <c r="C11861" s="0" t="s">
        <v>9830</v>
      </c>
      <c r="D11861" s="0" t="s">
        <v>199</v>
      </c>
    </row>
    <row r="11862" customFormat="false" ht="12.8" hidden="false" customHeight="false" outlineLevel="0" collapsed="false">
      <c r="A11862" s="0" t="s">
        <v>17484</v>
      </c>
      <c r="B11862" s="0" t="n">
        <v>19177</v>
      </c>
      <c r="C11862" s="0" t="s">
        <v>2869</v>
      </c>
      <c r="D11862" s="0" t="s">
        <v>123</v>
      </c>
    </row>
    <row r="11863" customFormat="false" ht="12.8" hidden="false" customHeight="false" outlineLevel="0" collapsed="false">
      <c r="A11863" s="0" t="s">
        <v>17485</v>
      </c>
      <c r="B11863" s="0" t="n">
        <v>2861</v>
      </c>
      <c r="C11863" s="0" t="s">
        <v>17486</v>
      </c>
      <c r="D11863" s="0" t="s">
        <v>123</v>
      </c>
    </row>
    <row r="11864" customFormat="false" ht="12.8" hidden="false" customHeight="false" outlineLevel="0" collapsed="false">
      <c r="A11864" s="0" t="s">
        <v>17487</v>
      </c>
      <c r="B11864" s="0" t="n">
        <v>2794</v>
      </c>
      <c r="C11864" s="0" t="s">
        <v>1630</v>
      </c>
      <c r="D11864" s="0" t="s">
        <v>123</v>
      </c>
    </row>
    <row r="11865" customFormat="false" ht="12.8" hidden="false" customHeight="false" outlineLevel="0" collapsed="false">
      <c r="A11865" s="0" t="s">
        <v>17488</v>
      </c>
      <c r="B11865" s="0" t="n">
        <v>23065</v>
      </c>
      <c r="C11865" s="0" t="s">
        <v>4658</v>
      </c>
      <c r="D11865" s="0" t="s">
        <v>123</v>
      </c>
    </row>
    <row r="11866" customFormat="false" ht="12.8" hidden="false" customHeight="false" outlineLevel="0" collapsed="false">
      <c r="A11866" s="0" t="s">
        <v>17489</v>
      </c>
      <c r="B11866" s="0" t="n">
        <v>22215</v>
      </c>
      <c r="C11866" s="0" t="s">
        <v>13461</v>
      </c>
      <c r="D11866" s="0" t="s">
        <v>123</v>
      </c>
    </row>
    <row r="11867" customFormat="false" ht="12.8" hidden="false" customHeight="false" outlineLevel="0" collapsed="false">
      <c r="A11867" s="0" t="s">
        <v>17490</v>
      </c>
      <c r="B11867" s="0" t="n">
        <v>22216</v>
      </c>
      <c r="C11867" s="0" t="s">
        <v>17491</v>
      </c>
      <c r="D11867" s="0" t="s">
        <v>127</v>
      </c>
    </row>
    <row r="11868" customFormat="false" ht="12.8" hidden="false" customHeight="false" outlineLevel="0" collapsed="false">
      <c r="A11868" s="0" t="s">
        <v>17492</v>
      </c>
      <c r="B11868" s="0" t="n">
        <v>22217</v>
      </c>
      <c r="C11868" s="0" t="s">
        <v>17493</v>
      </c>
      <c r="D11868" s="0" t="s">
        <v>127</v>
      </c>
    </row>
    <row r="11869" customFormat="false" ht="12.8" hidden="false" customHeight="false" outlineLevel="0" collapsed="false">
      <c r="A11869" s="0" t="s">
        <v>17494</v>
      </c>
      <c r="B11869" s="0" t="n">
        <v>25381</v>
      </c>
      <c r="C11869" s="0" t="s">
        <v>17495</v>
      </c>
      <c r="D11869" s="0" t="s">
        <v>123</v>
      </c>
    </row>
    <row r="11870" customFormat="false" ht="12.8" hidden="false" customHeight="false" outlineLevel="0" collapsed="false">
      <c r="A11870" s="0" t="s">
        <v>17496</v>
      </c>
      <c r="B11870" s="0" t="n">
        <v>34089</v>
      </c>
      <c r="C11870" s="0" t="s">
        <v>17495</v>
      </c>
      <c r="D11870" s="0" t="s">
        <v>262</v>
      </c>
    </row>
    <row r="11871" customFormat="false" ht="12.8" hidden="false" customHeight="false" outlineLevel="0" collapsed="false">
      <c r="A11871" s="0" t="s">
        <v>17497</v>
      </c>
      <c r="B11871" s="0" t="n">
        <v>25436</v>
      </c>
      <c r="C11871" s="0" t="s">
        <v>17498</v>
      </c>
      <c r="D11871" s="0" t="s">
        <v>127</v>
      </c>
    </row>
    <row r="11872" customFormat="false" ht="12.8" hidden="false" customHeight="false" outlineLevel="0" collapsed="false">
      <c r="A11872" s="0" t="s">
        <v>17499</v>
      </c>
      <c r="B11872" s="0" t="n">
        <v>39034</v>
      </c>
      <c r="C11872" s="0" t="s">
        <v>17500</v>
      </c>
      <c r="D11872" s="0" t="s">
        <v>255</v>
      </c>
    </row>
    <row r="11873" customFormat="false" ht="12.8" hidden="false" customHeight="false" outlineLevel="0" collapsed="false">
      <c r="A11873" s="0" t="s">
        <v>17501</v>
      </c>
      <c r="B11873" s="0" t="n">
        <v>46855</v>
      </c>
      <c r="C11873" s="0" t="s">
        <v>492</v>
      </c>
      <c r="D11873" s="0" t="s">
        <v>199</v>
      </c>
    </row>
    <row r="11874" customFormat="false" ht="12.8" hidden="false" customHeight="false" outlineLevel="0" collapsed="false">
      <c r="A11874" s="0" t="s">
        <v>17502</v>
      </c>
      <c r="B11874" s="0" t="n">
        <v>29570</v>
      </c>
      <c r="D11874" s="0" t="s">
        <v>255</v>
      </c>
    </row>
    <row r="11875" customFormat="false" ht="12.8" hidden="false" customHeight="false" outlineLevel="0" collapsed="false">
      <c r="A11875" s="0" t="s">
        <v>17503</v>
      </c>
      <c r="B11875" s="0" t="n">
        <v>46868</v>
      </c>
      <c r="C11875" s="0" t="s">
        <v>668</v>
      </c>
      <c r="D11875" s="0" t="s">
        <v>123</v>
      </c>
    </row>
    <row r="11876" customFormat="false" ht="12.8" hidden="false" customHeight="false" outlineLevel="0" collapsed="false">
      <c r="A11876" s="0" t="s">
        <v>17504</v>
      </c>
      <c r="B11876" s="0" t="n">
        <v>22218</v>
      </c>
      <c r="C11876" s="0" t="s">
        <v>1305</v>
      </c>
      <c r="D11876" s="0" t="s">
        <v>123</v>
      </c>
    </row>
    <row r="11877" customFormat="false" ht="12.8" hidden="false" customHeight="false" outlineLevel="0" collapsed="false">
      <c r="A11877" s="0" t="s">
        <v>17505</v>
      </c>
      <c r="B11877" s="0" t="n">
        <v>22219</v>
      </c>
      <c r="C11877" s="0" t="s">
        <v>13461</v>
      </c>
      <c r="D11877" s="0" t="s">
        <v>127</v>
      </c>
    </row>
    <row r="11878" customFormat="false" ht="12.8" hidden="false" customHeight="false" outlineLevel="0" collapsed="false">
      <c r="A11878" s="0" t="s">
        <v>17506</v>
      </c>
      <c r="B11878" s="0" t="n">
        <v>22220</v>
      </c>
      <c r="C11878" s="0" t="s">
        <v>13461</v>
      </c>
      <c r="D11878" s="0" t="s">
        <v>127</v>
      </c>
    </row>
    <row r="11879" customFormat="false" ht="12.8" hidden="false" customHeight="false" outlineLevel="0" collapsed="false">
      <c r="A11879" s="0" t="s">
        <v>17507</v>
      </c>
      <c r="B11879" s="0" t="n">
        <v>26028</v>
      </c>
      <c r="C11879" s="0" t="s">
        <v>6603</v>
      </c>
      <c r="D11879" s="0" t="s">
        <v>287</v>
      </c>
    </row>
    <row r="11880" customFormat="false" ht="12.8" hidden="false" customHeight="false" outlineLevel="0" collapsed="false">
      <c r="A11880" s="0" t="s">
        <v>17508</v>
      </c>
      <c r="B11880" s="0" t="n">
        <v>20424</v>
      </c>
      <c r="C11880" s="0" t="s">
        <v>17509</v>
      </c>
      <c r="D11880" s="0" t="s">
        <v>123</v>
      </c>
    </row>
    <row r="11881" customFormat="false" ht="12.8" hidden="false" customHeight="false" outlineLevel="0" collapsed="false">
      <c r="A11881" s="0" t="s">
        <v>17510</v>
      </c>
      <c r="B11881" s="0" t="n">
        <v>43996</v>
      </c>
      <c r="C11881" s="0" t="s">
        <v>17511</v>
      </c>
      <c r="D11881" s="0" t="s">
        <v>123</v>
      </c>
    </row>
    <row r="11882" customFormat="false" ht="12.8" hidden="false" customHeight="false" outlineLevel="0" collapsed="false">
      <c r="A11882" s="0" t="s">
        <v>17512</v>
      </c>
      <c r="B11882" s="0" t="n">
        <v>32575</v>
      </c>
      <c r="C11882" s="0" t="s">
        <v>17513</v>
      </c>
      <c r="D11882" s="0" t="s">
        <v>127</v>
      </c>
    </row>
    <row r="11883" customFormat="false" ht="12.8" hidden="false" customHeight="false" outlineLevel="0" collapsed="false">
      <c r="A11883" s="0" t="s">
        <v>17514</v>
      </c>
      <c r="B11883" s="0" t="n">
        <v>43348</v>
      </c>
      <c r="C11883" s="0" t="s">
        <v>11650</v>
      </c>
      <c r="D11883" s="0" t="s">
        <v>123</v>
      </c>
    </row>
    <row r="11884" customFormat="false" ht="12.8" hidden="false" customHeight="false" outlineLevel="0" collapsed="false">
      <c r="A11884" s="0" t="s">
        <v>17515</v>
      </c>
      <c r="B11884" s="0" t="n">
        <v>9785</v>
      </c>
      <c r="C11884" s="0" t="s">
        <v>17516</v>
      </c>
      <c r="D11884" s="0" t="s">
        <v>228</v>
      </c>
    </row>
    <row r="11885" customFormat="false" ht="12.8" hidden="false" customHeight="false" outlineLevel="0" collapsed="false">
      <c r="A11885" s="0" t="s">
        <v>17517</v>
      </c>
      <c r="B11885" s="0" t="n">
        <v>22221</v>
      </c>
      <c r="D11885" s="0" t="s">
        <v>354</v>
      </c>
    </row>
    <row r="11886" customFormat="false" ht="12.8" hidden="false" customHeight="false" outlineLevel="0" collapsed="false">
      <c r="A11886" s="0" t="s">
        <v>17518</v>
      </c>
      <c r="B11886" s="0" t="n">
        <v>39798</v>
      </c>
      <c r="D11886" s="0" t="s">
        <v>255</v>
      </c>
    </row>
    <row r="11887" customFormat="false" ht="12.8" hidden="false" customHeight="false" outlineLevel="0" collapsed="false">
      <c r="A11887" s="0" t="s">
        <v>17519</v>
      </c>
      <c r="B11887" s="0" t="n">
        <v>44000</v>
      </c>
      <c r="D11887" s="0" t="s">
        <v>3331</v>
      </c>
    </row>
    <row r="11888" customFormat="false" ht="12.8" hidden="false" customHeight="false" outlineLevel="0" collapsed="false">
      <c r="A11888" s="0" t="s">
        <v>17520</v>
      </c>
      <c r="B11888" s="0" t="n">
        <v>39835</v>
      </c>
      <c r="D11888" s="0" t="s">
        <v>255</v>
      </c>
    </row>
    <row r="11889" customFormat="false" ht="12.8" hidden="false" customHeight="false" outlineLevel="0" collapsed="false">
      <c r="A11889" s="0" t="s">
        <v>17521</v>
      </c>
      <c r="B11889" s="0" t="n">
        <v>39549</v>
      </c>
      <c r="D11889" s="0" t="s">
        <v>395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488"/>
  <sheetViews>
    <sheetView showFormulas="false" showGridLines="true" showRowColHeaders="true" showZeros="true" rightToLeft="false" tabSelected="false" showOutlineSymbols="true" defaultGridColor="true" view="normal" topLeftCell="A397" colorId="64" zoomScale="75" zoomScaleNormal="75" zoomScalePageLayoutView="100" workbookViewId="0">
      <selection pane="topLeft" activeCell="E431" activeCellId="0" sqref="E431"/>
    </sheetView>
  </sheetViews>
  <sheetFormatPr defaultRowHeight="12.8" zeroHeight="false" outlineLevelRow="0" outlineLevelCol="0"/>
  <cols>
    <col collapsed="false" customWidth="true" hidden="false" outlineLevel="0" max="1" min="1" style="0" width="19.88"/>
    <col collapsed="false" customWidth="true" hidden="false" outlineLevel="0" max="2" min="2" style="0" width="16.41"/>
    <col collapsed="false" customWidth="true" hidden="false" outlineLevel="0" max="3" min="3" style="0" width="19.54"/>
    <col collapsed="false" customWidth="false" hidden="false" outlineLevel="0" max="1025" min="4" style="0" width="11.52"/>
  </cols>
  <sheetData>
    <row r="1" customFormat="false" ht="12.8" hidden="false" customHeight="false" outlineLevel="0" collapsed="false">
      <c r="A1" s="187" t="s">
        <v>17522</v>
      </c>
      <c r="B1" s="187" t="s">
        <v>17523</v>
      </c>
      <c r="C1" s="187" t="s">
        <v>17522</v>
      </c>
      <c r="D1" s="187" t="n">
        <v>1</v>
      </c>
    </row>
    <row r="2" customFormat="false" ht="12.8" hidden="false" customHeight="false" outlineLevel="0" collapsed="false">
      <c r="A2" s="187" t="s">
        <v>3299</v>
      </c>
      <c r="B2" s="187" t="s">
        <v>199</v>
      </c>
      <c r="C2" s="187" t="s">
        <v>3299</v>
      </c>
      <c r="D2" s="187" t="n">
        <v>115</v>
      </c>
      <c r="G2" s="0" t="s">
        <v>17524</v>
      </c>
      <c r="H2" s="0" t="n">
        <v>2</v>
      </c>
      <c r="I2" s="0" t="n">
        <v>38</v>
      </c>
    </row>
    <row r="3" customFormat="false" ht="12.8" hidden="false" customHeight="false" outlineLevel="0" collapsed="false">
      <c r="A3" s="187" t="s">
        <v>3299</v>
      </c>
      <c r="B3" s="187" t="s">
        <v>123</v>
      </c>
      <c r="C3" s="187" t="s">
        <v>3292</v>
      </c>
      <c r="D3" s="187" t="n">
        <v>116</v>
      </c>
      <c r="G3" s="0" t="s">
        <v>17525</v>
      </c>
      <c r="H3" s="0" t="n">
        <v>40</v>
      </c>
      <c r="I3" s="0" t="n">
        <v>139</v>
      </c>
    </row>
    <row r="4" customFormat="false" ht="12.8" hidden="false" customHeight="false" outlineLevel="0" collapsed="false">
      <c r="A4" s="187" t="s">
        <v>3299</v>
      </c>
      <c r="B4" s="187" t="s">
        <v>123</v>
      </c>
      <c r="C4" s="187" t="s">
        <v>3300</v>
      </c>
      <c r="D4" s="187" t="n">
        <v>122</v>
      </c>
      <c r="G4" s="0" t="s">
        <v>17526</v>
      </c>
      <c r="H4" s="0" t="n">
        <v>141</v>
      </c>
      <c r="I4" s="0" t="n">
        <v>189</v>
      </c>
    </row>
    <row r="5" customFormat="false" ht="12.8" hidden="false" customHeight="false" outlineLevel="0" collapsed="false">
      <c r="A5" s="187" t="s">
        <v>3299</v>
      </c>
      <c r="B5" s="187" t="s">
        <v>123</v>
      </c>
      <c r="C5" s="187" t="s">
        <v>3310</v>
      </c>
      <c r="D5" s="187" t="n">
        <v>120</v>
      </c>
      <c r="G5" s="0" t="s">
        <v>17527</v>
      </c>
      <c r="H5" s="0" t="n">
        <v>191</v>
      </c>
      <c r="I5" s="0" t="n">
        <v>208</v>
      </c>
    </row>
    <row r="6" customFormat="false" ht="12.8" hidden="false" customHeight="false" outlineLevel="0" collapsed="false">
      <c r="A6" s="187" t="s">
        <v>3885</v>
      </c>
      <c r="B6" s="187" t="s">
        <v>199</v>
      </c>
      <c r="C6" s="187" t="s">
        <v>3885</v>
      </c>
      <c r="D6" s="187" t="n">
        <v>169</v>
      </c>
      <c r="G6" s="0" t="s">
        <v>17528</v>
      </c>
      <c r="H6" s="0" t="n">
        <v>210</v>
      </c>
      <c r="I6" s="0" t="n">
        <v>269</v>
      </c>
    </row>
    <row r="7" customFormat="false" ht="12.8" hidden="false" customHeight="false" outlineLevel="0" collapsed="false">
      <c r="A7" s="187" t="s">
        <v>3885</v>
      </c>
      <c r="B7" s="187" t="s">
        <v>123</v>
      </c>
      <c r="C7" s="187" t="s">
        <v>3876</v>
      </c>
      <c r="D7" s="187" t="n">
        <v>170</v>
      </c>
      <c r="G7" s="0" t="s">
        <v>17529</v>
      </c>
      <c r="H7" s="0" t="n">
        <v>271</v>
      </c>
      <c r="I7" s="0" t="n">
        <v>294</v>
      </c>
    </row>
    <row r="8" customFormat="false" ht="12.8" hidden="false" customHeight="false" outlineLevel="0" collapsed="false">
      <c r="A8" s="187" t="s">
        <v>3885</v>
      </c>
      <c r="B8" s="187" t="s">
        <v>123</v>
      </c>
      <c r="C8" s="187" t="s">
        <v>8756</v>
      </c>
      <c r="D8" s="187" t="n">
        <v>180</v>
      </c>
      <c r="G8" s="0" t="s">
        <v>17530</v>
      </c>
      <c r="H8" s="0" t="n">
        <v>296</v>
      </c>
      <c r="I8" s="0" t="n">
        <v>333</v>
      </c>
    </row>
    <row r="9" customFormat="false" ht="12.8" hidden="false" customHeight="false" outlineLevel="0" collapsed="false">
      <c r="A9" s="187" t="s">
        <v>3885</v>
      </c>
      <c r="B9" s="187" t="s">
        <v>123</v>
      </c>
      <c r="C9" s="187" t="s">
        <v>15639</v>
      </c>
      <c r="D9" s="187" t="n">
        <v>174</v>
      </c>
    </row>
    <row r="10" customFormat="false" ht="12.8" hidden="false" customHeight="false" outlineLevel="0" collapsed="false">
      <c r="A10" s="187" t="s">
        <v>3885</v>
      </c>
      <c r="B10" s="187" t="s">
        <v>123</v>
      </c>
      <c r="C10" s="187" t="s">
        <v>17420</v>
      </c>
      <c r="D10" s="187" t="n">
        <v>178</v>
      </c>
    </row>
    <row r="11" customFormat="false" ht="12.8" hidden="false" customHeight="false" outlineLevel="0" collapsed="false">
      <c r="A11" s="187" t="s">
        <v>9481</v>
      </c>
      <c r="B11" s="187" t="s">
        <v>199</v>
      </c>
      <c r="C11" s="187" t="s">
        <v>9481</v>
      </c>
      <c r="D11" s="187" t="n">
        <v>66</v>
      </c>
    </row>
    <row r="12" customFormat="false" ht="12.8" hidden="false" customHeight="false" outlineLevel="0" collapsed="false">
      <c r="A12" s="187" t="s">
        <v>9481</v>
      </c>
      <c r="B12" s="187" t="s">
        <v>123</v>
      </c>
      <c r="C12" s="187" t="s">
        <v>101</v>
      </c>
      <c r="D12" s="187" t="n">
        <v>67</v>
      </c>
    </row>
    <row r="13" customFormat="false" ht="12.8" hidden="false" customHeight="false" outlineLevel="0" collapsed="false">
      <c r="A13" s="187" t="s">
        <v>9481</v>
      </c>
      <c r="B13" s="187" t="s">
        <v>123</v>
      </c>
      <c r="C13" s="187" t="s">
        <v>9409</v>
      </c>
      <c r="D13" s="187" t="n">
        <v>69</v>
      </c>
    </row>
    <row r="14" customFormat="false" ht="12.8" hidden="false" customHeight="false" outlineLevel="0" collapsed="false">
      <c r="A14" s="187" t="s">
        <v>9481</v>
      </c>
      <c r="B14" s="187" t="s">
        <v>123</v>
      </c>
      <c r="C14" s="187" t="s">
        <v>12481</v>
      </c>
      <c r="D14" s="187" t="n">
        <v>110</v>
      </c>
    </row>
    <row r="15" customFormat="false" ht="12.8" hidden="false" customHeight="false" outlineLevel="0" collapsed="false">
      <c r="A15" s="187" t="s">
        <v>9481</v>
      </c>
      <c r="B15" s="187" t="s">
        <v>123</v>
      </c>
      <c r="C15" s="187" t="s">
        <v>17135</v>
      </c>
      <c r="D15" s="187" t="n">
        <v>113</v>
      </c>
    </row>
    <row r="16" customFormat="false" ht="12.8" hidden="false" customHeight="false" outlineLevel="0" collapsed="false">
      <c r="A16" s="187" t="s">
        <v>11431</v>
      </c>
      <c r="B16" s="187" t="s">
        <v>199</v>
      </c>
      <c r="C16" s="187" t="s">
        <v>11431</v>
      </c>
      <c r="D16" s="187" t="n">
        <v>20</v>
      </c>
    </row>
    <row r="17" customFormat="false" ht="12.8" hidden="false" customHeight="false" outlineLevel="0" collapsed="false">
      <c r="A17" s="187" t="s">
        <v>11431</v>
      </c>
      <c r="B17" s="187" t="s">
        <v>123</v>
      </c>
      <c r="C17" s="187" t="s">
        <v>1053</v>
      </c>
      <c r="D17" s="187" t="n">
        <v>21</v>
      </c>
    </row>
    <row r="18" customFormat="false" ht="12.8" hidden="false" customHeight="false" outlineLevel="0" collapsed="false">
      <c r="A18" s="187" t="s">
        <v>11431</v>
      </c>
      <c r="B18" s="187" t="s">
        <v>123</v>
      </c>
      <c r="C18" s="187" t="s">
        <v>11407</v>
      </c>
      <c r="D18" s="187" t="n">
        <v>26</v>
      </c>
    </row>
    <row r="19" customFormat="false" ht="12.8" hidden="false" customHeight="false" outlineLevel="0" collapsed="false">
      <c r="A19" s="187" t="s">
        <v>11431</v>
      </c>
      <c r="B19" s="187" t="s">
        <v>123</v>
      </c>
      <c r="C19" s="187" t="s">
        <v>11435</v>
      </c>
      <c r="D19" s="187" t="n">
        <v>44</v>
      </c>
    </row>
    <row r="20" customFormat="false" ht="12.8" hidden="false" customHeight="false" outlineLevel="0" collapsed="false">
      <c r="A20" s="187" t="s">
        <v>11431</v>
      </c>
      <c r="B20" s="187" t="s">
        <v>123</v>
      </c>
      <c r="C20" s="187" t="s">
        <v>14442</v>
      </c>
      <c r="D20" s="187" t="n">
        <v>46</v>
      </c>
    </row>
    <row r="21" customFormat="false" ht="12.8" hidden="false" customHeight="false" outlineLevel="0" collapsed="false">
      <c r="A21" s="187" t="s">
        <v>13165</v>
      </c>
      <c r="B21" s="187" t="s">
        <v>199</v>
      </c>
      <c r="C21" s="187" t="s">
        <v>13165</v>
      </c>
      <c r="D21" s="187" t="n">
        <v>155</v>
      </c>
    </row>
    <row r="22" customFormat="false" ht="12.8" hidden="false" customHeight="false" outlineLevel="0" collapsed="false">
      <c r="A22" s="187" t="s">
        <v>13165</v>
      </c>
      <c r="B22" s="187" t="s">
        <v>123</v>
      </c>
      <c r="C22" s="187" t="s">
        <v>5235</v>
      </c>
      <c r="D22" s="187" t="n">
        <v>156</v>
      </c>
    </row>
    <row r="23" customFormat="false" ht="12.8" hidden="false" customHeight="false" outlineLevel="0" collapsed="false">
      <c r="A23" s="187" t="s">
        <v>13165</v>
      </c>
      <c r="B23" s="187" t="s">
        <v>123</v>
      </c>
      <c r="C23" s="187" t="s">
        <v>5990</v>
      </c>
      <c r="D23" s="187" t="n">
        <v>162</v>
      </c>
    </row>
    <row r="24" customFormat="false" ht="12.8" hidden="false" customHeight="false" outlineLevel="0" collapsed="false">
      <c r="A24" s="187" t="s">
        <v>13165</v>
      </c>
      <c r="B24" s="187" t="s">
        <v>123</v>
      </c>
      <c r="C24" s="187" t="s">
        <v>10369</v>
      </c>
      <c r="D24" s="187" t="n">
        <v>159</v>
      </c>
    </row>
    <row r="25" customFormat="false" ht="12.8" hidden="false" customHeight="false" outlineLevel="0" collapsed="false">
      <c r="A25" s="187" t="s">
        <v>13165</v>
      </c>
      <c r="B25" s="187" t="s">
        <v>123</v>
      </c>
      <c r="C25" s="187" t="s">
        <v>13156</v>
      </c>
      <c r="D25" s="187" t="n">
        <v>164</v>
      </c>
    </row>
    <row r="26" customFormat="false" ht="12.8" hidden="false" customHeight="false" outlineLevel="0" collapsed="false">
      <c r="A26" s="187" t="s">
        <v>13179</v>
      </c>
      <c r="B26" s="187" t="s">
        <v>199</v>
      </c>
      <c r="C26" s="187" t="s">
        <v>13179</v>
      </c>
      <c r="D26" s="187" t="n">
        <v>127</v>
      </c>
    </row>
    <row r="27" customFormat="false" ht="12.8" hidden="false" customHeight="false" outlineLevel="0" collapsed="false">
      <c r="A27" s="187" t="s">
        <v>13179</v>
      </c>
      <c r="B27" s="187" t="s">
        <v>123</v>
      </c>
      <c r="C27" s="187" t="s">
        <v>1755</v>
      </c>
      <c r="D27" s="187" t="n">
        <v>128</v>
      </c>
    </row>
    <row r="28" customFormat="false" ht="12.8" hidden="false" customHeight="false" outlineLevel="0" collapsed="false">
      <c r="A28" s="187" t="s">
        <v>13179</v>
      </c>
      <c r="B28" s="187" t="s">
        <v>123</v>
      </c>
      <c r="C28" s="187" t="s">
        <v>2550</v>
      </c>
      <c r="D28" s="187" t="n">
        <v>130</v>
      </c>
    </row>
    <row r="29" customFormat="false" ht="12.8" hidden="false" customHeight="false" outlineLevel="0" collapsed="false">
      <c r="A29" s="187" t="s">
        <v>13179</v>
      </c>
      <c r="B29" s="187" t="s">
        <v>123</v>
      </c>
      <c r="C29" s="187" t="s">
        <v>5199</v>
      </c>
      <c r="D29" s="187" t="n">
        <v>132</v>
      </c>
    </row>
    <row r="30" customFormat="false" ht="12.8" hidden="false" customHeight="false" outlineLevel="0" collapsed="false">
      <c r="A30" s="187" t="s">
        <v>13179</v>
      </c>
      <c r="B30" s="187" t="s">
        <v>123</v>
      </c>
      <c r="C30" s="187" t="s">
        <v>5387</v>
      </c>
      <c r="D30" s="187" t="n">
        <v>136</v>
      </c>
    </row>
    <row r="31" customFormat="false" ht="12.8" hidden="false" customHeight="false" outlineLevel="0" collapsed="false">
      <c r="A31" s="187" t="s">
        <v>13179</v>
      </c>
      <c r="B31" s="187" t="s">
        <v>123</v>
      </c>
      <c r="C31" s="187" t="s">
        <v>8717</v>
      </c>
      <c r="D31" s="187" t="n">
        <v>138</v>
      </c>
    </row>
    <row r="32" customFormat="false" ht="12.8" hidden="false" customHeight="false" outlineLevel="0" collapsed="false">
      <c r="A32" s="187" t="s">
        <v>13179</v>
      </c>
      <c r="B32" s="187" t="s">
        <v>123</v>
      </c>
      <c r="C32" s="187" t="s">
        <v>8733</v>
      </c>
      <c r="D32" s="187" t="n">
        <v>140</v>
      </c>
    </row>
    <row r="33" customFormat="false" ht="12.8" hidden="false" customHeight="false" outlineLevel="0" collapsed="false">
      <c r="A33" s="187" t="s">
        <v>13179</v>
      </c>
      <c r="B33" s="187" t="s">
        <v>123</v>
      </c>
      <c r="C33" s="187" t="s">
        <v>13166</v>
      </c>
      <c r="D33" s="187" t="n">
        <v>150</v>
      </c>
    </row>
    <row r="34" customFormat="false" ht="12.8" hidden="false" customHeight="false" outlineLevel="0" collapsed="false">
      <c r="A34" s="187" t="s">
        <v>16372</v>
      </c>
      <c r="B34" s="187" t="s">
        <v>199</v>
      </c>
      <c r="C34" s="187" t="s">
        <v>16372</v>
      </c>
      <c r="D34" s="187" t="n">
        <v>2</v>
      </c>
    </row>
    <row r="35" customFormat="false" ht="12.8" hidden="false" customHeight="false" outlineLevel="0" collapsed="false">
      <c r="A35" s="187" t="s">
        <v>16372</v>
      </c>
      <c r="B35" s="187" t="s">
        <v>123</v>
      </c>
      <c r="C35" s="187" t="s">
        <v>2792</v>
      </c>
      <c r="D35" s="187" t="n">
        <v>3</v>
      </c>
    </row>
    <row r="36" customFormat="false" ht="12.8" hidden="false" customHeight="false" outlineLevel="0" collapsed="false">
      <c r="A36" s="187" t="s">
        <v>16372</v>
      </c>
      <c r="B36" s="187" t="s">
        <v>123</v>
      </c>
      <c r="C36" s="187" t="s">
        <v>11995</v>
      </c>
      <c r="D36" s="187" t="n">
        <v>9</v>
      </c>
    </row>
    <row r="37" customFormat="false" ht="12.8" hidden="false" customHeight="false" outlineLevel="0" collapsed="false">
      <c r="A37" s="187" t="s">
        <v>16372</v>
      </c>
      <c r="B37" s="187" t="s">
        <v>123</v>
      </c>
      <c r="C37" s="187" t="s">
        <v>14870</v>
      </c>
      <c r="D37" s="187" t="n">
        <v>10</v>
      </c>
    </row>
    <row r="38" customFormat="false" ht="12.8" hidden="false" customHeight="false" outlineLevel="0" collapsed="false">
      <c r="A38" s="187" t="s">
        <v>16372</v>
      </c>
      <c r="B38" s="187" t="s">
        <v>123</v>
      </c>
      <c r="C38" s="187" t="s">
        <v>16373</v>
      </c>
      <c r="D38" s="187" t="n">
        <v>14</v>
      </c>
    </row>
    <row r="39" customFormat="false" ht="12.8" hidden="false" customHeight="false" outlineLevel="0" collapsed="false">
      <c r="A39" s="187" t="s">
        <v>17531</v>
      </c>
      <c r="B39" s="187" t="s">
        <v>17523</v>
      </c>
      <c r="C39" s="187" t="s">
        <v>17531</v>
      </c>
      <c r="D39" s="187" t="n">
        <v>181</v>
      </c>
    </row>
    <row r="40" customFormat="false" ht="12.8" hidden="false" customHeight="false" outlineLevel="0" collapsed="false">
      <c r="A40" s="187" t="s">
        <v>2513</v>
      </c>
      <c r="B40" s="187" t="s">
        <v>199</v>
      </c>
      <c r="C40" s="187" t="s">
        <v>2513</v>
      </c>
      <c r="D40" s="187" t="n">
        <v>327</v>
      </c>
    </row>
    <row r="41" customFormat="false" ht="12.8" hidden="false" customHeight="false" outlineLevel="0" collapsed="false">
      <c r="A41" s="187" t="s">
        <v>2513</v>
      </c>
      <c r="B41" s="187" t="s">
        <v>123</v>
      </c>
      <c r="C41" s="187" t="s">
        <v>2504</v>
      </c>
      <c r="D41" s="187" t="n">
        <v>328</v>
      </c>
    </row>
    <row r="42" customFormat="false" ht="12.8" hidden="false" customHeight="false" outlineLevel="0" collapsed="false">
      <c r="A42" s="187" t="s">
        <v>2513</v>
      </c>
      <c r="B42" s="187" t="s">
        <v>123</v>
      </c>
      <c r="C42" s="187" t="s">
        <v>2511</v>
      </c>
      <c r="D42" s="187" t="n">
        <v>333</v>
      </c>
    </row>
    <row r="43" customFormat="false" ht="12.8" hidden="false" customHeight="false" outlineLevel="0" collapsed="false">
      <c r="A43" s="187" t="s">
        <v>2513</v>
      </c>
      <c r="B43" s="187" t="s">
        <v>123</v>
      </c>
      <c r="C43" s="187" t="s">
        <v>2515</v>
      </c>
      <c r="D43" s="187" t="n">
        <v>329</v>
      </c>
    </row>
    <row r="44" customFormat="false" ht="12.8" hidden="false" customHeight="false" outlineLevel="0" collapsed="false">
      <c r="A44" s="187" t="s">
        <v>2513</v>
      </c>
      <c r="B44" s="187" t="s">
        <v>123</v>
      </c>
      <c r="C44" s="187" t="s">
        <v>2519</v>
      </c>
      <c r="D44" s="187" t="n">
        <v>331</v>
      </c>
    </row>
    <row r="45" customFormat="false" ht="12.8" hidden="false" customHeight="false" outlineLevel="0" collapsed="false">
      <c r="A45" s="187" t="s">
        <v>2513</v>
      </c>
      <c r="B45" s="187" t="s">
        <v>123</v>
      </c>
      <c r="C45" s="187" t="s">
        <v>6135</v>
      </c>
      <c r="D45" s="187" t="n">
        <v>330</v>
      </c>
    </row>
    <row r="46" customFormat="false" ht="12.8" hidden="false" customHeight="false" outlineLevel="0" collapsed="false">
      <c r="A46" s="187" t="s">
        <v>2754</v>
      </c>
      <c r="B46" s="187" t="s">
        <v>199</v>
      </c>
      <c r="C46" s="187" t="s">
        <v>2754</v>
      </c>
      <c r="D46" s="187" t="n">
        <v>262</v>
      </c>
    </row>
    <row r="47" customFormat="false" ht="12.8" hidden="false" customHeight="false" outlineLevel="0" collapsed="false">
      <c r="A47" s="187" t="s">
        <v>2754</v>
      </c>
      <c r="B47" s="187" t="s">
        <v>123</v>
      </c>
      <c r="C47" s="187" t="s">
        <v>2756</v>
      </c>
      <c r="D47" s="187" t="n">
        <v>265</v>
      </c>
    </row>
    <row r="48" customFormat="false" ht="12.8" hidden="false" customHeight="false" outlineLevel="0" collapsed="false">
      <c r="A48" s="187" t="s">
        <v>2754</v>
      </c>
      <c r="B48" s="187" t="s">
        <v>123</v>
      </c>
      <c r="C48" s="187" t="s">
        <v>10641</v>
      </c>
      <c r="D48" s="187" t="n">
        <v>268</v>
      </c>
    </row>
    <row r="49" customFormat="false" ht="12.8" hidden="false" customHeight="false" outlineLevel="0" collapsed="false">
      <c r="A49" s="187" t="s">
        <v>2754</v>
      </c>
      <c r="B49" s="187" t="s">
        <v>123</v>
      </c>
      <c r="C49" s="187" t="s">
        <v>12050</v>
      </c>
      <c r="D49" s="187" t="n">
        <v>263</v>
      </c>
    </row>
    <row r="50" customFormat="false" ht="12.8" hidden="false" customHeight="false" outlineLevel="0" collapsed="false">
      <c r="A50" s="187" t="s">
        <v>3026</v>
      </c>
      <c r="B50" s="187" t="s">
        <v>199</v>
      </c>
      <c r="C50" s="187" t="s">
        <v>3026</v>
      </c>
      <c r="D50" s="187" t="n">
        <v>341</v>
      </c>
    </row>
    <row r="51" customFormat="false" ht="12.8" hidden="false" customHeight="false" outlineLevel="0" collapsed="false">
      <c r="A51" s="187" t="s">
        <v>3026</v>
      </c>
      <c r="B51" s="187" t="s">
        <v>123</v>
      </c>
      <c r="C51" s="187" t="s">
        <v>3024</v>
      </c>
      <c r="D51" s="187" t="n">
        <v>342</v>
      </c>
    </row>
    <row r="52" customFormat="false" ht="12.8" hidden="false" customHeight="false" outlineLevel="0" collapsed="false">
      <c r="A52" s="187" t="s">
        <v>5765</v>
      </c>
      <c r="B52" s="187" t="s">
        <v>199</v>
      </c>
      <c r="C52" s="187" t="s">
        <v>5765</v>
      </c>
      <c r="D52" s="187" t="n">
        <v>248</v>
      </c>
    </row>
    <row r="53" customFormat="false" ht="12.8" hidden="false" customHeight="false" outlineLevel="0" collapsed="false">
      <c r="A53" s="187" t="s">
        <v>5765</v>
      </c>
      <c r="B53" s="187" t="s">
        <v>123</v>
      </c>
      <c r="C53" s="187" t="s">
        <v>5766</v>
      </c>
      <c r="D53" s="187" t="n">
        <v>249</v>
      </c>
    </row>
    <row r="54" customFormat="false" ht="12.8" hidden="false" customHeight="false" outlineLevel="0" collapsed="false">
      <c r="A54" s="187" t="s">
        <v>5765</v>
      </c>
      <c r="B54" s="187" t="s">
        <v>123</v>
      </c>
      <c r="C54" s="187" t="s">
        <v>14623</v>
      </c>
      <c r="D54" s="187" t="n">
        <v>5137</v>
      </c>
    </row>
    <row r="55" customFormat="false" ht="12.8" hidden="false" customHeight="false" outlineLevel="0" collapsed="false">
      <c r="A55" s="187" t="s">
        <v>7137</v>
      </c>
      <c r="B55" s="187" t="s">
        <v>199</v>
      </c>
      <c r="C55" s="187" t="s">
        <v>7137</v>
      </c>
      <c r="D55" s="187" t="n">
        <v>189</v>
      </c>
    </row>
    <row r="56" customFormat="false" ht="12.8" hidden="false" customHeight="false" outlineLevel="0" collapsed="false">
      <c r="A56" s="187" t="s">
        <v>7137</v>
      </c>
      <c r="B56" s="187" t="s">
        <v>123</v>
      </c>
      <c r="C56" s="187" t="s">
        <v>653</v>
      </c>
      <c r="D56" s="187" t="n">
        <v>191</v>
      </c>
    </row>
    <row r="57" customFormat="false" ht="12.8" hidden="false" customHeight="false" outlineLevel="0" collapsed="false">
      <c r="A57" s="187" t="s">
        <v>7137</v>
      </c>
      <c r="B57" s="187" t="s">
        <v>123</v>
      </c>
      <c r="C57" s="187" t="s">
        <v>3428</v>
      </c>
      <c r="D57" s="187" t="n">
        <v>5138</v>
      </c>
    </row>
    <row r="58" customFormat="false" ht="12.8" hidden="false" customHeight="false" outlineLevel="0" collapsed="false">
      <c r="A58" s="187" t="s">
        <v>7137</v>
      </c>
      <c r="B58" s="187" t="s">
        <v>123</v>
      </c>
      <c r="C58" s="187" t="s">
        <v>7127</v>
      </c>
      <c r="D58" s="187" t="n">
        <v>190</v>
      </c>
    </row>
    <row r="59" customFormat="false" ht="12.8" hidden="false" customHeight="false" outlineLevel="0" collapsed="false">
      <c r="A59" s="187" t="s">
        <v>7137</v>
      </c>
      <c r="B59" s="187" t="s">
        <v>123</v>
      </c>
      <c r="C59" s="187" t="s">
        <v>16317</v>
      </c>
      <c r="D59" s="187" t="n">
        <v>192</v>
      </c>
    </row>
    <row r="60" customFormat="false" ht="12.8" hidden="false" customHeight="false" outlineLevel="0" collapsed="false">
      <c r="A60" s="187" t="s">
        <v>7205</v>
      </c>
      <c r="B60" s="187" t="s">
        <v>199</v>
      </c>
      <c r="C60" s="187" t="s">
        <v>7205</v>
      </c>
      <c r="D60" s="187" t="n">
        <v>286</v>
      </c>
    </row>
    <row r="61" customFormat="false" ht="12.8" hidden="false" customHeight="false" outlineLevel="0" collapsed="false">
      <c r="A61" s="187" t="s">
        <v>7205</v>
      </c>
      <c r="B61" s="187" t="s">
        <v>123</v>
      </c>
      <c r="C61" s="187" t="s">
        <v>7203</v>
      </c>
      <c r="D61" s="187" t="n">
        <v>287</v>
      </c>
    </row>
    <row r="62" customFormat="false" ht="12.8" hidden="false" customHeight="false" outlineLevel="0" collapsed="false">
      <c r="A62" s="187" t="s">
        <v>7205</v>
      </c>
      <c r="B62" s="187" t="s">
        <v>123</v>
      </c>
      <c r="C62" s="187" t="s">
        <v>9734</v>
      </c>
      <c r="D62" s="187" t="n">
        <v>289</v>
      </c>
    </row>
    <row r="63" customFormat="false" ht="12.8" hidden="false" customHeight="false" outlineLevel="0" collapsed="false">
      <c r="A63" s="187" t="s">
        <v>7205</v>
      </c>
      <c r="B63" s="187" t="s">
        <v>123</v>
      </c>
      <c r="C63" s="187" t="s">
        <v>15579</v>
      </c>
      <c r="D63" s="187" t="n">
        <v>292</v>
      </c>
    </row>
    <row r="64" customFormat="false" ht="12.8" hidden="false" customHeight="false" outlineLevel="0" collapsed="false">
      <c r="A64" s="187" t="s">
        <v>7205</v>
      </c>
      <c r="B64" s="187" t="s">
        <v>123</v>
      </c>
      <c r="C64" s="187" t="s">
        <v>26</v>
      </c>
      <c r="D64" s="187" t="n">
        <v>298</v>
      </c>
    </row>
    <row r="65" customFormat="false" ht="12.8" hidden="false" customHeight="false" outlineLevel="0" collapsed="false">
      <c r="A65" s="187" t="s">
        <v>7817</v>
      </c>
      <c r="B65" s="187" t="s">
        <v>199</v>
      </c>
      <c r="C65" s="187" t="s">
        <v>7817</v>
      </c>
      <c r="D65" s="187" t="n">
        <v>335</v>
      </c>
    </row>
    <row r="66" customFormat="false" ht="12.8" hidden="false" customHeight="false" outlineLevel="0" collapsed="false">
      <c r="A66" s="187" t="s">
        <v>7817</v>
      </c>
      <c r="B66" s="187" t="s">
        <v>123</v>
      </c>
      <c r="C66" s="187" t="s">
        <v>7813</v>
      </c>
      <c r="D66" s="187" t="n">
        <v>336</v>
      </c>
    </row>
    <row r="67" customFormat="false" ht="12.8" hidden="false" customHeight="false" outlineLevel="0" collapsed="false">
      <c r="A67" s="187" t="s">
        <v>8412</v>
      </c>
      <c r="B67" s="187" t="s">
        <v>199</v>
      </c>
      <c r="C67" s="187" t="s">
        <v>8412</v>
      </c>
      <c r="D67" s="187" t="n">
        <v>211</v>
      </c>
    </row>
    <row r="68" customFormat="false" ht="12.8" hidden="false" customHeight="false" outlineLevel="0" collapsed="false">
      <c r="A68" s="187" t="s">
        <v>8412</v>
      </c>
      <c r="B68" s="187" t="s">
        <v>123</v>
      </c>
      <c r="C68" s="187" t="s">
        <v>3790</v>
      </c>
      <c r="D68" s="187" t="n">
        <v>221</v>
      </c>
    </row>
    <row r="69" customFormat="false" ht="12.8" hidden="false" customHeight="false" outlineLevel="0" collapsed="false">
      <c r="A69" s="187" t="s">
        <v>8412</v>
      </c>
      <c r="B69" s="187" t="s">
        <v>123</v>
      </c>
      <c r="C69" s="187" t="s">
        <v>5287</v>
      </c>
      <c r="D69" s="187" t="n">
        <v>2307</v>
      </c>
    </row>
    <row r="70" customFormat="false" ht="12.8" hidden="false" customHeight="false" outlineLevel="0" collapsed="false">
      <c r="A70" s="187" t="s">
        <v>8412</v>
      </c>
      <c r="B70" s="187" t="s">
        <v>123</v>
      </c>
      <c r="C70" s="187" t="s">
        <v>111</v>
      </c>
      <c r="D70" s="187" t="n">
        <v>212</v>
      </c>
    </row>
    <row r="71" customFormat="false" ht="12.8" hidden="false" customHeight="false" outlineLevel="0" collapsed="false">
      <c r="A71" s="187" t="s">
        <v>31</v>
      </c>
      <c r="B71" s="187" t="s">
        <v>199</v>
      </c>
      <c r="C71" s="187" t="s">
        <v>31</v>
      </c>
      <c r="D71" s="187" t="n">
        <v>193</v>
      </c>
    </row>
    <row r="72" customFormat="false" ht="12.8" hidden="false" customHeight="false" outlineLevel="0" collapsed="false">
      <c r="A72" s="187" t="s">
        <v>31</v>
      </c>
      <c r="B72" s="187" t="s">
        <v>123</v>
      </c>
      <c r="C72" s="187" t="s">
        <v>726</v>
      </c>
      <c r="D72" s="187" t="n">
        <v>201</v>
      </c>
    </row>
    <row r="73" customFormat="false" ht="12.8" hidden="false" customHeight="false" outlineLevel="0" collapsed="false">
      <c r="A73" s="187" t="s">
        <v>31</v>
      </c>
      <c r="B73" s="187" t="s">
        <v>123</v>
      </c>
      <c r="C73" s="187" t="s">
        <v>851</v>
      </c>
      <c r="D73" s="187" t="n">
        <v>202</v>
      </c>
    </row>
    <row r="74" customFormat="false" ht="12.8" hidden="false" customHeight="false" outlineLevel="0" collapsed="false">
      <c r="A74" s="187" t="s">
        <v>31</v>
      </c>
      <c r="B74" s="187" t="s">
        <v>123</v>
      </c>
      <c r="C74" s="187" t="s">
        <v>30</v>
      </c>
      <c r="D74" s="187" t="n">
        <v>200</v>
      </c>
    </row>
    <row r="75" customFormat="false" ht="12.8" hidden="false" customHeight="false" outlineLevel="0" collapsed="false">
      <c r="A75" s="187" t="s">
        <v>31</v>
      </c>
      <c r="B75" s="187" t="s">
        <v>123</v>
      </c>
      <c r="C75" s="187" t="s">
        <v>8765</v>
      </c>
      <c r="D75" s="187" t="n">
        <v>198</v>
      </c>
    </row>
    <row r="76" customFormat="false" ht="12.8" hidden="false" customHeight="false" outlineLevel="0" collapsed="false">
      <c r="A76" s="187" t="s">
        <v>31</v>
      </c>
      <c r="B76" s="187" t="s">
        <v>123</v>
      </c>
      <c r="C76" s="187" t="s">
        <v>10778</v>
      </c>
      <c r="D76" s="187" t="n">
        <v>31235</v>
      </c>
    </row>
    <row r="77" customFormat="false" ht="12.8" hidden="false" customHeight="false" outlineLevel="0" collapsed="false">
      <c r="A77" s="187" t="s">
        <v>31</v>
      </c>
      <c r="B77" s="187" t="s">
        <v>123</v>
      </c>
      <c r="C77" s="187" t="s">
        <v>12383</v>
      </c>
      <c r="D77" s="187" t="n">
        <v>197</v>
      </c>
    </row>
    <row r="78" customFormat="false" ht="12.8" hidden="false" customHeight="false" outlineLevel="0" collapsed="false">
      <c r="A78" s="187" t="s">
        <v>31</v>
      </c>
      <c r="B78" s="187" t="s">
        <v>123</v>
      </c>
      <c r="C78" s="187" t="s">
        <v>12451</v>
      </c>
      <c r="D78" s="187" t="n">
        <v>199</v>
      </c>
    </row>
    <row r="79" customFormat="false" ht="12.8" hidden="false" customHeight="false" outlineLevel="0" collapsed="false">
      <c r="A79" s="187" t="s">
        <v>31</v>
      </c>
      <c r="B79" s="187" t="s">
        <v>123</v>
      </c>
      <c r="C79" s="187" t="s">
        <v>14717</v>
      </c>
      <c r="D79" s="187" t="n">
        <v>194</v>
      </c>
    </row>
    <row r="80" customFormat="false" ht="12.8" hidden="false" customHeight="false" outlineLevel="0" collapsed="false">
      <c r="A80" s="187" t="s">
        <v>31</v>
      </c>
      <c r="B80" s="187" t="s">
        <v>123</v>
      </c>
      <c r="C80" s="187" t="s">
        <v>15963</v>
      </c>
      <c r="D80" s="187" t="n">
        <v>5139</v>
      </c>
    </row>
    <row r="81" customFormat="false" ht="12.8" hidden="false" customHeight="false" outlineLevel="0" collapsed="false">
      <c r="A81" s="187" t="s">
        <v>31</v>
      </c>
      <c r="B81" s="187" t="s">
        <v>123</v>
      </c>
      <c r="C81" s="187" t="s">
        <v>15959</v>
      </c>
      <c r="D81" s="187" t="n">
        <v>196</v>
      </c>
    </row>
    <row r="82" customFormat="false" ht="12.8" hidden="false" customHeight="false" outlineLevel="0" collapsed="false">
      <c r="A82" s="187" t="s">
        <v>31</v>
      </c>
      <c r="B82" s="187" t="s">
        <v>123</v>
      </c>
      <c r="C82" s="187" t="s">
        <v>16894</v>
      </c>
      <c r="D82" s="187" t="n">
        <v>204</v>
      </c>
    </row>
    <row r="83" customFormat="false" ht="12.8" hidden="false" customHeight="false" outlineLevel="0" collapsed="false">
      <c r="A83" s="187" t="s">
        <v>9156</v>
      </c>
      <c r="B83" s="187" t="s">
        <v>199</v>
      </c>
      <c r="C83" s="187" t="s">
        <v>9156</v>
      </c>
      <c r="D83" s="187" t="n">
        <v>304</v>
      </c>
    </row>
    <row r="84" customFormat="false" ht="12.8" hidden="false" customHeight="false" outlineLevel="0" collapsed="false">
      <c r="A84" s="187" t="s">
        <v>9156</v>
      </c>
      <c r="B84" s="187" t="s">
        <v>123</v>
      </c>
      <c r="C84" s="187" t="s">
        <v>4641</v>
      </c>
      <c r="D84" s="187" t="n">
        <v>309</v>
      </c>
    </row>
    <row r="85" customFormat="false" ht="12.8" hidden="false" customHeight="false" outlineLevel="0" collapsed="false">
      <c r="A85" s="187" t="s">
        <v>9156</v>
      </c>
      <c r="B85" s="187" t="s">
        <v>123</v>
      </c>
      <c r="C85" s="187" t="s">
        <v>9046</v>
      </c>
      <c r="D85" s="187" t="n">
        <v>307</v>
      </c>
    </row>
    <row r="86" customFormat="false" ht="12.8" hidden="false" customHeight="false" outlineLevel="0" collapsed="false">
      <c r="A86" s="187" t="s">
        <v>9156</v>
      </c>
      <c r="B86" s="187" t="s">
        <v>123</v>
      </c>
      <c r="C86" s="187" t="s">
        <v>32</v>
      </c>
      <c r="D86" s="187" t="n">
        <v>305</v>
      </c>
    </row>
    <row r="87" customFormat="false" ht="12.8" hidden="false" customHeight="false" outlineLevel="0" collapsed="false">
      <c r="A87" s="187" t="s">
        <v>27</v>
      </c>
      <c r="B87" s="187" t="s">
        <v>199</v>
      </c>
      <c r="C87" s="187" t="s">
        <v>27</v>
      </c>
      <c r="D87" s="187" t="n">
        <v>310</v>
      </c>
    </row>
    <row r="88" customFormat="false" ht="12.8" hidden="false" customHeight="false" outlineLevel="0" collapsed="false">
      <c r="A88" s="187" t="s">
        <v>27</v>
      </c>
      <c r="B88" s="187" t="s">
        <v>123</v>
      </c>
      <c r="C88" s="187" t="s">
        <v>519</v>
      </c>
      <c r="D88" s="187" t="n">
        <v>320</v>
      </c>
    </row>
    <row r="89" customFormat="false" ht="12.8" hidden="false" customHeight="false" outlineLevel="0" collapsed="false">
      <c r="A89" s="187" t="s">
        <v>27</v>
      </c>
      <c r="B89" s="187" t="s">
        <v>123</v>
      </c>
      <c r="C89" s="187" t="s">
        <v>2107</v>
      </c>
      <c r="D89" s="187" t="n">
        <v>311</v>
      </c>
    </row>
    <row r="90" customFormat="false" ht="12.8" hidden="false" customHeight="false" outlineLevel="0" collapsed="false">
      <c r="A90" s="187" t="s">
        <v>27</v>
      </c>
      <c r="B90" s="187" t="s">
        <v>123</v>
      </c>
      <c r="C90" s="187" t="s">
        <v>3537</v>
      </c>
      <c r="D90" s="187" t="n">
        <v>313</v>
      </c>
    </row>
    <row r="91" customFormat="false" ht="12.8" hidden="false" customHeight="false" outlineLevel="0" collapsed="false">
      <c r="A91" s="187" t="s">
        <v>27</v>
      </c>
      <c r="B91" s="187" t="s">
        <v>123</v>
      </c>
      <c r="C91" s="187" t="s">
        <v>6143</v>
      </c>
      <c r="D91" s="187" t="n">
        <v>315</v>
      </c>
    </row>
    <row r="92" customFormat="false" ht="12.8" hidden="false" customHeight="false" outlineLevel="0" collapsed="false">
      <c r="A92" s="187" t="s">
        <v>27</v>
      </c>
      <c r="B92" s="187" t="s">
        <v>123</v>
      </c>
      <c r="C92" s="187" t="s">
        <v>9186</v>
      </c>
      <c r="D92" s="187" t="n">
        <v>319</v>
      </c>
    </row>
    <row r="93" customFormat="false" ht="12.8" hidden="false" customHeight="false" outlineLevel="0" collapsed="false">
      <c r="A93" s="187" t="s">
        <v>27</v>
      </c>
      <c r="B93" s="187" t="s">
        <v>123</v>
      </c>
      <c r="C93" s="187" t="s">
        <v>11160</v>
      </c>
      <c r="D93" s="187" t="n">
        <v>312</v>
      </c>
    </row>
    <row r="94" customFormat="false" ht="12.8" hidden="false" customHeight="false" outlineLevel="0" collapsed="false">
      <c r="A94" s="187" t="s">
        <v>27</v>
      </c>
      <c r="B94" s="187" t="s">
        <v>123</v>
      </c>
      <c r="C94" s="187" t="s">
        <v>11982</v>
      </c>
      <c r="D94" s="187" t="n">
        <v>317</v>
      </c>
    </row>
    <row r="95" customFormat="false" ht="12.8" hidden="false" customHeight="false" outlineLevel="0" collapsed="false">
      <c r="A95" s="187" t="s">
        <v>27</v>
      </c>
      <c r="B95" s="187" t="s">
        <v>123</v>
      </c>
      <c r="C95" s="187" t="s">
        <v>29</v>
      </c>
      <c r="D95" s="187" t="n">
        <v>318</v>
      </c>
    </row>
    <row r="96" customFormat="false" ht="12.8" hidden="false" customHeight="false" outlineLevel="0" collapsed="false">
      <c r="A96" s="187" t="s">
        <v>27</v>
      </c>
      <c r="B96" s="187" t="s">
        <v>123</v>
      </c>
      <c r="C96" s="187" t="s">
        <v>16870</v>
      </c>
      <c r="D96" s="187" t="n">
        <v>314</v>
      </c>
    </row>
    <row r="97" customFormat="false" ht="12.8" hidden="false" customHeight="false" outlineLevel="0" collapsed="false">
      <c r="A97" s="187" t="s">
        <v>27</v>
      </c>
      <c r="B97" s="187" t="s">
        <v>123</v>
      </c>
      <c r="C97" s="187" t="s">
        <v>17468</v>
      </c>
      <c r="D97" s="187" t="n">
        <v>5140</v>
      </c>
    </row>
    <row r="98" customFormat="false" ht="12.8" hidden="false" customHeight="false" outlineLevel="0" collapsed="false">
      <c r="A98" s="187" t="s">
        <v>9559</v>
      </c>
      <c r="B98" s="187" t="s">
        <v>199</v>
      </c>
      <c r="C98" s="187" t="s">
        <v>9559</v>
      </c>
      <c r="D98" s="187" t="n">
        <v>276</v>
      </c>
    </row>
    <row r="99" customFormat="false" ht="12.8" hidden="false" customHeight="false" outlineLevel="0" collapsed="false">
      <c r="A99" s="187" t="s">
        <v>9559</v>
      </c>
      <c r="B99" s="187" t="s">
        <v>17532</v>
      </c>
      <c r="C99" s="187" t="s">
        <v>1509</v>
      </c>
      <c r="D99" s="187" t="n">
        <v>3136</v>
      </c>
    </row>
    <row r="100" customFormat="false" ht="12.8" hidden="false" customHeight="false" outlineLevel="0" collapsed="false">
      <c r="A100" s="187" t="s">
        <v>9559</v>
      </c>
      <c r="B100" s="187" t="s">
        <v>17532</v>
      </c>
      <c r="C100" s="187" t="s">
        <v>5192</v>
      </c>
      <c r="D100" s="187" t="n">
        <v>3121</v>
      </c>
    </row>
    <row r="101" customFormat="false" ht="12.8" hidden="false" customHeight="false" outlineLevel="0" collapsed="false">
      <c r="A101" s="187" t="s">
        <v>9559</v>
      </c>
      <c r="B101" s="187" t="s">
        <v>17532</v>
      </c>
      <c r="C101" s="187" t="s">
        <v>5511</v>
      </c>
      <c r="D101" s="187" t="n">
        <v>3120</v>
      </c>
    </row>
    <row r="102" customFormat="false" ht="12.8" hidden="false" customHeight="false" outlineLevel="0" collapsed="false">
      <c r="A102" s="187" t="s">
        <v>9559</v>
      </c>
      <c r="B102" s="187" t="s">
        <v>17532</v>
      </c>
      <c r="C102" s="187" t="s">
        <v>9560</v>
      </c>
      <c r="D102" s="187" t="n">
        <v>3163</v>
      </c>
    </row>
    <row r="103" customFormat="false" ht="12.8" hidden="false" customHeight="false" outlineLevel="0" collapsed="false">
      <c r="A103" s="187" t="s">
        <v>10887</v>
      </c>
      <c r="B103" s="187" t="s">
        <v>199</v>
      </c>
      <c r="C103" s="187" t="s">
        <v>10887</v>
      </c>
      <c r="D103" s="187" t="n">
        <v>344</v>
      </c>
    </row>
    <row r="104" customFormat="false" ht="12.8" hidden="false" customHeight="false" outlineLevel="0" collapsed="false">
      <c r="A104" s="187" t="s">
        <v>10887</v>
      </c>
      <c r="B104" s="187" t="s">
        <v>123</v>
      </c>
      <c r="C104" s="187" t="s">
        <v>10884</v>
      </c>
      <c r="D104" s="187" t="n">
        <v>345</v>
      </c>
    </row>
    <row r="105" customFormat="false" ht="12.8" hidden="false" customHeight="false" outlineLevel="0" collapsed="false">
      <c r="A105" s="187" t="s">
        <v>10887</v>
      </c>
      <c r="B105" s="187" t="s">
        <v>123</v>
      </c>
      <c r="C105" s="187" t="s">
        <v>10888</v>
      </c>
      <c r="D105" s="187" t="n">
        <v>346</v>
      </c>
    </row>
    <row r="106" customFormat="false" ht="12.8" hidden="false" customHeight="false" outlineLevel="0" collapsed="false">
      <c r="A106" s="187" t="s">
        <v>11953</v>
      </c>
      <c r="B106" s="187" t="s">
        <v>199</v>
      </c>
      <c r="C106" s="187" t="s">
        <v>11953</v>
      </c>
      <c r="D106" s="187" t="n">
        <v>338</v>
      </c>
    </row>
    <row r="107" customFormat="false" ht="12.8" hidden="false" customHeight="false" outlineLevel="0" collapsed="false">
      <c r="A107" s="187" t="s">
        <v>11953</v>
      </c>
      <c r="B107" s="187" t="s">
        <v>123</v>
      </c>
      <c r="C107" s="187" t="s">
        <v>11955</v>
      </c>
      <c r="D107" s="187" t="n">
        <v>339</v>
      </c>
    </row>
    <row r="108" customFormat="false" ht="12.8" hidden="false" customHeight="false" outlineLevel="0" collapsed="false">
      <c r="A108" s="187" t="s">
        <v>13333</v>
      </c>
      <c r="B108" s="187" t="s">
        <v>199</v>
      </c>
      <c r="C108" s="187" t="s">
        <v>13333</v>
      </c>
      <c r="D108" s="187" t="n">
        <v>206</v>
      </c>
    </row>
    <row r="109" customFormat="false" ht="12.8" hidden="false" customHeight="false" outlineLevel="0" collapsed="false">
      <c r="A109" s="187" t="s">
        <v>13333</v>
      </c>
      <c r="B109" s="187" t="s">
        <v>123</v>
      </c>
      <c r="C109" s="187" t="s">
        <v>3802</v>
      </c>
      <c r="D109" s="187" t="n">
        <v>207</v>
      </c>
    </row>
    <row r="110" customFormat="false" ht="12.8" hidden="false" customHeight="false" outlineLevel="0" collapsed="false">
      <c r="A110" s="187" t="s">
        <v>13333</v>
      </c>
      <c r="B110" s="187" t="s">
        <v>123</v>
      </c>
      <c r="C110" s="187" t="s">
        <v>13335</v>
      </c>
      <c r="D110" s="187" t="n">
        <v>209</v>
      </c>
    </row>
    <row r="111" customFormat="false" ht="12.8" hidden="false" customHeight="false" outlineLevel="0" collapsed="false">
      <c r="A111" s="187" t="s">
        <v>13333</v>
      </c>
      <c r="B111" s="187" t="s">
        <v>123</v>
      </c>
      <c r="C111" s="187" t="s">
        <v>17398</v>
      </c>
      <c r="D111" s="187" t="n">
        <v>210</v>
      </c>
    </row>
    <row r="112" customFormat="false" ht="12.8" hidden="false" customHeight="false" outlineLevel="0" collapsed="false">
      <c r="A112" s="187" t="s">
        <v>13413</v>
      </c>
      <c r="B112" s="187" t="s">
        <v>199</v>
      </c>
      <c r="C112" s="187" t="s">
        <v>13413</v>
      </c>
      <c r="D112" s="187" t="n">
        <v>251</v>
      </c>
    </row>
    <row r="113" customFormat="false" ht="12.8" hidden="false" customHeight="false" outlineLevel="0" collapsed="false">
      <c r="A113" s="187" t="s">
        <v>13413</v>
      </c>
      <c r="B113" s="187" t="s">
        <v>123</v>
      </c>
      <c r="C113" s="187" t="s">
        <v>737</v>
      </c>
      <c r="D113" s="187" t="n">
        <v>254</v>
      </c>
    </row>
    <row r="114" customFormat="false" ht="12.8" hidden="false" customHeight="false" outlineLevel="0" collapsed="false">
      <c r="A114" s="187" t="s">
        <v>13413</v>
      </c>
      <c r="B114" s="187" t="s">
        <v>123</v>
      </c>
      <c r="C114" s="187" t="s">
        <v>7514</v>
      </c>
      <c r="D114" s="187" t="n">
        <v>258</v>
      </c>
    </row>
    <row r="115" customFormat="false" ht="12.8" hidden="false" customHeight="false" outlineLevel="0" collapsed="false">
      <c r="A115" s="187" t="s">
        <v>13413</v>
      </c>
      <c r="B115" s="187" t="s">
        <v>123</v>
      </c>
      <c r="C115" s="187" t="s">
        <v>12052</v>
      </c>
      <c r="D115" s="187" t="n">
        <v>260</v>
      </c>
    </row>
    <row r="116" customFormat="false" ht="12.8" hidden="false" customHeight="false" outlineLevel="0" collapsed="false">
      <c r="A116" s="187" t="s">
        <v>13413</v>
      </c>
      <c r="B116" s="187" t="s">
        <v>123</v>
      </c>
      <c r="C116" s="187" t="s">
        <v>17533</v>
      </c>
      <c r="D116" s="187" t="n">
        <v>256</v>
      </c>
    </row>
    <row r="117" customFormat="false" ht="12.8" hidden="false" customHeight="false" outlineLevel="0" collapsed="false">
      <c r="A117" s="187" t="s">
        <v>13413</v>
      </c>
      <c r="B117" s="187" t="s">
        <v>123</v>
      </c>
      <c r="C117" s="187" t="s">
        <v>13409</v>
      </c>
      <c r="D117" s="187" t="n">
        <v>255</v>
      </c>
    </row>
    <row r="118" customFormat="false" ht="12.8" hidden="false" customHeight="false" outlineLevel="0" collapsed="false">
      <c r="A118" s="187" t="s">
        <v>13413</v>
      </c>
      <c r="B118" s="187" t="s">
        <v>123</v>
      </c>
      <c r="C118" s="187" t="s">
        <v>16900</v>
      </c>
      <c r="D118" s="187" t="n">
        <v>252</v>
      </c>
    </row>
    <row r="119" customFormat="false" ht="12.8" hidden="false" customHeight="false" outlineLevel="0" collapsed="false">
      <c r="A119" s="187" t="s">
        <v>13950</v>
      </c>
      <c r="B119" s="187" t="s">
        <v>199</v>
      </c>
      <c r="C119" s="187" t="s">
        <v>13950</v>
      </c>
      <c r="D119" s="187" t="n">
        <v>223</v>
      </c>
    </row>
    <row r="120" customFormat="false" ht="12.8" hidden="false" customHeight="false" outlineLevel="0" collapsed="false">
      <c r="A120" s="187" t="s">
        <v>13950</v>
      </c>
      <c r="B120" s="187" t="s">
        <v>123</v>
      </c>
      <c r="C120" s="187" t="s">
        <v>4909</v>
      </c>
      <c r="D120" s="187" t="n">
        <v>224</v>
      </c>
    </row>
    <row r="121" customFormat="false" ht="12.8" hidden="false" customHeight="false" outlineLevel="0" collapsed="false">
      <c r="A121" s="187" t="s">
        <v>13950</v>
      </c>
      <c r="B121" s="187" t="s">
        <v>123</v>
      </c>
      <c r="C121" s="187" t="s">
        <v>8106</v>
      </c>
      <c r="D121" s="187" t="n">
        <v>235</v>
      </c>
    </row>
    <row r="122" customFormat="false" ht="12.8" hidden="false" customHeight="false" outlineLevel="0" collapsed="false">
      <c r="A122" s="187" t="s">
        <v>13950</v>
      </c>
      <c r="B122" s="187" t="s">
        <v>123</v>
      </c>
      <c r="C122" s="187" t="s">
        <v>11656</v>
      </c>
      <c r="D122" s="187" t="n">
        <v>236</v>
      </c>
    </row>
    <row r="123" customFormat="false" ht="12.8" hidden="false" customHeight="false" outlineLevel="0" collapsed="false">
      <c r="A123" s="187" t="s">
        <v>13950</v>
      </c>
      <c r="B123" s="187" t="s">
        <v>123</v>
      </c>
      <c r="C123" s="187" t="s">
        <v>13788</v>
      </c>
      <c r="D123" s="187" t="n">
        <v>228</v>
      </c>
    </row>
    <row r="124" customFormat="false" ht="12.8" hidden="false" customHeight="false" outlineLevel="0" collapsed="false">
      <c r="A124" s="187" t="s">
        <v>13950</v>
      </c>
      <c r="B124" s="187" t="s">
        <v>123</v>
      </c>
      <c r="C124" s="187" t="s">
        <v>13953</v>
      </c>
      <c r="D124" s="187" t="n">
        <v>231</v>
      </c>
    </row>
    <row r="125" customFormat="false" ht="12.8" hidden="false" customHeight="false" outlineLevel="0" collapsed="false">
      <c r="A125" s="187" t="s">
        <v>17534</v>
      </c>
      <c r="B125" s="187" t="s">
        <v>199</v>
      </c>
      <c r="C125" s="187" t="s">
        <v>14687</v>
      </c>
      <c r="D125" s="187" t="n">
        <v>238</v>
      </c>
    </row>
    <row r="126" customFormat="false" ht="12.8" hidden="false" customHeight="false" outlineLevel="0" collapsed="false">
      <c r="A126" s="187" t="s">
        <v>17534</v>
      </c>
      <c r="B126" s="187" t="s">
        <v>123</v>
      </c>
      <c r="C126" s="187" t="s">
        <v>9978</v>
      </c>
      <c r="D126" s="187" t="n">
        <v>241</v>
      </c>
    </row>
    <row r="127" customFormat="false" ht="12.8" hidden="false" customHeight="false" outlineLevel="0" collapsed="false">
      <c r="A127" s="187" t="s">
        <v>17534</v>
      </c>
      <c r="B127" s="187" t="s">
        <v>123</v>
      </c>
      <c r="C127" s="187" t="s">
        <v>10591</v>
      </c>
      <c r="D127" s="187" t="n">
        <v>246</v>
      </c>
    </row>
    <row r="128" customFormat="false" ht="12.8" hidden="false" customHeight="false" outlineLevel="0" collapsed="false">
      <c r="A128" s="187" t="s">
        <v>17534</v>
      </c>
      <c r="B128" s="187" t="s">
        <v>123</v>
      </c>
      <c r="C128" s="187" t="s">
        <v>12494</v>
      </c>
      <c r="D128" s="187" t="n">
        <v>5147</v>
      </c>
    </row>
    <row r="129" customFormat="false" ht="12.8" hidden="false" customHeight="false" outlineLevel="0" collapsed="false">
      <c r="A129" s="187" t="s">
        <v>17534</v>
      </c>
      <c r="B129" s="187" t="s">
        <v>123</v>
      </c>
      <c r="C129" s="187" t="s">
        <v>14684</v>
      </c>
      <c r="D129" s="187" t="n">
        <v>239</v>
      </c>
    </row>
    <row r="130" customFormat="false" ht="12.8" hidden="false" customHeight="false" outlineLevel="0" collapsed="false">
      <c r="A130" s="187" t="s">
        <v>17534</v>
      </c>
      <c r="B130" s="187" t="s">
        <v>123</v>
      </c>
      <c r="C130" s="187" t="s">
        <v>33</v>
      </c>
      <c r="D130" s="187" t="n">
        <v>245</v>
      </c>
    </row>
    <row r="131" customFormat="false" ht="12.8" hidden="false" customHeight="false" outlineLevel="0" collapsed="false">
      <c r="A131" s="187" t="s">
        <v>15007</v>
      </c>
      <c r="B131" s="187" t="s">
        <v>199</v>
      </c>
      <c r="C131" s="187" t="s">
        <v>15007</v>
      </c>
      <c r="D131" s="187" t="n">
        <v>182</v>
      </c>
    </row>
    <row r="132" customFormat="false" ht="12.8" hidden="false" customHeight="false" outlineLevel="0" collapsed="false">
      <c r="A132" s="187" t="s">
        <v>15007</v>
      </c>
      <c r="B132" s="187" t="s">
        <v>123</v>
      </c>
      <c r="C132" s="187" t="s">
        <v>14995</v>
      </c>
      <c r="D132" s="187" t="n">
        <v>183</v>
      </c>
    </row>
    <row r="133" customFormat="false" ht="12.8" hidden="false" customHeight="false" outlineLevel="0" collapsed="false">
      <c r="A133" s="187" t="s">
        <v>15472</v>
      </c>
      <c r="B133" s="187" t="s">
        <v>199</v>
      </c>
      <c r="C133" s="187" t="s">
        <v>15472</v>
      </c>
      <c r="D133" s="187" t="n">
        <v>321</v>
      </c>
    </row>
    <row r="134" customFormat="false" ht="12.8" hidden="false" customHeight="false" outlineLevel="0" collapsed="false">
      <c r="A134" s="187" t="s">
        <v>15472</v>
      </c>
      <c r="B134" s="187" t="s">
        <v>123</v>
      </c>
      <c r="C134" s="187" t="s">
        <v>11753</v>
      </c>
      <c r="D134" s="187" t="n">
        <v>325</v>
      </c>
    </row>
    <row r="135" customFormat="false" ht="12.8" hidden="false" customHeight="false" outlineLevel="0" collapsed="false">
      <c r="A135" s="187" t="s">
        <v>15472</v>
      </c>
      <c r="B135" s="187" t="s">
        <v>123</v>
      </c>
      <c r="C135" s="187" t="s">
        <v>11989</v>
      </c>
      <c r="D135" s="187" t="n">
        <v>5148</v>
      </c>
    </row>
    <row r="136" customFormat="false" ht="12.8" hidden="false" customHeight="false" outlineLevel="0" collapsed="false">
      <c r="A136" s="187" t="s">
        <v>15472</v>
      </c>
      <c r="B136" s="187" t="s">
        <v>123</v>
      </c>
      <c r="C136" s="187" t="s">
        <v>15465</v>
      </c>
      <c r="D136" s="187" t="n">
        <v>322</v>
      </c>
    </row>
    <row r="137" customFormat="false" ht="12.8" hidden="false" customHeight="false" outlineLevel="0" collapsed="false">
      <c r="A137" s="187" t="s">
        <v>15472</v>
      </c>
      <c r="B137" s="187" t="s">
        <v>123</v>
      </c>
      <c r="C137" s="187" t="s">
        <v>15287</v>
      </c>
      <c r="D137" s="187" t="n">
        <v>5149</v>
      </c>
    </row>
    <row r="138" customFormat="false" ht="12.8" hidden="false" customHeight="false" outlineLevel="0" collapsed="false">
      <c r="A138" s="187" t="s">
        <v>16723</v>
      </c>
      <c r="B138" s="187" t="s">
        <v>199</v>
      </c>
      <c r="C138" s="187" t="s">
        <v>17139</v>
      </c>
      <c r="D138" s="187" t="n">
        <v>300</v>
      </c>
    </row>
    <row r="139" customFormat="false" ht="12.8" hidden="false" customHeight="false" outlineLevel="0" collapsed="false">
      <c r="A139" s="187" t="s">
        <v>16723</v>
      </c>
      <c r="B139" s="187" t="s">
        <v>123</v>
      </c>
      <c r="C139" s="187" t="s">
        <v>16719</v>
      </c>
      <c r="D139" s="187" t="n">
        <v>301</v>
      </c>
    </row>
    <row r="140" customFormat="false" ht="12.8" hidden="false" customHeight="false" outlineLevel="0" collapsed="false">
      <c r="A140" s="187" t="s">
        <v>17535</v>
      </c>
      <c r="B140" s="187" t="s">
        <v>17523</v>
      </c>
      <c r="C140" s="187" t="s">
        <v>17535</v>
      </c>
      <c r="D140" s="187" t="n">
        <v>348</v>
      </c>
    </row>
    <row r="141" customFormat="false" ht="12.8" hidden="false" customHeight="false" outlineLevel="0" collapsed="false">
      <c r="A141" s="187" t="s">
        <v>914</v>
      </c>
      <c r="B141" s="187" t="s">
        <v>199</v>
      </c>
      <c r="C141" s="187" t="s">
        <v>914</v>
      </c>
      <c r="D141" s="187" t="n">
        <v>5110</v>
      </c>
    </row>
    <row r="142" customFormat="false" ht="12.8" hidden="false" customHeight="false" outlineLevel="0" collapsed="false">
      <c r="A142" s="187" t="s">
        <v>914</v>
      </c>
      <c r="B142" s="187" t="s">
        <v>123</v>
      </c>
      <c r="C142" s="187" t="s">
        <v>916</v>
      </c>
      <c r="D142" s="187" t="n">
        <v>356</v>
      </c>
    </row>
    <row r="143" customFormat="false" ht="12.8" hidden="false" customHeight="false" outlineLevel="0" collapsed="false">
      <c r="A143" s="187" t="s">
        <v>914</v>
      </c>
      <c r="B143" s="187" t="s">
        <v>123</v>
      </c>
      <c r="C143" s="187" t="s">
        <v>10617</v>
      </c>
      <c r="D143" s="187" t="n">
        <v>358</v>
      </c>
    </row>
    <row r="144" customFormat="false" ht="12.8" hidden="false" customHeight="false" outlineLevel="0" collapsed="false">
      <c r="A144" s="187" t="s">
        <v>1913</v>
      </c>
      <c r="B144" s="187" t="s">
        <v>199</v>
      </c>
      <c r="C144" s="187" t="s">
        <v>1913</v>
      </c>
      <c r="D144" s="187" t="n">
        <v>20678</v>
      </c>
    </row>
    <row r="145" customFormat="false" ht="12.8" hidden="false" customHeight="false" outlineLevel="0" collapsed="false">
      <c r="A145" s="187" t="s">
        <v>1913</v>
      </c>
      <c r="B145" s="187" t="s">
        <v>123</v>
      </c>
      <c r="C145" s="187" t="s">
        <v>1910</v>
      </c>
      <c r="D145" s="187" t="n">
        <v>20680</v>
      </c>
    </row>
    <row r="146" customFormat="false" ht="12.8" hidden="false" customHeight="false" outlineLevel="0" collapsed="false">
      <c r="A146" s="187" t="s">
        <v>42</v>
      </c>
      <c r="B146" s="187" t="s">
        <v>199</v>
      </c>
      <c r="C146" s="187" t="s">
        <v>42</v>
      </c>
      <c r="D146" s="187" t="n">
        <v>363</v>
      </c>
    </row>
    <row r="147" customFormat="false" ht="12.8" hidden="false" customHeight="false" outlineLevel="0" collapsed="false">
      <c r="A147" s="187" t="s">
        <v>42</v>
      </c>
      <c r="B147" s="187" t="s">
        <v>123</v>
      </c>
      <c r="C147" s="187" t="s">
        <v>290</v>
      </c>
      <c r="D147" s="187" t="n">
        <v>5151</v>
      </c>
    </row>
    <row r="148" customFormat="false" ht="12.8" hidden="false" customHeight="false" outlineLevel="0" collapsed="false">
      <c r="A148" s="187" t="s">
        <v>42</v>
      </c>
      <c r="B148" s="187" t="s">
        <v>123</v>
      </c>
      <c r="C148" s="187" t="s">
        <v>40</v>
      </c>
      <c r="D148" s="187" t="n">
        <v>364</v>
      </c>
    </row>
    <row r="149" customFormat="false" ht="12.8" hidden="false" customHeight="false" outlineLevel="0" collapsed="false">
      <c r="A149" s="187" t="s">
        <v>42</v>
      </c>
      <c r="B149" s="187" t="s">
        <v>123</v>
      </c>
      <c r="C149" s="187" t="s">
        <v>3521</v>
      </c>
      <c r="D149" s="187" t="n">
        <v>383</v>
      </c>
    </row>
    <row r="150" customFormat="false" ht="12.8" hidden="false" customHeight="false" outlineLevel="0" collapsed="false">
      <c r="A150" s="187" t="s">
        <v>42</v>
      </c>
      <c r="B150" s="187" t="s">
        <v>123</v>
      </c>
      <c r="C150" s="187" t="s">
        <v>4104</v>
      </c>
      <c r="D150" s="187" t="n">
        <v>387</v>
      </c>
    </row>
    <row r="151" customFormat="false" ht="12.8" hidden="false" customHeight="false" outlineLevel="0" collapsed="false">
      <c r="A151" s="187" t="s">
        <v>42</v>
      </c>
      <c r="B151" s="187" t="s">
        <v>123</v>
      </c>
      <c r="C151" s="187" t="s">
        <v>39</v>
      </c>
      <c r="D151" s="187" t="n">
        <v>390</v>
      </c>
    </row>
    <row r="152" customFormat="false" ht="12.8" hidden="false" customHeight="false" outlineLevel="0" collapsed="false">
      <c r="A152" s="187" t="s">
        <v>42</v>
      </c>
      <c r="B152" s="187" t="s">
        <v>123</v>
      </c>
      <c r="C152" s="187" t="s">
        <v>14563</v>
      </c>
      <c r="D152" s="187" t="n">
        <v>3207</v>
      </c>
    </row>
    <row r="153" customFormat="false" ht="12.8" hidden="false" customHeight="false" outlineLevel="0" collapsed="false">
      <c r="A153" s="187" t="s">
        <v>42</v>
      </c>
      <c r="B153" s="187" t="s">
        <v>123</v>
      </c>
      <c r="C153" s="187" t="s">
        <v>14829</v>
      </c>
      <c r="D153" s="187" t="n">
        <v>3198</v>
      </c>
    </row>
    <row r="154" customFormat="false" ht="12.8" hidden="false" customHeight="false" outlineLevel="0" collapsed="false">
      <c r="A154" s="187" t="s">
        <v>3004</v>
      </c>
      <c r="B154" s="187" t="s">
        <v>199</v>
      </c>
      <c r="C154" s="187" t="s">
        <v>3004</v>
      </c>
      <c r="D154" s="187" t="n">
        <v>456</v>
      </c>
    </row>
    <row r="155" customFormat="false" ht="12.8" hidden="false" customHeight="false" outlineLevel="0" collapsed="false">
      <c r="A155" s="187" t="s">
        <v>3004</v>
      </c>
      <c r="B155" s="187" t="s">
        <v>123</v>
      </c>
      <c r="C155" s="187" t="s">
        <v>2761</v>
      </c>
      <c r="D155" s="187" t="n">
        <v>468</v>
      </c>
    </row>
    <row r="156" customFormat="false" ht="12.8" hidden="false" customHeight="false" outlineLevel="0" collapsed="false">
      <c r="A156" s="187" t="s">
        <v>3004</v>
      </c>
      <c r="B156" s="187" t="s">
        <v>123</v>
      </c>
      <c r="C156" s="187" t="s">
        <v>36</v>
      </c>
      <c r="D156" s="187" t="n">
        <v>457</v>
      </c>
    </row>
    <row r="157" customFormat="false" ht="12.8" hidden="false" customHeight="false" outlineLevel="0" collapsed="false">
      <c r="A157" s="187" t="s">
        <v>6026</v>
      </c>
      <c r="B157" s="187" t="s">
        <v>199</v>
      </c>
      <c r="C157" s="187" t="s">
        <v>6026</v>
      </c>
      <c r="D157" s="187" t="n">
        <v>501</v>
      </c>
    </row>
    <row r="158" customFormat="false" ht="12.8" hidden="false" customHeight="false" outlineLevel="0" collapsed="false">
      <c r="A158" s="187" t="s">
        <v>6026</v>
      </c>
      <c r="B158" s="187" t="s">
        <v>123</v>
      </c>
      <c r="C158" s="187" t="s">
        <v>6004</v>
      </c>
      <c r="D158" s="187" t="n">
        <v>502</v>
      </c>
    </row>
    <row r="159" customFormat="false" ht="12.8" hidden="false" customHeight="false" outlineLevel="0" collapsed="false">
      <c r="A159" s="187" t="s">
        <v>6024</v>
      </c>
      <c r="B159" s="187" t="s">
        <v>199</v>
      </c>
      <c r="C159" s="187" t="s">
        <v>6024</v>
      </c>
      <c r="D159" s="187" t="n">
        <v>449</v>
      </c>
    </row>
    <row r="160" customFormat="false" ht="12.8" hidden="false" customHeight="false" outlineLevel="0" collapsed="false">
      <c r="A160" s="187" t="s">
        <v>6024</v>
      </c>
      <c r="B160" s="187" t="s">
        <v>123</v>
      </c>
      <c r="C160" s="187" t="s">
        <v>17536</v>
      </c>
      <c r="D160" s="187" t="n">
        <v>450</v>
      </c>
    </row>
    <row r="161" customFormat="false" ht="12.8" hidden="false" customHeight="false" outlineLevel="0" collapsed="false">
      <c r="A161" s="187" t="s">
        <v>6024</v>
      </c>
      <c r="B161" s="187" t="s">
        <v>123</v>
      </c>
      <c r="C161" s="187" t="s">
        <v>16816</v>
      </c>
      <c r="D161" s="187" t="n">
        <v>2391</v>
      </c>
    </row>
    <row r="162" customFormat="false" ht="12.8" hidden="false" customHeight="false" outlineLevel="0" collapsed="false">
      <c r="A162" s="187" t="s">
        <v>6024</v>
      </c>
      <c r="B162" s="187" t="s">
        <v>123</v>
      </c>
      <c r="C162" s="187" t="s">
        <v>15481</v>
      </c>
      <c r="D162" s="187" t="n">
        <v>451</v>
      </c>
    </row>
    <row r="163" customFormat="false" ht="12.8" hidden="false" customHeight="false" outlineLevel="0" collapsed="false">
      <c r="A163" s="187" t="s">
        <v>7913</v>
      </c>
      <c r="B163" s="187" t="s">
        <v>199</v>
      </c>
      <c r="C163" s="187" t="s">
        <v>7913</v>
      </c>
      <c r="D163" s="187" t="n">
        <v>399</v>
      </c>
    </row>
    <row r="164" customFormat="false" ht="12.8" hidden="false" customHeight="false" outlineLevel="0" collapsed="false">
      <c r="A164" s="187" t="s">
        <v>7913</v>
      </c>
      <c r="B164" s="187" t="s">
        <v>123</v>
      </c>
      <c r="C164" s="187" t="s">
        <v>5623</v>
      </c>
      <c r="D164" s="187" t="n">
        <v>421</v>
      </c>
    </row>
    <row r="165" customFormat="false" ht="12.8" hidden="false" customHeight="false" outlineLevel="0" collapsed="false">
      <c r="A165" s="187" t="s">
        <v>7913</v>
      </c>
      <c r="B165" s="187" t="s">
        <v>123</v>
      </c>
      <c r="C165" s="187" t="s">
        <v>102</v>
      </c>
      <c r="D165" s="187" t="n">
        <v>3181</v>
      </c>
    </row>
    <row r="166" customFormat="false" ht="12.8" hidden="false" customHeight="false" outlineLevel="0" collapsed="false">
      <c r="A166" s="187" t="s">
        <v>7913</v>
      </c>
      <c r="B166" s="187" t="s">
        <v>123</v>
      </c>
      <c r="C166" s="187" t="s">
        <v>5997</v>
      </c>
      <c r="D166" s="187" t="n">
        <v>400</v>
      </c>
    </row>
    <row r="167" customFormat="false" ht="12.8" hidden="false" customHeight="false" outlineLevel="0" collapsed="false">
      <c r="A167" s="187" t="s">
        <v>7913</v>
      </c>
      <c r="B167" s="187" t="s">
        <v>123</v>
      </c>
      <c r="C167" s="187" t="s">
        <v>7905</v>
      </c>
      <c r="D167" s="187" t="n">
        <v>443</v>
      </c>
    </row>
    <row r="168" customFormat="false" ht="12.8" hidden="false" customHeight="false" outlineLevel="0" collapsed="false">
      <c r="A168" s="187" t="s">
        <v>7913</v>
      </c>
      <c r="B168" s="187" t="s">
        <v>123</v>
      </c>
      <c r="C168" s="187" t="s">
        <v>14911</v>
      </c>
      <c r="D168" s="187" t="n">
        <v>404</v>
      </c>
    </row>
    <row r="169" customFormat="false" ht="12.8" hidden="false" customHeight="false" outlineLevel="0" collapsed="false">
      <c r="A169" s="187" t="s">
        <v>8732</v>
      </c>
      <c r="B169" s="187" t="s">
        <v>199</v>
      </c>
      <c r="C169" s="187" t="s">
        <v>8732</v>
      </c>
      <c r="D169" s="187" t="n">
        <v>396</v>
      </c>
    </row>
    <row r="170" customFormat="false" ht="12.8" hidden="false" customHeight="false" outlineLevel="0" collapsed="false">
      <c r="A170" s="187" t="s">
        <v>8732</v>
      </c>
      <c r="B170" s="187" t="s">
        <v>123</v>
      </c>
      <c r="C170" s="187" t="s">
        <v>8728</v>
      </c>
      <c r="D170" s="187" t="n">
        <v>397</v>
      </c>
    </row>
    <row r="171" customFormat="false" ht="12.8" hidden="false" customHeight="false" outlineLevel="0" collapsed="false">
      <c r="A171" s="187" t="s">
        <v>38</v>
      </c>
      <c r="B171" s="187" t="s">
        <v>199</v>
      </c>
      <c r="C171" s="187" t="s">
        <v>38</v>
      </c>
      <c r="D171" s="187" t="n">
        <v>473</v>
      </c>
    </row>
    <row r="172" customFormat="false" ht="12.8" hidden="false" customHeight="false" outlineLevel="0" collapsed="false">
      <c r="A172" s="187" t="s">
        <v>38</v>
      </c>
      <c r="B172" s="187" t="s">
        <v>123</v>
      </c>
      <c r="C172" s="187" t="s">
        <v>37</v>
      </c>
      <c r="D172" s="187" t="n">
        <v>474</v>
      </c>
    </row>
    <row r="173" customFormat="false" ht="12.8" hidden="false" customHeight="false" outlineLevel="0" collapsed="false">
      <c r="A173" s="187" t="s">
        <v>38</v>
      </c>
      <c r="B173" s="187" t="s">
        <v>123</v>
      </c>
      <c r="C173" s="187" t="s">
        <v>7474</v>
      </c>
      <c r="D173" s="187" t="n">
        <v>485</v>
      </c>
    </row>
    <row r="174" customFormat="false" ht="12.8" hidden="false" customHeight="false" outlineLevel="0" collapsed="false">
      <c r="A174" s="187" t="s">
        <v>38</v>
      </c>
      <c r="B174" s="187" t="s">
        <v>123</v>
      </c>
      <c r="C174" s="187" t="s">
        <v>7484</v>
      </c>
      <c r="D174" s="187" t="n">
        <v>491</v>
      </c>
    </row>
    <row r="175" customFormat="false" ht="12.8" hidden="false" customHeight="false" outlineLevel="0" collapsed="false">
      <c r="A175" s="187" t="s">
        <v>38</v>
      </c>
      <c r="B175" s="187" t="s">
        <v>123</v>
      </c>
      <c r="C175" s="187" t="s">
        <v>9270</v>
      </c>
      <c r="D175" s="187" t="n">
        <v>478</v>
      </c>
    </row>
    <row r="176" customFormat="false" ht="12.8" hidden="false" customHeight="false" outlineLevel="0" collapsed="false">
      <c r="A176" s="187" t="s">
        <v>38</v>
      </c>
      <c r="B176" s="187" t="s">
        <v>123</v>
      </c>
      <c r="C176" s="187" t="s">
        <v>12747</v>
      </c>
      <c r="D176" s="187" t="n">
        <v>481</v>
      </c>
    </row>
    <row r="177" customFormat="false" ht="12.8" hidden="false" customHeight="false" outlineLevel="0" collapsed="false">
      <c r="A177" s="187" t="s">
        <v>38</v>
      </c>
      <c r="B177" s="187" t="s">
        <v>123</v>
      </c>
      <c r="C177" s="187" t="s">
        <v>16716</v>
      </c>
      <c r="D177" s="187" t="n">
        <v>476</v>
      </c>
    </row>
    <row r="178" customFormat="false" ht="12.8" hidden="false" customHeight="false" outlineLevel="0" collapsed="false">
      <c r="A178" s="187" t="s">
        <v>11475</v>
      </c>
      <c r="B178" s="187" t="s">
        <v>199</v>
      </c>
      <c r="C178" s="187" t="s">
        <v>11475</v>
      </c>
      <c r="D178" s="187" t="n">
        <v>5111</v>
      </c>
    </row>
    <row r="179" customFormat="false" ht="12.8" hidden="false" customHeight="false" outlineLevel="0" collapsed="false">
      <c r="A179" s="187" t="s">
        <v>11475</v>
      </c>
      <c r="B179" s="187" t="s">
        <v>123</v>
      </c>
      <c r="C179" s="187" t="s">
        <v>11471</v>
      </c>
      <c r="D179" s="187" t="n">
        <v>5112</v>
      </c>
    </row>
    <row r="180" customFormat="false" ht="12.8" hidden="false" customHeight="false" outlineLevel="0" collapsed="false">
      <c r="A180" s="187" t="s">
        <v>12049</v>
      </c>
      <c r="B180" s="187" t="s">
        <v>199</v>
      </c>
      <c r="C180" s="187" t="s">
        <v>12049</v>
      </c>
      <c r="D180" s="187" t="n">
        <v>393</v>
      </c>
    </row>
    <row r="181" customFormat="false" ht="12.8" hidden="false" customHeight="false" outlineLevel="0" collapsed="false">
      <c r="A181" s="187" t="s">
        <v>12049</v>
      </c>
      <c r="B181" s="187" t="s">
        <v>123</v>
      </c>
      <c r="C181" s="187" t="s">
        <v>12043</v>
      </c>
      <c r="D181" s="187" t="n">
        <v>394</v>
      </c>
    </row>
    <row r="182" customFormat="false" ht="12.8" hidden="false" customHeight="false" outlineLevel="0" collapsed="false">
      <c r="A182" s="187" t="s">
        <v>17537</v>
      </c>
      <c r="B182" s="187" t="s">
        <v>199</v>
      </c>
      <c r="C182" s="187" t="s">
        <v>17537</v>
      </c>
      <c r="D182" s="187" t="n">
        <v>495</v>
      </c>
    </row>
    <row r="183" customFormat="false" ht="12.8" hidden="false" customHeight="false" outlineLevel="0" collapsed="false">
      <c r="A183" s="187" t="s">
        <v>17537</v>
      </c>
      <c r="B183" s="187" t="s">
        <v>123</v>
      </c>
      <c r="C183" s="187" t="s">
        <v>6037</v>
      </c>
      <c r="D183" s="187" t="n">
        <v>496</v>
      </c>
    </row>
    <row r="184" customFormat="false" ht="12.8" hidden="false" customHeight="false" outlineLevel="0" collapsed="false">
      <c r="A184" s="187" t="s">
        <v>14149</v>
      </c>
      <c r="B184" s="187" t="s">
        <v>199</v>
      </c>
      <c r="C184" s="187" t="s">
        <v>14149</v>
      </c>
      <c r="D184" s="187" t="n">
        <v>508</v>
      </c>
    </row>
    <row r="185" customFormat="false" ht="12.8" hidden="false" customHeight="false" outlineLevel="0" collapsed="false">
      <c r="A185" s="187" t="s">
        <v>14149</v>
      </c>
      <c r="B185" s="187" t="s">
        <v>123</v>
      </c>
      <c r="C185" s="187" t="s">
        <v>14150</v>
      </c>
      <c r="D185" s="187" t="n">
        <v>509</v>
      </c>
    </row>
    <row r="186" customFormat="false" ht="12.8" hidden="false" customHeight="false" outlineLevel="0" collapsed="false">
      <c r="A186" s="187" t="s">
        <v>14401</v>
      </c>
      <c r="B186" s="187" t="s">
        <v>199</v>
      </c>
      <c r="C186" s="187" t="s">
        <v>14401</v>
      </c>
      <c r="D186" s="187" t="n">
        <v>470</v>
      </c>
    </row>
    <row r="187" customFormat="false" ht="12.8" hidden="false" customHeight="false" outlineLevel="0" collapsed="false">
      <c r="A187" s="187" t="s">
        <v>14401</v>
      </c>
      <c r="B187" s="187" t="s">
        <v>123</v>
      </c>
      <c r="C187" s="187" t="s">
        <v>14396</v>
      </c>
      <c r="D187" s="187" t="n">
        <v>471</v>
      </c>
    </row>
    <row r="188" customFormat="false" ht="12.8" hidden="false" customHeight="false" outlineLevel="0" collapsed="false">
      <c r="A188" s="187" t="s">
        <v>15620</v>
      </c>
      <c r="B188" s="187" t="s">
        <v>199</v>
      </c>
      <c r="C188" s="187" t="s">
        <v>15620</v>
      </c>
      <c r="D188" s="187" t="n">
        <v>349</v>
      </c>
    </row>
    <row r="189" customFormat="false" ht="12.8" hidden="false" customHeight="false" outlineLevel="0" collapsed="false">
      <c r="A189" s="187" t="s">
        <v>15620</v>
      </c>
      <c r="B189" s="187" t="s">
        <v>123</v>
      </c>
      <c r="C189" s="187" t="s">
        <v>15621</v>
      </c>
      <c r="D189" s="187" t="n">
        <v>350</v>
      </c>
    </row>
    <row r="190" customFormat="false" ht="12.8" hidden="false" customHeight="false" outlineLevel="0" collapsed="false">
      <c r="A190" s="187" t="s">
        <v>17538</v>
      </c>
      <c r="B190" s="187" t="s">
        <v>17539</v>
      </c>
      <c r="C190" s="187" t="s">
        <v>17540</v>
      </c>
      <c r="D190" s="187" t="n">
        <v>3155</v>
      </c>
    </row>
    <row r="191" customFormat="false" ht="12.8" hidden="false" customHeight="false" outlineLevel="0" collapsed="false">
      <c r="A191" s="187" t="s">
        <v>1520</v>
      </c>
      <c r="B191" s="187" t="s">
        <v>199</v>
      </c>
      <c r="C191" s="187" t="s">
        <v>1520</v>
      </c>
      <c r="D191" s="187" t="n">
        <v>720</v>
      </c>
    </row>
    <row r="192" customFormat="false" ht="12.8" hidden="false" customHeight="false" outlineLevel="0" collapsed="false">
      <c r="A192" s="187" t="s">
        <v>1520</v>
      </c>
      <c r="B192" s="187" t="s">
        <v>123</v>
      </c>
      <c r="C192" s="187" t="s">
        <v>44</v>
      </c>
      <c r="D192" s="187" t="n">
        <v>721</v>
      </c>
    </row>
    <row r="193" customFormat="false" ht="12.8" hidden="false" customHeight="false" outlineLevel="0" collapsed="false">
      <c r="A193" s="187" t="s">
        <v>4395</v>
      </c>
      <c r="B193" s="187" t="s">
        <v>199</v>
      </c>
      <c r="C193" s="187" t="s">
        <v>4395</v>
      </c>
      <c r="D193" s="187" t="n">
        <v>709</v>
      </c>
    </row>
    <row r="194" customFormat="false" ht="12.8" hidden="false" customHeight="false" outlineLevel="0" collapsed="false">
      <c r="A194" s="187" t="s">
        <v>4395</v>
      </c>
      <c r="B194" s="187" t="s">
        <v>123</v>
      </c>
      <c r="C194" s="187" t="s">
        <v>4823</v>
      </c>
      <c r="D194" s="187" t="n">
        <v>718</v>
      </c>
    </row>
    <row r="195" customFormat="false" ht="12.8" hidden="false" customHeight="false" outlineLevel="0" collapsed="false">
      <c r="A195" s="187" t="s">
        <v>4395</v>
      </c>
      <c r="B195" s="187" t="s">
        <v>123</v>
      </c>
      <c r="C195" s="187" t="s">
        <v>45</v>
      </c>
      <c r="D195" s="187" t="n">
        <v>719</v>
      </c>
    </row>
    <row r="196" customFormat="false" ht="12.8" hidden="false" customHeight="false" outlineLevel="0" collapsed="false">
      <c r="A196" s="187" t="s">
        <v>4395</v>
      </c>
      <c r="B196" s="187" t="s">
        <v>17532</v>
      </c>
      <c r="C196" s="187" t="s">
        <v>46</v>
      </c>
      <c r="D196" s="187" t="n">
        <v>5196</v>
      </c>
    </row>
    <row r="197" customFormat="false" ht="12.8" hidden="false" customHeight="false" outlineLevel="0" collapsed="false">
      <c r="A197" s="187" t="s">
        <v>7053</v>
      </c>
      <c r="B197" s="187" t="s">
        <v>199</v>
      </c>
      <c r="C197" s="187" t="s">
        <v>7053</v>
      </c>
      <c r="D197" s="187" t="n">
        <v>734</v>
      </c>
    </row>
    <row r="198" customFormat="false" ht="12.8" hidden="false" customHeight="false" outlineLevel="0" collapsed="false">
      <c r="A198" s="187" t="s">
        <v>7053</v>
      </c>
      <c r="B198" s="187" t="s">
        <v>123</v>
      </c>
      <c r="C198" s="187" t="s">
        <v>7056</v>
      </c>
      <c r="D198" s="187" t="n">
        <v>735</v>
      </c>
    </row>
    <row r="199" customFormat="false" ht="12.8" hidden="false" customHeight="false" outlineLevel="0" collapsed="false">
      <c r="A199" s="187" t="s">
        <v>8313</v>
      </c>
      <c r="B199" s="187" t="s">
        <v>199</v>
      </c>
      <c r="C199" s="187" t="s">
        <v>8313</v>
      </c>
      <c r="D199" s="187" t="n">
        <v>739</v>
      </c>
    </row>
    <row r="200" customFormat="false" ht="12.8" hidden="false" customHeight="false" outlineLevel="0" collapsed="false">
      <c r="A200" s="187" t="s">
        <v>8313</v>
      </c>
      <c r="B200" s="187" t="s">
        <v>123</v>
      </c>
      <c r="C200" s="187" t="s">
        <v>8309</v>
      </c>
      <c r="D200" s="187" t="n">
        <v>740</v>
      </c>
    </row>
    <row r="201" customFormat="false" ht="12.8" hidden="false" customHeight="false" outlineLevel="0" collapsed="false">
      <c r="A201" s="187" t="s">
        <v>11316</v>
      </c>
      <c r="B201" s="187" t="s">
        <v>199</v>
      </c>
      <c r="C201" s="187" t="s">
        <v>11316</v>
      </c>
      <c r="D201" s="187" t="n">
        <v>722</v>
      </c>
    </row>
    <row r="202" customFormat="false" ht="12.8" hidden="false" customHeight="false" outlineLevel="0" collapsed="false">
      <c r="A202" s="187" t="s">
        <v>11568</v>
      </c>
      <c r="B202" s="187" t="s">
        <v>199</v>
      </c>
      <c r="C202" s="187" t="s">
        <v>11568</v>
      </c>
      <c r="D202" s="187" t="n">
        <v>725</v>
      </c>
    </row>
    <row r="203" customFormat="false" ht="12.8" hidden="false" customHeight="false" outlineLevel="0" collapsed="false">
      <c r="A203" s="187" t="s">
        <v>11791</v>
      </c>
      <c r="B203" s="187" t="s">
        <v>199</v>
      </c>
      <c r="C203" s="187" t="s">
        <v>11791</v>
      </c>
      <c r="D203" s="187" t="n">
        <v>728</v>
      </c>
    </row>
    <row r="204" customFormat="false" ht="12.8" hidden="false" customHeight="false" outlineLevel="0" collapsed="false">
      <c r="A204" s="187" t="s">
        <v>10576</v>
      </c>
      <c r="B204" s="187" t="s">
        <v>199</v>
      </c>
      <c r="C204" s="187" t="s">
        <v>10576</v>
      </c>
      <c r="D204" s="187" t="n">
        <v>741</v>
      </c>
    </row>
    <row r="205" customFormat="false" ht="12.8" hidden="false" customHeight="false" outlineLevel="0" collapsed="false">
      <c r="A205" s="187" t="s">
        <v>10576</v>
      </c>
      <c r="B205" s="187" t="s">
        <v>123</v>
      </c>
      <c r="C205" s="187" t="s">
        <v>10571</v>
      </c>
      <c r="D205" s="187" t="n">
        <v>742</v>
      </c>
    </row>
    <row r="206" customFormat="false" ht="12.8" hidden="false" customHeight="false" outlineLevel="0" collapsed="false">
      <c r="A206" s="187" t="s">
        <v>13794</v>
      </c>
      <c r="B206" s="187" t="s">
        <v>199</v>
      </c>
      <c r="C206" s="187" t="s">
        <v>13794</v>
      </c>
      <c r="D206" s="187" t="n">
        <v>732</v>
      </c>
    </row>
    <row r="207" customFormat="false" ht="12.8" hidden="false" customHeight="false" outlineLevel="0" collapsed="false">
      <c r="A207" s="187" t="s">
        <v>13794</v>
      </c>
      <c r="B207" s="187" t="s">
        <v>123</v>
      </c>
      <c r="C207" s="187" t="s">
        <v>13782</v>
      </c>
      <c r="D207" s="187" t="n">
        <v>733</v>
      </c>
    </row>
    <row r="208" customFormat="false" ht="12.8" hidden="false" customHeight="false" outlineLevel="0" collapsed="false">
      <c r="A208" s="187" t="s">
        <v>17283</v>
      </c>
      <c r="B208" s="187" t="s">
        <v>199</v>
      </c>
      <c r="C208" s="187" t="s">
        <v>17283</v>
      </c>
      <c r="D208" s="187" t="n">
        <v>743</v>
      </c>
    </row>
    <row r="209" customFormat="false" ht="12.8" hidden="false" customHeight="false" outlineLevel="0" collapsed="false">
      <c r="A209" s="187" t="s">
        <v>17541</v>
      </c>
      <c r="B209" s="187" t="s">
        <v>17523</v>
      </c>
      <c r="C209" s="187" t="s">
        <v>17541</v>
      </c>
      <c r="D209" s="187" t="n">
        <v>511</v>
      </c>
    </row>
    <row r="210" customFormat="false" ht="12.8" hidden="false" customHeight="false" outlineLevel="0" collapsed="false">
      <c r="A210" s="187" t="s">
        <v>4725</v>
      </c>
      <c r="B210" s="187" t="s">
        <v>199</v>
      </c>
      <c r="C210" s="187" t="s">
        <v>4725</v>
      </c>
      <c r="D210" s="187" t="n">
        <v>647</v>
      </c>
    </row>
    <row r="211" customFormat="false" ht="12.8" hidden="false" customHeight="false" outlineLevel="0" collapsed="false">
      <c r="A211" s="187" t="s">
        <v>3929</v>
      </c>
      <c r="B211" s="187" t="s">
        <v>199</v>
      </c>
      <c r="C211" s="187" t="s">
        <v>3929</v>
      </c>
      <c r="D211" s="187" t="n">
        <v>642</v>
      </c>
    </row>
    <row r="212" customFormat="false" ht="12.8" hidden="false" customHeight="false" outlineLevel="0" collapsed="false">
      <c r="A212" s="187" t="s">
        <v>3929</v>
      </c>
      <c r="B212" s="187" t="s">
        <v>123</v>
      </c>
      <c r="C212" s="187" t="s">
        <v>5423</v>
      </c>
      <c r="D212" s="187" t="n">
        <v>645</v>
      </c>
    </row>
    <row r="213" customFormat="false" ht="12.8" hidden="false" customHeight="false" outlineLevel="0" collapsed="false">
      <c r="A213" s="187" t="s">
        <v>3929</v>
      </c>
      <c r="B213" s="187" t="s">
        <v>123</v>
      </c>
      <c r="C213" s="187" t="s">
        <v>10101</v>
      </c>
      <c r="D213" s="187" t="n">
        <v>643</v>
      </c>
    </row>
    <row r="214" customFormat="false" ht="12.8" hidden="false" customHeight="false" outlineLevel="0" collapsed="false">
      <c r="A214" s="187" t="s">
        <v>3929</v>
      </c>
      <c r="B214" s="187" t="s">
        <v>123</v>
      </c>
      <c r="C214" s="187" t="s">
        <v>13752</v>
      </c>
      <c r="D214" s="187" t="n">
        <v>646</v>
      </c>
    </row>
    <row r="215" customFormat="false" ht="12.8" hidden="false" customHeight="false" outlineLevel="0" collapsed="false">
      <c r="A215" s="187" t="s">
        <v>5523</v>
      </c>
      <c r="B215" s="187" t="s">
        <v>199</v>
      </c>
      <c r="C215" s="187" t="s">
        <v>5523</v>
      </c>
      <c r="D215" s="187" t="n">
        <v>610</v>
      </c>
    </row>
    <row r="216" customFormat="false" ht="12.8" hidden="false" customHeight="false" outlineLevel="0" collapsed="false">
      <c r="A216" s="187" t="s">
        <v>5523</v>
      </c>
      <c r="B216" s="187" t="s">
        <v>123</v>
      </c>
      <c r="C216" s="187" t="s">
        <v>62</v>
      </c>
      <c r="D216" s="187" t="n">
        <v>613</v>
      </c>
    </row>
    <row r="217" customFormat="false" ht="12.8" hidden="false" customHeight="false" outlineLevel="0" collapsed="false">
      <c r="A217" s="187" t="s">
        <v>5523</v>
      </c>
      <c r="B217" s="187" t="s">
        <v>123</v>
      </c>
      <c r="C217" s="187" t="s">
        <v>59</v>
      </c>
      <c r="D217" s="187" t="n">
        <v>611</v>
      </c>
    </row>
    <row r="218" customFormat="false" ht="12.8" hidden="false" customHeight="false" outlineLevel="0" collapsed="false">
      <c r="A218" s="187" t="s">
        <v>5589</v>
      </c>
      <c r="B218" s="187" t="s">
        <v>199</v>
      </c>
      <c r="C218" s="187" t="s">
        <v>5589</v>
      </c>
      <c r="D218" s="187" t="n">
        <v>527</v>
      </c>
    </row>
    <row r="219" customFormat="false" ht="12.8" hidden="false" customHeight="false" outlineLevel="0" collapsed="false">
      <c r="A219" s="187" t="s">
        <v>5589</v>
      </c>
      <c r="B219" s="187" t="s">
        <v>17542</v>
      </c>
      <c r="C219" s="187" t="s">
        <v>5590</v>
      </c>
      <c r="D219" s="187" t="n">
        <v>2396</v>
      </c>
    </row>
    <row r="220" customFormat="false" ht="12.8" hidden="false" customHeight="false" outlineLevel="0" collapsed="false">
      <c r="A220" s="187" t="s">
        <v>5589</v>
      </c>
      <c r="B220" s="187" t="s">
        <v>17542</v>
      </c>
      <c r="C220" s="187" t="s">
        <v>57</v>
      </c>
      <c r="D220" s="187" t="n">
        <v>2394</v>
      </c>
    </row>
    <row r="221" customFormat="false" ht="12.8" hidden="false" customHeight="false" outlineLevel="0" collapsed="false">
      <c r="A221" s="187" t="s">
        <v>5589</v>
      </c>
      <c r="B221" s="187" t="s">
        <v>17542</v>
      </c>
      <c r="C221" s="187" t="s">
        <v>4328</v>
      </c>
      <c r="D221" s="187" t="n">
        <v>5195</v>
      </c>
    </row>
    <row r="222" customFormat="false" ht="12.8" hidden="false" customHeight="false" outlineLevel="0" collapsed="false">
      <c r="A222" s="187" t="s">
        <v>5589</v>
      </c>
      <c r="B222" s="187" t="s">
        <v>17542</v>
      </c>
      <c r="C222" s="187" t="s">
        <v>4255</v>
      </c>
      <c r="D222" s="187" t="n">
        <v>2395</v>
      </c>
    </row>
    <row r="223" customFormat="false" ht="12.8" hidden="false" customHeight="false" outlineLevel="0" collapsed="false">
      <c r="A223" s="187" t="s">
        <v>5589</v>
      </c>
      <c r="B223" s="187" t="s">
        <v>17542</v>
      </c>
      <c r="C223" s="187" t="s">
        <v>8333</v>
      </c>
      <c r="D223" s="187" t="n">
        <v>2393</v>
      </c>
    </row>
    <row r="224" customFormat="false" ht="12.8" hidden="false" customHeight="false" outlineLevel="0" collapsed="false">
      <c r="A224" s="187" t="s">
        <v>5848</v>
      </c>
      <c r="B224" s="187" t="s">
        <v>199</v>
      </c>
      <c r="C224" s="187" t="s">
        <v>5848</v>
      </c>
      <c r="D224" s="187" t="n">
        <v>614</v>
      </c>
    </row>
    <row r="225" customFormat="false" ht="12.8" hidden="false" customHeight="false" outlineLevel="0" collapsed="false">
      <c r="A225" s="187" t="s">
        <v>5848</v>
      </c>
      <c r="B225" s="187" t="s">
        <v>123</v>
      </c>
      <c r="C225" s="187" t="s">
        <v>5550</v>
      </c>
      <c r="D225" s="187" t="n">
        <v>620</v>
      </c>
    </row>
    <row r="226" customFormat="false" ht="12.8" hidden="false" customHeight="false" outlineLevel="0" collapsed="false">
      <c r="A226" s="187" t="s">
        <v>5848</v>
      </c>
      <c r="B226" s="187" t="s">
        <v>123</v>
      </c>
      <c r="C226" s="187" t="s">
        <v>48</v>
      </c>
      <c r="D226" s="187" t="n">
        <v>618</v>
      </c>
    </row>
    <row r="227" customFormat="false" ht="12.8" hidden="false" customHeight="false" outlineLevel="0" collapsed="false">
      <c r="A227" s="187" t="s">
        <v>5848</v>
      </c>
      <c r="B227" s="187" t="s">
        <v>123</v>
      </c>
      <c r="C227" s="187" t="s">
        <v>6198</v>
      </c>
      <c r="D227" s="187" t="n">
        <v>619</v>
      </c>
    </row>
    <row r="228" customFormat="false" ht="12.8" hidden="false" customHeight="false" outlineLevel="0" collapsed="false">
      <c r="A228" s="187" t="s">
        <v>5848</v>
      </c>
      <c r="B228" s="187" t="s">
        <v>123</v>
      </c>
      <c r="C228" s="187" t="s">
        <v>61</v>
      </c>
      <c r="D228" s="187" t="n">
        <v>623</v>
      </c>
    </row>
    <row r="229" customFormat="false" ht="12.8" hidden="false" customHeight="false" outlineLevel="0" collapsed="false">
      <c r="A229" s="187" t="s">
        <v>5848</v>
      </c>
      <c r="B229" s="187" t="s">
        <v>123</v>
      </c>
      <c r="C229" s="187" t="s">
        <v>63</v>
      </c>
      <c r="D229" s="187" t="n">
        <v>626</v>
      </c>
    </row>
    <row r="230" customFormat="false" ht="12.8" hidden="false" customHeight="false" outlineLevel="0" collapsed="false">
      <c r="A230" s="187" t="s">
        <v>5848</v>
      </c>
      <c r="B230" s="187" t="s">
        <v>123</v>
      </c>
      <c r="C230" s="187" t="s">
        <v>51</v>
      </c>
      <c r="D230" s="187" t="n">
        <v>624</v>
      </c>
    </row>
    <row r="231" customFormat="false" ht="12.8" hidden="false" customHeight="false" outlineLevel="0" collapsed="false">
      <c r="A231" s="187" t="s">
        <v>5848</v>
      </c>
      <c r="B231" s="187" t="s">
        <v>123</v>
      </c>
      <c r="C231" s="187" t="s">
        <v>12424</v>
      </c>
      <c r="D231" s="187" t="n">
        <v>622</v>
      </c>
    </row>
    <row r="232" customFormat="false" ht="12.8" hidden="false" customHeight="false" outlineLevel="0" collapsed="false">
      <c r="A232" s="187" t="s">
        <v>5848</v>
      </c>
      <c r="B232" s="187" t="s">
        <v>123</v>
      </c>
      <c r="C232" s="187" t="s">
        <v>14181</v>
      </c>
      <c r="D232" s="187" t="n">
        <v>615</v>
      </c>
    </row>
    <row r="233" customFormat="false" ht="12.8" hidden="false" customHeight="false" outlineLevel="0" collapsed="false">
      <c r="A233" s="187" t="s">
        <v>5848</v>
      </c>
      <c r="B233" s="187" t="s">
        <v>123</v>
      </c>
      <c r="C233" s="187" t="s">
        <v>15041</v>
      </c>
      <c r="D233" s="187" t="n">
        <v>625</v>
      </c>
    </row>
    <row r="234" customFormat="false" ht="12.8" hidden="false" customHeight="false" outlineLevel="0" collapsed="false">
      <c r="A234" s="187" t="s">
        <v>5848</v>
      </c>
      <c r="B234" s="187" t="s">
        <v>123</v>
      </c>
      <c r="C234" s="187" t="s">
        <v>53</v>
      </c>
      <c r="D234" s="187" t="n">
        <v>617</v>
      </c>
    </row>
    <row r="235" customFormat="false" ht="12.8" hidden="false" customHeight="false" outlineLevel="0" collapsed="false">
      <c r="A235" s="187" t="s">
        <v>7445</v>
      </c>
      <c r="B235" s="187" t="s">
        <v>199</v>
      </c>
      <c r="C235" s="187" t="s">
        <v>7445</v>
      </c>
      <c r="D235" s="187" t="n">
        <v>512</v>
      </c>
    </row>
    <row r="236" customFormat="false" ht="12.8" hidden="false" customHeight="false" outlineLevel="0" collapsed="false">
      <c r="A236" s="187" t="s">
        <v>7445</v>
      </c>
      <c r="B236" s="187" t="s">
        <v>123</v>
      </c>
      <c r="C236" s="187" t="s">
        <v>2205</v>
      </c>
      <c r="D236" s="187" t="n">
        <v>513</v>
      </c>
    </row>
    <row r="237" customFormat="false" ht="12.8" hidden="false" customHeight="false" outlineLevel="0" collapsed="false">
      <c r="A237" s="187" t="s">
        <v>7445</v>
      </c>
      <c r="B237" s="187" t="s">
        <v>123</v>
      </c>
      <c r="C237" s="187" t="s">
        <v>7448</v>
      </c>
      <c r="D237" s="187" t="n">
        <v>514</v>
      </c>
    </row>
    <row r="238" customFormat="false" ht="12.8" hidden="false" customHeight="false" outlineLevel="0" collapsed="false">
      <c r="A238" s="187" t="s">
        <v>7445</v>
      </c>
      <c r="B238" s="187" t="s">
        <v>123</v>
      </c>
      <c r="C238" s="187" t="s">
        <v>12323</v>
      </c>
      <c r="D238" s="187" t="n">
        <v>515</v>
      </c>
    </row>
    <row r="239" customFormat="false" ht="12.8" hidden="false" customHeight="false" outlineLevel="0" collapsed="false">
      <c r="A239" s="187" t="s">
        <v>7601</v>
      </c>
      <c r="B239" s="187" t="s">
        <v>199</v>
      </c>
      <c r="C239" s="187" t="s">
        <v>7601</v>
      </c>
      <c r="D239" s="187" t="n">
        <v>517</v>
      </c>
    </row>
    <row r="240" customFormat="false" ht="12.8" hidden="false" customHeight="false" outlineLevel="0" collapsed="false">
      <c r="A240" s="187" t="s">
        <v>7601</v>
      </c>
      <c r="B240" s="187" t="s">
        <v>123</v>
      </c>
      <c r="C240" s="187" t="s">
        <v>2888</v>
      </c>
      <c r="D240" s="187" t="n">
        <v>520</v>
      </c>
    </row>
    <row r="241" customFormat="false" ht="12.8" hidden="false" customHeight="false" outlineLevel="0" collapsed="false">
      <c r="A241" s="187" t="s">
        <v>7601</v>
      </c>
      <c r="B241" s="187" t="s">
        <v>123</v>
      </c>
      <c r="C241" s="187" t="s">
        <v>7603</v>
      </c>
      <c r="D241" s="187" t="n">
        <v>518</v>
      </c>
    </row>
    <row r="242" customFormat="false" ht="12.8" hidden="false" customHeight="false" outlineLevel="0" collapsed="false">
      <c r="A242" s="187" t="s">
        <v>7601</v>
      </c>
      <c r="B242" s="187" t="s">
        <v>123</v>
      </c>
      <c r="C242" s="187" t="s">
        <v>13070</v>
      </c>
      <c r="D242" s="187" t="n">
        <v>519</v>
      </c>
    </row>
    <row r="243" customFormat="false" ht="12.8" hidden="false" customHeight="false" outlineLevel="0" collapsed="false">
      <c r="A243" s="187" t="s">
        <v>17543</v>
      </c>
      <c r="B243" s="187" t="s">
        <v>199</v>
      </c>
      <c r="C243" s="187" t="s">
        <v>15303</v>
      </c>
      <c r="D243" s="187" t="n">
        <v>634</v>
      </c>
    </row>
    <row r="244" customFormat="false" ht="12.8" hidden="false" customHeight="false" outlineLevel="0" collapsed="false">
      <c r="A244" s="187" t="s">
        <v>17543</v>
      </c>
      <c r="B244" s="187" t="s">
        <v>123</v>
      </c>
      <c r="C244" s="187" t="s">
        <v>4868</v>
      </c>
      <c r="D244" s="187" t="n">
        <v>635</v>
      </c>
    </row>
    <row r="245" customFormat="false" ht="12.8" hidden="false" customHeight="false" outlineLevel="0" collapsed="false">
      <c r="A245" s="187" t="s">
        <v>17543</v>
      </c>
      <c r="B245" s="187" t="s">
        <v>123</v>
      </c>
      <c r="C245" s="187" t="s">
        <v>7849</v>
      </c>
      <c r="D245" s="187" t="n">
        <v>636</v>
      </c>
    </row>
    <row r="246" customFormat="false" ht="12.8" hidden="false" customHeight="false" outlineLevel="0" collapsed="false">
      <c r="A246" s="187" t="s">
        <v>17543</v>
      </c>
      <c r="B246" s="187" t="s">
        <v>123</v>
      </c>
      <c r="C246" s="187" t="s">
        <v>8277</v>
      </c>
      <c r="D246" s="187" t="n">
        <v>637</v>
      </c>
    </row>
    <row r="247" customFormat="false" ht="12.8" hidden="false" customHeight="false" outlineLevel="0" collapsed="false">
      <c r="A247" s="187" t="s">
        <v>17543</v>
      </c>
      <c r="B247" s="187" t="s">
        <v>123</v>
      </c>
      <c r="C247" s="187" t="s">
        <v>10683</v>
      </c>
      <c r="D247" s="187" t="n">
        <v>639</v>
      </c>
    </row>
    <row r="248" customFormat="false" ht="12.8" hidden="false" customHeight="false" outlineLevel="0" collapsed="false">
      <c r="A248" s="187" t="s">
        <v>17543</v>
      </c>
      <c r="B248" s="187" t="s">
        <v>123</v>
      </c>
      <c r="C248" s="187" t="s">
        <v>15299</v>
      </c>
      <c r="D248" s="187" t="n">
        <v>641</v>
      </c>
    </row>
    <row r="249" customFormat="false" ht="12.8" hidden="false" customHeight="false" outlineLevel="0" collapsed="false">
      <c r="A249" s="187" t="s">
        <v>7854</v>
      </c>
      <c r="B249" s="187" t="s">
        <v>199</v>
      </c>
      <c r="C249" s="187" t="s">
        <v>7854</v>
      </c>
      <c r="D249" s="187" t="n">
        <v>603</v>
      </c>
    </row>
    <row r="250" customFormat="false" ht="12.8" hidden="false" customHeight="false" outlineLevel="0" collapsed="false">
      <c r="A250" s="187" t="s">
        <v>7854</v>
      </c>
      <c r="B250" s="187" t="s">
        <v>123</v>
      </c>
      <c r="C250" s="187" t="s">
        <v>7855</v>
      </c>
      <c r="D250" s="187" t="n">
        <v>604</v>
      </c>
    </row>
    <row r="251" customFormat="false" ht="12.8" hidden="false" customHeight="false" outlineLevel="0" collapsed="false">
      <c r="A251" s="187" t="s">
        <v>8239</v>
      </c>
      <c r="B251" s="187" t="s">
        <v>199</v>
      </c>
      <c r="C251" s="187" t="s">
        <v>8239</v>
      </c>
      <c r="D251" s="187" t="n">
        <v>607</v>
      </c>
    </row>
    <row r="252" customFormat="false" ht="12.8" hidden="false" customHeight="false" outlineLevel="0" collapsed="false">
      <c r="A252" s="187" t="s">
        <v>8239</v>
      </c>
      <c r="B252" s="187" t="s">
        <v>123</v>
      </c>
      <c r="C252" s="187" t="s">
        <v>8230</v>
      </c>
      <c r="D252" s="187" t="n">
        <v>608</v>
      </c>
    </row>
    <row r="253" customFormat="false" ht="12.8" hidden="false" customHeight="false" outlineLevel="0" collapsed="false">
      <c r="A253" s="187" t="s">
        <v>8239</v>
      </c>
      <c r="B253" s="187" t="s">
        <v>123</v>
      </c>
      <c r="C253" s="187" t="s">
        <v>9558</v>
      </c>
      <c r="D253" s="187" t="n">
        <v>599</v>
      </c>
    </row>
    <row r="254" customFormat="false" ht="12.8" hidden="false" customHeight="false" outlineLevel="0" collapsed="false">
      <c r="A254" s="187" t="s">
        <v>8239</v>
      </c>
      <c r="B254" s="187" t="s">
        <v>123</v>
      </c>
      <c r="C254" s="187" t="s">
        <v>11903</v>
      </c>
      <c r="D254" s="187" t="n">
        <v>609</v>
      </c>
    </row>
    <row r="255" customFormat="false" ht="12.8" hidden="false" customHeight="false" outlineLevel="0" collapsed="false">
      <c r="A255" s="187" t="s">
        <v>8273</v>
      </c>
      <c r="B255" s="187" t="s">
        <v>199</v>
      </c>
      <c r="C255" s="187" t="s">
        <v>8273</v>
      </c>
      <c r="D255" s="187" t="n">
        <v>605</v>
      </c>
    </row>
    <row r="256" customFormat="false" ht="12.8" hidden="false" customHeight="false" outlineLevel="0" collapsed="false">
      <c r="A256" s="187" t="s">
        <v>8273</v>
      </c>
      <c r="B256" s="187" t="s">
        <v>123</v>
      </c>
      <c r="C256" s="187" t="s">
        <v>8274</v>
      </c>
      <c r="D256" s="187" t="n">
        <v>606</v>
      </c>
    </row>
    <row r="257" customFormat="false" ht="12.8" hidden="false" customHeight="false" outlineLevel="0" collapsed="false">
      <c r="A257" s="187" t="s">
        <v>8316</v>
      </c>
      <c r="B257" s="187" t="s">
        <v>199</v>
      </c>
      <c r="C257" s="187" t="s">
        <v>8316</v>
      </c>
      <c r="D257" s="187" t="n">
        <v>571</v>
      </c>
    </row>
    <row r="258" customFormat="false" ht="12.8" hidden="false" customHeight="false" outlineLevel="0" collapsed="false">
      <c r="A258" s="187" t="s">
        <v>8316</v>
      </c>
      <c r="B258" s="187" t="s">
        <v>17544</v>
      </c>
      <c r="C258" s="187" t="s">
        <v>8317</v>
      </c>
      <c r="D258" s="187" t="n">
        <v>2517</v>
      </c>
    </row>
    <row r="259" customFormat="false" ht="12.8" hidden="false" customHeight="false" outlineLevel="0" collapsed="false">
      <c r="A259" s="187" t="s">
        <v>8316</v>
      </c>
      <c r="B259" s="187" t="s">
        <v>17544</v>
      </c>
      <c r="C259" s="187" t="s">
        <v>15802</v>
      </c>
      <c r="D259" s="187" t="n">
        <v>5194</v>
      </c>
    </row>
    <row r="260" customFormat="false" ht="12.8" hidden="false" customHeight="false" outlineLevel="0" collapsed="false">
      <c r="A260" s="187" t="s">
        <v>8439</v>
      </c>
      <c r="B260" s="187" t="s">
        <v>199</v>
      </c>
      <c r="C260" s="187" t="s">
        <v>8439</v>
      </c>
      <c r="D260" s="187" t="n">
        <v>628</v>
      </c>
    </row>
    <row r="261" customFormat="false" ht="12.8" hidden="false" customHeight="false" outlineLevel="0" collapsed="false">
      <c r="A261" s="187" t="s">
        <v>8439</v>
      </c>
      <c r="B261" s="187" t="s">
        <v>123</v>
      </c>
      <c r="C261" s="187" t="s">
        <v>8435</v>
      </c>
      <c r="D261" s="187" t="n">
        <v>629</v>
      </c>
    </row>
    <row r="262" customFormat="false" ht="12.8" hidden="false" customHeight="false" outlineLevel="0" collapsed="false">
      <c r="A262" s="187" t="s">
        <v>8470</v>
      </c>
      <c r="B262" s="187" t="s">
        <v>199</v>
      </c>
      <c r="C262" s="187" t="s">
        <v>8470</v>
      </c>
      <c r="D262" s="187" t="n">
        <v>522</v>
      </c>
    </row>
    <row r="263" customFormat="false" ht="12.8" hidden="false" customHeight="false" outlineLevel="0" collapsed="false">
      <c r="A263" s="187" t="s">
        <v>8470</v>
      </c>
      <c r="B263" s="187" t="s">
        <v>123</v>
      </c>
      <c r="C263" s="187" t="s">
        <v>8467</v>
      </c>
      <c r="D263" s="187" t="n">
        <v>523</v>
      </c>
    </row>
    <row r="264" customFormat="false" ht="12.8" hidden="false" customHeight="false" outlineLevel="0" collapsed="false">
      <c r="A264" s="187" t="s">
        <v>11741</v>
      </c>
      <c r="B264" s="187" t="s">
        <v>199</v>
      </c>
      <c r="C264" s="187" t="s">
        <v>11741</v>
      </c>
      <c r="D264" s="187" t="n">
        <v>525</v>
      </c>
    </row>
    <row r="265" customFormat="false" ht="12.8" hidden="false" customHeight="false" outlineLevel="0" collapsed="false">
      <c r="A265" s="187" t="s">
        <v>11741</v>
      </c>
      <c r="B265" s="187" t="s">
        <v>123</v>
      </c>
      <c r="C265" s="187" t="s">
        <v>11744</v>
      </c>
      <c r="D265" s="187" t="n">
        <v>526</v>
      </c>
    </row>
    <row r="266" customFormat="false" ht="12.8" hidden="false" customHeight="false" outlineLevel="0" collapsed="false">
      <c r="A266" s="187" t="s">
        <v>17545</v>
      </c>
      <c r="B266" s="187" t="s">
        <v>199</v>
      </c>
      <c r="C266" s="187" t="s">
        <v>14536</v>
      </c>
      <c r="D266" s="187" t="n">
        <v>631</v>
      </c>
    </row>
    <row r="267" customFormat="false" ht="12.8" hidden="false" customHeight="false" outlineLevel="0" collapsed="false">
      <c r="A267" s="187" t="s">
        <v>17545</v>
      </c>
      <c r="B267" s="187" t="s">
        <v>123</v>
      </c>
      <c r="C267" s="187" t="s">
        <v>6256</v>
      </c>
      <c r="D267" s="187" t="n">
        <v>632</v>
      </c>
    </row>
    <row r="268" customFormat="false" ht="12.8" hidden="false" customHeight="false" outlineLevel="0" collapsed="false">
      <c r="A268" s="187" t="s">
        <v>15791</v>
      </c>
      <c r="B268" s="187" t="s">
        <v>199</v>
      </c>
      <c r="C268" s="187" t="s">
        <v>15791</v>
      </c>
      <c r="D268" s="187" t="n">
        <v>600</v>
      </c>
    </row>
    <row r="269" customFormat="false" ht="12.8" hidden="false" customHeight="false" outlineLevel="0" collapsed="false">
      <c r="A269" s="187" t="s">
        <v>15791</v>
      </c>
      <c r="B269" s="187" t="s">
        <v>123</v>
      </c>
      <c r="C269" s="187" t="s">
        <v>15792</v>
      </c>
      <c r="D269" s="187" t="n">
        <v>601</v>
      </c>
    </row>
    <row r="270" customFormat="false" ht="12.8" hidden="false" customHeight="false" outlineLevel="0" collapsed="false">
      <c r="A270" s="187" t="s">
        <v>17546</v>
      </c>
      <c r="B270" s="187" t="s">
        <v>17523</v>
      </c>
      <c r="C270" s="187" t="s">
        <v>17546</v>
      </c>
      <c r="D270" s="187" t="n">
        <v>746</v>
      </c>
    </row>
    <row r="271" customFormat="false" ht="12.8" hidden="false" customHeight="false" outlineLevel="0" collapsed="false">
      <c r="A271" s="187" t="s">
        <v>17547</v>
      </c>
      <c r="B271" s="187" t="s">
        <v>199</v>
      </c>
      <c r="C271" s="187" t="s">
        <v>17547</v>
      </c>
      <c r="D271" s="187" t="n">
        <v>847</v>
      </c>
    </row>
    <row r="272" customFormat="false" ht="12.8" hidden="false" customHeight="false" outlineLevel="0" collapsed="false">
      <c r="A272" s="187" t="s">
        <v>55</v>
      </c>
      <c r="B272" s="187" t="s">
        <v>199</v>
      </c>
      <c r="C272" s="187" t="s">
        <v>55</v>
      </c>
      <c r="D272" s="187" t="n">
        <v>838</v>
      </c>
    </row>
    <row r="273" customFormat="false" ht="12.8" hidden="false" customHeight="false" outlineLevel="0" collapsed="false">
      <c r="A273" s="187" t="s">
        <v>2635</v>
      </c>
      <c r="B273" s="187" t="s">
        <v>199</v>
      </c>
      <c r="C273" s="187" t="s">
        <v>2635</v>
      </c>
      <c r="D273" s="187" t="n">
        <v>747</v>
      </c>
    </row>
    <row r="274" customFormat="false" ht="12.8" hidden="false" customHeight="false" outlineLevel="0" collapsed="false">
      <c r="A274" s="187" t="s">
        <v>52</v>
      </c>
      <c r="B274" s="187" t="s">
        <v>199</v>
      </c>
      <c r="C274" s="187" t="s">
        <v>52</v>
      </c>
      <c r="D274" s="187" t="n">
        <v>819</v>
      </c>
    </row>
    <row r="275" customFormat="false" ht="12.8" hidden="false" customHeight="false" outlineLevel="0" collapsed="false">
      <c r="A275" s="187" t="s">
        <v>3733</v>
      </c>
      <c r="B275" s="187" t="s">
        <v>199</v>
      </c>
      <c r="C275" s="187" t="s">
        <v>3733</v>
      </c>
      <c r="D275" s="187" t="n">
        <v>791</v>
      </c>
    </row>
    <row r="276" customFormat="false" ht="12.8" hidden="false" customHeight="false" outlineLevel="0" collapsed="false">
      <c r="A276" s="187" t="s">
        <v>56</v>
      </c>
      <c r="B276" s="187" t="s">
        <v>199</v>
      </c>
      <c r="C276" s="187" t="s">
        <v>56</v>
      </c>
      <c r="D276" s="187" t="n">
        <v>807</v>
      </c>
    </row>
    <row r="277" customFormat="false" ht="12.8" hidden="false" customHeight="false" outlineLevel="0" collapsed="false">
      <c r="A277" s="187" t="s">
        <v>4701</v>
      </c>
      <c r="B277" s="187" t="s">
        <v>199</v>
      </c>
      <c r="C277" s="187" t="s">
        <v>4701</v>
      </c>
      <c r="D277" s="187" t="n">
        <v>796</v>
      </c>
    </row>
    <row r="278" customFormat="false" ht="12.8" hidden="false" customHeight="false" outlineLevel="0" collapsed="false">
      <c r="A278" s="187" t="s">
        <v>4817</v>
      </c>
      <c r="B278" s="187" t="s">
        <v>199</v>
      </c>
      <c r="C278" s="187" t="s">
        <v>4817</v>
      </c>
      <c r="D278" s="187" t="n">
        <v>755</v>
      </c>
    </row>
    <row r="279" customFormat="false" ht="12.8" hidden="false" customHeight="false" outlineLevel="0" collapsed="false">
      <c r="A279" s="187" t="s">
        <v>5399</v>
      </c>
      <c r="B279" s="187" t="s">
        <v>199</v>
      </c>
      <c r="C279" s="187" t="s">
        <v>5399</v>
      </c>
      <c r="D279" s="187" t="n">
        <v>793</v>
      </c>
    </row>
    <row r="280" customFormat="false" ht="12.8" hidden="false" customHeight="false" outlineLevel="0" collapsed="false">
      <c r="A280" s="187" t="s">
        <v>5420</v>
      </c>
      <c r="B280" s="187" t="s">
        <v>199</v>
      </c>
      <c r="C280" s="187" t="s">
        <v>5420</v>
      </c>
      <c r="D280" s="187" t="n">
        <v>836</v>
      </c>
    </row>
    <row r="281" customFormat="false" ht="12.8" hidden="false" customHeight="false" outlineLevel="0" collapsed="false">
      <c r="A281" s="187" t="s">
        <v>5904</v>
      </c>
      <c r="B281" s="187" t="s">
        <v>199</v>
      </c>
      <c r="C281" s="187" t="s">
        <v>5904</v>
      </c>
      <c r="D281" s="187" t="n">
        <v>831</v>
      </c>
    </row>
    <row r="282" customFormat="false" ht="12.8" hidden="false" customHeight="false" outlineLevel="0" collapsed="false">
      <c r="A282" s="187" t="s">
        <v>6043</v>
      </c>
      <c r="B282" s="187" t="s">
        <v>199</v>
      </c>
      <c r="C282" s="187" t="s">
        <v>6043</v>
      </c>
      <c r="D282" s="187" t="n">
        <v>844</v>
      </c>
    </row>
    <row r="283" customFormat="false" ht="12.8" hidden="false" customHeight="false" outlineLevel="0" collapsed="false">
      <c r="A283" s="187" t="s">
        <v>58</v>
      </c>
      <c r="B283" s="187" t="s">
        <v>199</v>
      </c>
      <c r="C283" s="187" t="s">
        <v>58</v>
      </c>
      <c r="D283" s="187" t="n">
        <v>757</v>
      </c>
    </row>
    <row r="284" customFormat="false" ht="12.8" hidden="false" customHeight="false" outlineLevel="0" collapsed="false">
      <c r="A284" s="187" t="s">
        <v>14682</v>
      </c>
      <c r="B284" s="187" t="s">
        <v>199</v>
      </c>
      <c r="C284" s="187" t="s">
        <v>14682</v>
      </c>
      <c r="D284" s="187" t="n">
        <v>783</v>
      </c>
    </row>
    <row r="285" customFormat="false" ht="12.8" hidden="false" customHeight="false" outlineLevel="0" collapsed="false">
      <c r="A285" s="187" t="s">
        <v>14729</v>
      </c>
      <c r="B285" s="187" t="s">
        <v>199</v>
      </c>
      <c r="C285" s="187" t="s">
        <v>14729</v>
      </c>
      <c r="D285" s="187" t="n">
        <v>789</v>
      </c>
    </row>
    <row r="286" customFormat="false" ht="12.8" hidden="false" customHeight="false" outlineLevel="0" collapsed="false">
      <c r="A286" s="187" t="s">
        <v>14886</v>
      </c>
      <c r="B286" s="187" t="s">
        <v>199</v>
      </c>
      <c r="C286" s="187" t="s">
        <v>14886</v>
      </c>
      <c r="D286" s="187" t="n">
        <v>841</v>
      </c>
    </row>
    <row r="287" customFormat="false" ht="12.8" hidden="false" customHeight="false" outlineLevel="0" collapsed="false">
      <c r="A287" s="187" t="s">
        <v>17548</v>
      </c>
      <c r="B287" s="187" t="s">
        <v>199</v>
      </c>
      <c r="C287" s="187" t="s">
        <v>17548</v>
      </c>
      <c r="D287" s="187" t="n">
        <v>846</v>
      </c>
    </row>
    <row r="288" customFormat="false" ht="12.8" hidden="false" customHeight="false" outlineLevel="0" collapsed="false">
      <c r="A288" s="187" t="s">
        <v>17549</v>
      </c>
      <c r="B288" s="187" t="s">
        <v>199</v>
      </c>
      <c r="C288" s="187" t="s">
        <v>15297</v>
      </c>
      <c r="D288" s="187" t="n">
        <v>845</v>
      </c>
    </row>
    <row r="289" customFormat="false" ht="12.8" hidden="false" customHeight="false" outlineLevel="0" collapsed="false">
      <c r="A289" s="187" t="s">
        <v>60</v>
      </c>
      <c r="B289" s="187" t="s">
        <v>199</v>
      </c>
      <c r="C289" s="187" t="s">
        <v>60</v>
      </c>
      <c r="D289" s="187" t="n">
        <v>801</v>
      </c>
    </row>
    <row r="290" customFormat="false" ht="12.8" hidden="false" customHeight="false" outlineLevel="0" collapsed="false">
      <c r="A290" s="187" t="s">
        <v>16120</v>
      </c>
      <c r="B290" s="187" t="s">
        <v>199</v>
      </c>
      <c r="C290" s="187" t="s">
        <v>16120</v>
      </c>
      <c r="D290" s="187" t="n">
        <v>824</v>
      </c>
    </row>
    <row r="291" customFormat="false" ht="12.8" hidden="false" customHeight="false" outlineLevel="0" collapsed="false">
      <c r="A291" s="187" t="s">
        <v>16360</v>
      </c>
      <c r="B291" s="187" t="s">
        <v>199</v>
      </c>
      <c r="C291" s="187" t="s">
        <v>16360</v>
      </c>
      <c r="D291" s="187" t="n">
        <v>843</v>
      </c>
    </row>
    <row r="292" customFormat="false" ht="12.8" hidden="false" customHeight="false" outlineLevel="0" collapsed="false">
      <c r="A292" s="187" t="s">
        <v>16366</v>
      </c>
      <c r="B292" s="187" t="s">
        <v>199</v>
      </c>
      <c r="C292" s="187" t="s">
        <v>16366</v>
      </c>
      <c r="D292" s="187" t="n">
        <v>837</v>
      </c>
    </row>
    <row r="293" customFormat="false" ht="12.8" hidden="false" customHeight="false" outlineLevel="0" collapsed="false">
      <c r="A293" s="187" t="s">
        <v>16644</v>
      </c>
      <c r="B293" s="187" t="s">
        <v>199</v>
      </c>
      <c r="C293" s="187" t="s">
        <v>16644</v>
      </c>
      <c r="D293" s="187" t="n">
        <v>823</v>
      </c>
    </row>
    <row r="294" customFormat="false" ht="12.8" hidden="false" customHeight="false" outlineLevel="0" collapsed="false">
      <c r="A294" s="187" t="s">
        <v>16779</v>
      </c>
      <c r="B294" s="187" t="s">
        <v>199</v>
      </c>
      <c r="C294" s="187" t="s">
        <v>16779</v>
      </c>
      <c r="D294" s="187" t="n">
        <v>753</v>
      </c>
    </row>
    <row r="295" customFormat="false" ht="12.8" hidden="false" customHeight="false" outlineLevel="0" collapsed="false">
      <c r="A295" s="187" t="s">
        <v>17550</v>
      </c>
      <c r="B295" s="187" t="s">
        <v>17523</v>
      </c>
      <c r="C295" s="187" t="s">
        <v>17550</v>
      </c>
      <c r="D295" s="187" t="n">
        <v>648</v>
      </c>
    </row>
    <row r="296" customFormat="false" ht="12.8" hidden="false" customHeight="false" outlineLevel="0" collapsed="false">
      <c r="A296" s="187" t="s">
        <v>17551</v>
      </c>
      <c r="B296" s="187" t="s">
        <v>199</v>
      </c>
      <c r="C296" s="187" t="s">
        <v>602</v>
      </c>
      <c r="D296" s="187" t="n">
        <v>669</v>
      </c>
    </row>
    <row r="297" customFormat="false" ht="12.8" hidden="false" customHeight="false" outlineLevel="0" collapsed="false">
      <c r="A297" s="187" t="s">
        <v>17551</v>
      </c>
      <c r="B297" s="187" t="s">
        <v>123</v>
      </c>
      <c r="C297" s="187" t="s">
        <v>581</v>
      </c>
      <c r="D297" s="187" t="n">
        <v>674</v>
      </c>
    </row>
    <row r="298" customFormat="false" ht="12.8" hidden="false" customHeight="false" outlineLevel="0" collapsed="false">
      <c r="A298" s="187" t="s">
        <v>17551</v>
      </c>
      <c r="B298" s="187" t="s">
        <v>123</v>
      </c>
      <c r="C298" s="187" t="s">
        <v>1159</v>
      </c>
      <c r="D298" s="187" t="n">
        <v>5163</v>
      </c>
    </row>
    <row r="299" customFormat="false" ht="12.8" hidden="false" customHeight="false" outlineLevel="0" collapsed="false">
      <c r="A299" s="187" t="s">
        <v>17551</v>
      </c>
      <c r="B299" s="187" t="s">
        <v>123</v>
      </c>
      <c r="C299" s="187" t="s">
        <v>1222</v>
      </c>
      <c r="D299" s="187" t="n">
        <v>675</v>
      </c>
    </row>
    <row r="300" customFormat="false" ht="12.8" hidden="false" customHeight="false" outlineLevel="0" collapsed="false">
      <c r="A300" s="187" t="s">
        <v>17551</v>
      </c>
      <c r="B300" s="187" t="s">
        <v>123</v>
      </c>
      <c r="C300" s="187" t="s">
        <v>2737</v>
      </c>
      <c r="D300" s="187" t="n">
        <v>670</v>
      </c>
    </row>
    <row r="301" customFormat="false" ht="12.8" hidden="false" customHeight="false" outlineLevel="0" collapsed="false">
      <c r="A301" s="187" t="s">
        <v>17551</v>
      </c>
      <c r="B301" s="187" t="s">
        <v>123</v>
      </c>
      <c r="C301" s="187" t="s">
        <v>2814</v>
      </c>
      <c r="D301" s="187" t="n">
        <v>672</v>
      </c>
    </row>
    <row r="302" customFormat="false" ht="12.8" hidden="false" customHeight="false" outlineLevel="0" collapsed="false">
      <c r="A302" s="187" t="s">
        <v>17551</v>
      </c>
      <c r="B302" s="187" t="s">
        <v>123</v>
      </c>
      <c r="C302" s="187" t="s">
        <v>7861</v>
      </c>
      <c r="D302" s="187" t="n">
        <v>676</v>
      </c>
    </row>
    <row r="303" customFormat="false" ht="12.8" hidden="false" customHeight="false" outlineLevel="0" collapsed="false">
      <c r="A303" s="187" t="s">
        <v>3141</v>
      </c>
      <c r="B303" s="187" t="s">
        <v>199</v>
      </c>
      <c r="C303" s="187" t="s">
        <v>3141</v>
      </c>
      <c r="D303" s="187" t="n">
        <v>649</v>
      </c>
    </row>
    <row r="304" customFormat="false" ht="12.8" hidden="false" customHeight="false" outlineLevel="0" collapsed="false">
      <c r="A304" s="187" t="s">
        <v>3141</v>
      </c>
      <c r="B304" s="187" t="s">
        <v>123</v>
      </c>
      <c r="C304" s="187" t="s">
        <v>68</v>
      </c>
      <c r="D304" s="187" t="n">
        <v>650</v>
      </c>
    </row>
    <row r="305" customFormat="false" ht="12.8" hidden="false" customHeight="false" outlineLevel="0" collapsed="false">
      <c r="A305" s="187" t="s">
        <v>4215</v>
      </c>
      <c r="B305" s="187" t="s">
        <v>199</v>
      </c>
      <c r="C305" s="187" t="s">
        <v>4215</v>
      </c>
      <c r="D305" s="187" t="n">
        <v>658</v>
      </c>
    </row>
    <row r="306" customFormat="false" ht="12.8" hidden="false" customHeight="false" outlineLevel="0" collapsed="false">
      <c r="A306" s="187" t="s">
        <v>17552</v>
      </c>
      <c r="B306" s="187" t="s">
        <v>199</v>
      </c>
      <c r="C306" s="187" t="s">
        <v>17552</v>
      </c>
      <c r="D306" s="187" t="n">
        <v>686</v>
      </c>
    </row>
    <row r="307" customFormat="false" ht="12.8" hidden="false" customHeight="false" outlineLevel="0" collapsed="false">
      <c r="A307" s="187" t="s">
        <v>17552</v>
      </c>
      <c r="B307" s="187" t="s">
        <v>123</v>
      </c>
      <c r="C307" s="187" t="s">
        <v>4361</v>
      </c>
      <c r="D307" s="187" t="n">
        <v>687</v>
      </c>
    </row>
    <row r="308" customFormat="false" ht="12.8" hidden="false" customHeight="false" outlineLevel="0" collapsed="false">
      <c r="A308" s="187" t="s">
        <v>4377</v>
      </c>
      <c r="B308" s="187" t="s">
        <v>199</v>
      </c>
      <c r="C308" s="187" t="s">
        <v>4377</v>
      </c>
      <c r="D308" s="187" t="n">
        <v>690</v>
      </c>
    </row>
    <row r="309" customFormat="false" ht="12.8" hidden="false" customHeight="false" outlineLevel="0" collapsed="false">
      <c r="A309" s="187" t="s">
        <v>4377</v>
      </c>
      <c r="B309" s="187" t="s">
        <v>123</v>
      </c>
      <c r="C309" s="187" t="s">
        <v>4375</v>
      </c>
      <c r="D309" s="187" t="n">
        <v>2657</v>
      </c>
    </row>
    <row r="310" customFormat="false" ht="12.8" hidden="false" customHeight="false" outlineLevel="0" collapsed="false">
      <c r="A310" s="187" t="s">
        <v>4377</v>
      </c>
      <c r="B310" s="187" t="s">
        <v>123</v>
      </c>
      <c r="C310" s="187" t="s">
        <v>6072</v>
      </c>
      <c r="D310" s="187" t="n">
        <v>2655</v>
      </c>
    </row>
    <row r="311" customFormat="false" ht="12.8" hidden="false" customHeight="false" outlineLevel="0" collapsed="false">
      <c r="A311" s="187" t="s">
        <v>4377</v>
      </c>
      <c r="B311" s="187" t="s">
        <v>123</v>
      </c>
      <c r="C311" s="187" t="s">
        <v>12457</v>
      </c>
      <c r="D311" s="187" t="n">
        <v>691</v>
      </c>
    </row>
    <row r="312" customFormat="false" ht="12.8" hidden="false" customHeight="false" outlineLevel="0" collapsed="false">
      <c r="A312" s="187" t="s">
        <v>4377</v>
      </c>
      <c r="B312" s="187" t="s">
        <v>123</v>
      </c>
      <c r="C312" s="187" t="s">
        <v>15750</v>
      </c>
      <c r="D312" s="187" t="n">
        <v>693</v>
      </c>
    </row>
    <row r="313" customFormat="false" ht="12.8" hidden="false" customHeight="false" outlineLevel="0" collapsed="false">
      <c r="A313" s="187" t="s">
        <v>7219</v>
      </c>
      <c r="B313" s="187" t="s">
        <v>199</v>
      </c>
      <c r="C313" s="187" t="s">
        <v>7219</v>
      </c>
      <c r="D313" s="187" t="n">
        <v>678</v>
      </c>
    </row>
    <row r="314" customFormat="false" ht="12.8" hidden="false" customHeight="false" outlineLevel="0" collapsed="false">
      <c r="A314" s="187" t="s">
        <v>7219</v>
      </c>
      <c r="B314" s="187" t="s">
        <v>123</v>
      </c>
      <c r="C314" s="187" t="s">
        <v>7226</v>
      </c>
      <c r="D314" s="187" t="n">
        <v>679</v>
      </c>
    </row>
    <row r="315" customFormat="false" ht="12.8" hidden="false" customHeight="false" outlineLevel="0" collapsed="false">
      <c r="A315" s="187" t="s">
        <v>7219</v>
      </c>
      <c r="B315" s="187" t="s">
        <v>123</v>
      </c>
      <c r="C315" s="187" t="s">
        <v>12140</v>
      </c>
      <c r="D315" s="187" t="n">
        <v>682</v>
      </c>
    </row>
    <row r="316" customFormat="false" ht="12.8" hidden="false" customHeight="false" outlineLevel="0" collapsed="false">
      <c r="A316" s="187" t="s">
        <v>7219</v>
      </c>
      <c r="B316" s="187" t="s">
        <v>123</v>
      </c>
      <c r="C316" s="187" t="s">
        <v>12222</v>
      </c>
      <c r="D316" s="187" t="n">
        <v>680</v>
      </c>
    </row>
    <row r="317" customFormat="false" ht="12.8" hidden="false" customHeight="false" outlineLevel="0" collapsed="false">
      <c r="A317" s="187" t="s">
        <v>7219</v>
      </c>
      <c r="B317" s="187" t="s">
        <v>123</v>
      </c>
      <c r="C317" s="187" t="s">
        <v>12717</v>
      </c>
      <c r="D317" s="187" t="n">
        <v>683</v>
      </c>
    </row>
    <row r="318" customFormat="false" ht="12.8" hidden="false" customHeight="false" outlineLevel="0" collapsed="false">
      <c r="A318" s="187" t="s">
        <v>9328</v>
      </c>
      <c r="B318" s="187" t="s">
        <v>199</v>
      </c>
      <c r="C318" s="187" t="s">
        <v>9328</v>
      </c>
      <c r="D318" s="187" t="n">
        <v>653</v>
      </c>
    </row>
    <row r="319" customFormat="false" ht="12.8" hidden="false" customHeight="false" outlineLevel="0" collapsed="false">
      <c r="A319" s="187" t="s">
        <v>9328</v>
      </c>
      <c r="B319" s="187" t="s">
        <v>123</v>
      </c>
      <c r="C319" s="187" t="s">
        <v>3710</v>
      </c>
      <c r="D319" s="187" t="n">
        <v>2611</v>
      </c>
    </row>
    <row r="320" customFormat="false" ht="12.8" hidden="false" customHeight="false" outlineLevel="0" collapsed="false">
      <c r="A320" s="187" t="s">
        <v>9328</v>
      </c>
      <c r="B320" s="187" t="s">
        <v>123</v>
      </c>
      <c r="C320" s="187" t="s">
        <v>9308</v>
      </c>
      <c r="D320" s="187" t="n">
        <v>655</v>
      </c>
    </row>
    <row r="321" customFormat="false" ht="12.8" hidden="false" customHeight="false" outlineLevel="0" collapsed="false">
      <c r="A321" s="187" t="s">
        <v>9328</v>
      </c>
      <c r="B321" s="187" t="s">
        <v>123</v>
      </c>
      <c r="C321" s="187" t="s">
        <v>16298</v>
      </c>
      <c r="D321" s="187" t="n">
        <v>654</v>
      </c>
    </row>
    <row r="322" customFormat="false" ht="12.8" hidden="false" customHeight="false" outlineLevel="0" collapsed="false">
      <c r="A322" s="187" t="s">
        <v>9500</v>
      </c>
      <c r="B322" s="187" t="s">
        <v>199</v>
      </c>
      <c r="C322" s="187" t="s">
        <v>9500</v>
      </c>
      <c r="D322" s="187" t="n">
        <v>696</v>
      </c>
    </row>
    <row r="323" customFormat="false" ht="12.8" hidden="false" customHeight="false" outlineLevel="0" collapsed="false">
      <c r="A323" s="187" t="s">
        <v>9500</v>
      </c>
      <c r="B323" s="187" t="s">
        <v>123</v>
      </c>
      <c r="C323" s="187" t="s">
        <v>2811</v>
      </c>
      <c r="D323" s="187" t="n">
        <v>3175</v>
      </c>
    </row>
    <row r="324" customFormat="false" ht="12.8" hidden="false" customHeight="false" outlineLevel="0" collapsed="false">
      <c r="A324" s="187" t="s">
        <v>9500</v>
      </c>
      <c r="B324" s="187" t="s">
        <v>123</v>
      </c>
      <c r="C324" s="187" t="s">
        <v>4634</v>
      </c>
      <c r="D324" s="187" t="n">
        <v>2676</v>
      </c>
    </row>
    <row r="325" customFormat="false" ht="12.8" hidden="false" customHeight="false" outlineLevel="0" collapsed="false">
      <c r="A325" s="187" t="s">
        <v>9500</v>
      </c>
      <c r="B325" s="187" t="s">
        <v>123</v>
      </c>
      <c r="C325" s="187" t="s">
        <v>5280</v>
      </c>
      <c r="D325" s="187" t="n">
        <v>5164</v>
      </c>
    </row>
    <row r="326" customFormat="false" ht="12.8" hidden="false" customHeight="false" outlineLevel="0" collapsed="false">
      <c r="A326" s="187" t="s">
        <v>9500</v>
      </c>
      <c r="B326" s="187" t="s">
        <v>123</v>
      </c>
      <c r="C326" s="187" t="s">
        <v>9368</v>
      </c>
      <c r="D326" s="187" t="n">
        <v>2679</v>
      </c>
    </row>
    <row r="327" customFormat="false" ht="12.8" hidden="false" customHeight="false" outlineLevel="0" collapsed="false">
      <c r="A327" s="187" t="s">
        <v>9500</v>
      </c>
      <c r="B327" s="187" t="s">
        <v>123</v>
      </c>
      <c r="C327" s="187" t="s">
        <v>9492</v>
      </c>
      <c r="D327" s="187" t="n">
        <v>697</v>
      </c>
    </row>
    <row r="328" customFormat="false" ht="12.8" hidden="false" customHeight="false" outlineLevel="0" collapsed="false">
      <c r="A328" s="187" t="s">
        <v>9500</v>
      </c>
      <c r="B328" s="187" t="s">
        <v>123</v>
      </c>
      <c r="C328" s="187" t="s">
        <v>12362</v>
      </c>
      <c r="D328" s="187" t="n">
        <v>698</v>
      </c>
    </row>
    <row r="329" customFormat="false" ht="12.8" hidden="false" customHeight="false" outlineLevel="0" collapsed="false">
      <c r="A329" s="187" t="s">
        <v>9500</v>
      </c>
      <c r="B329" s="187" t="s">
        <v>123</v>
      </c>
      <c r="C329" s="187" t="s">
        <v>16302</v>
      </c>
      <c r="D329" s="187" t="n">
        <v>699</v>
      </c>
    </row>
    <row r="330" customFormat="false" ht="12.8" hidden="false" customHeight="false" outlineLevel="0" collapsed="false">
      <c r="A330" s="187" t="s">
        <v>10077</v>
      </c>
      <c r="B330" s="187" t="s">
        <v>199</v>
      </c>
      <c r="C330" s="187" t="s">
        <v>10077</v>
      </c>
      <c r="D330" s="187" t="n">
        <v>5165</v>
      </c>
    </row>
    <row r="331" customFormat="false" ht="12.8" hidden="false" customHeight="false" outlineLevel="0" collapsed="false">
      <c r="A331" s="187" t="s">
        <v>10077</v>
      </c>
      <c r="B331" s="187" t="s">
        <v>123</v>
      </c>
      <c r="C331" s="187" t="s">
        <v>10075</v>
      </c>
      <c r="D331" s="187" t="n">
        <v>694</v>
      </c>
    </row>
    <row r="332" customFormat="false" ht="12.8" hidden="false" customHeight="false" outlineLevel="0" collapsed="false">
      <c r="A332" s="187" t="s">
        <v>13756</v>
      </c>
      <c r="B332" s="187" t="s">
        <v>199</v>
      </c>
      <c r="C332" s="187" t="s">
        <v>13756</v>
      </c>
      <c r="D332" s="187" t="n">
        <v>656</v>
      </c>
    </row>
    <row r="333" customFormat="false" ht="12.8" hidden="false" customHeight="false" outlineLevel="0" collapsed="false">
      <c r="A333" s="187" t="s">
        <v>13756</v>
      </c>
      <c r="B333" s="187" t="s">
        <v>123</v>
      </c>
      <c r="C333" s="187" t="s">
        <v>13757</v>
      </c>
      <c r="D333" s="187" t="n">
        <v>657</v>
      </c>
    </row>
    <row r="334" customFormat="false" ht="12.8" hidden="false" customHeight="false" outlineLevel="0" collapsed="false">
      <c r="A334" s="187" t="s">
        <v>17553</v>
      </c>
      <c r="B334" s="187" t="s">
        <v>17523</v>
      </c>
      <c r="C334" s="187" t="s">
        <v>17553</v>
      </c>
      <c r="D334" s="187" t="n">
        <v>702</v>
      </c>
    </row>
    <row r="335" customFormat="false" ht="12.8" hidden="false" customHeight="false" outlineLevel="0" collapsed="false">
      <c r="A335" s="187" t="s">
        <v>15523</v>
      </c>
      <c r="B335" s="187" t="s">
        <v>199</v>
      </c>
      <c r="C335" s="187" t="s">
        <v>15523</v>
      </c>
      <c r="D335" s="187" t="n">
        <v>703</v>
      </c>
    </row>
    <row r="336" customFormat="false" ht="12.8" hidden="false" customHeight="false" outlineLevel="0" collapsed="false">
      <c r="A336" s="187" t="s">
        <v>15523</v>
      </c>
      <c r="B336" s="187" t="s">
        <v>123</v>
      </c>
      <c r="C336" s="187" t="s">
        <v>15524</v>
      </c>
      <c r="D336" s="187" t="n">
        <v>704</v>
      </c>
    </row>
    <row r="337" customFormat="false" ht="12.8" hidden="false" customHeight="false" outlineLevel="0" collapsed="false">
      <c r="A337" s="187" t="s">
        <v>17554</v>
      </c>
      <c r="B337" s="187" t="s">
        <v>17523</v>
      </c>
      <c r="C337" s="187" t="s">
        <v>17555</v>
      </c>
      <c r="D337" s="187" t="n">
        <v>852</v>
      </c>
    </row>
    <row r="338" customFormat="false" ht="12.8" hidden="false" customHeight="false" outlineLevel="0" collapsed="false">
      <c r="A338" s="187" t="s">
        <v>11660</v>
      </c>
      <c r="B338" s="187" t="s">
        <v>199</v>
      </c>
      <c r="C338" s="187" t="s">
        <v>11660</v>
      </c>
      <c r="D338" s="187" t="n">
        <v>857</v>
      </c>
    </row>
    <row r="339" customFormat="false" ht="12.8" hidden="false" customHeight="false" outlineLevel="0" collapsed="false">
      <c r="A339" s="187" t="s">
        <v>11660</v>
      </c>
      <c r="B339" s="187" t="s">
        <v>123</v>
      </c>
      <c r="C339" s="187" t="s">
        <v>11661</v>
      </c>
      <c r="D339" s="187" t="n">
        <v>858</v>
      </c>
    </row>
    <row r="340" customFormat="false" ht="12.8" hidden="false" customHeight="false" outlineLevel="0" collapsed="false">
      <c r="A340" s="187" t="s">
        <v>12397</v>
      </c>
      <c r="B340" s="187" t="s">
        <v>199</v>
      </c>
      <c r="C340" s="187" t="s">
        <v>12397</v>
      </c>
      <c r="D340" s="187" t="n">
        <v>853</v>
      </c>
    </row>
    <row r="341" customFormat="false" ht="12.8" hidden="false" customHeight="false" outlineLevel="0" collapsed="false">
      <c r="A341" s="187" t="s">
        <v>12397</v>
      </c>
      <c r="B341" s="187" t="s">
        <v>123</v>
      </c>
      <c r="C341" s="187" t="s">
        <v>12398</v>
      </c>
      <c r="D341" s="187" t="n">
        <v>854</v>
      </c>
    </row>
    <row r="342" customFormat="false" ht="12.8" hidden="false" customHeight="false" outlineLevel="0" collapsed="false">
      <c r="A342" s="187" t="s">
        <v>15685</v>
      </c>
      <c r="B342" s="187" t="s">
        <v>199</v>
      </c>
      <c r="C342" s="187" t="s">
        <v>15685</v>
      </c>
      <c r="D342" s="187" t="n">
        <v>855</v>
      </c>
    </row>
    <row r="343" customFormat="false" ht="12.8" hidden="false" customHeight="false" outlineLevel="0" collapsed="false">
      <c r="A343" s="187" t="s">
        <v>15685</v>
      </c>
      <c r="B343" s="187" t="s">
        <v>123</v>
      </c>
      <c r="C343" s="187" t="s">
        <v>15679</v>
      </c>
      <c r="D343" s="187" t="n">
        <v>856</v>
      </c>
    </row>
    <row r="344" customFormat="false" ht="12.8" hidden="false" customHeight="false" outlineLevel="0" collapsed="false">
      <c r="A344" s="187" t="s">
        <v>17556</v>
      </c>
      <c r="B344" s="187" t="s">
        <v>17523</v>
      </c>
      <c r="C344" s="187" t="s">
        <v>17557</v>
      </c>
      <c r="D344" s="187" t="n">
        <v>1081</v>
      </c>
    </row>
    <row r="345" customFormat="false" ht="12.8" hidden="false" customHeight="false" outlineLevel="0" collapsed="false">
      <c r="A345" s="187" t="s">
        <v>733</v>
      </c>
      <c r="B345" s="187" t="s">
        <v>199</v>
      </c>
      <c r="C345" s="187" t="s">
        <v>733</v>
      </c>
      <c r="D345" s="187" t="n">
        <v>5114</v>
      </c>
    </row>
    <row r="346" customFormat="false" ht="12.8" hidden="false" customHeight="false" outlineLevel="0" collapsed="false">
      <c r="A346" s="187" t="s">
        <v>733</v>
      </c>
      <c r="B346" s="187" t="s">
        <v>123</v>
      </c>
      <c r="C346" s="187" t="s">
        <v>734</v>
      </c>
      <c r="D346" s="187" t="n">
        <v>1083</v>
      </c>
    </row>
    <row r="347" customFormat="false" ht="12.8" hidden="false" customHeight="false" outlineLevel="0" collapsed="false">
      <c r="A347" s="187" t="s">
        <v>17558</v>
      </c>
      <c r="B347" s="187" t="s">
        <v>17523</v>
      </c>
      <c r="C347" s="187" t="s">
        <v>17559</v>
      </c>
      <c r="D347" s="187" t="n">
        <v>849</v>
      </c>
    </row>
    <row r="348" customFormat="false" ht="12.8" hidden="false" customHeight="false" outlineLevel="0" collapsed="false">
      <c r="A348" s="187" t="s">
        <v>17560</v>
      </c>
      <c r="B348" s="187" t="s">
        <v>199</v>
      </c>
      <c r="C348" s="187" t="s">
        <v>4514</v>
      </c>
      <c r="D348" s="187" t="n">
        <v>2947</v>
      </c>
    </row>
    <row r="349" customFormat="false" ht="12.8" hidden="false" customHeight="false" outlineLevel="0" collapsed="false">
      <c r="A349" s="187" t="s">
        <v>17561</v>
      </c>
      <c r="B349" s="187" t="s">
        <v>17562</v>
      </c>
      <c r="C349" s="187" t="s">
        <v>17561</v>
      </c>
      <c r="D349" s="187" t="n">
        <v>859</v>
      </c>
    </row>
    <row r="350" customFormat="false" ht="12.8" hidden="false" customHeight="false" outlineLevel="0" collapsed="false">
      <c r="A350" s="187" t="s">
        <v>76</v>
      </c>
      <c r="B350" s="187" t="s">
        <v>907</v>
      </c>
      <c r="C350" s="187" t="s">
        <v>76</v>
      </c>
      <c r="D350" s="187" t="n">
        <v>3170</v>
      </c>
    </row>
    <row r="351" customFormat="false" ht="12.8" hidden="false" customHeight="false" outlineLevel="0" collapsed="false">
      <c r="A351" s="187" t="s">
        <v>74</v>
      </c>
      <c r="B351" s="187" t="s">
        <v>17563</v>
      </c>
      <c r="C351" s="187" t="s">
        <v>74</v>
      </c>
      <c r="D351" s="187" t="n">
        <v>3206</v>
      </c>
    </row>
    <row r="352" customFormat="false" ht="12.8" hidden="false" customHeight="false" outlineLevel="0" collapsed="false">
      <c r="A352" s="187" t="s">
        <v>4009</v>
      </c>
      <c r="B352" s="187" t="s">
        <v>17564</v>
      </c>
      <c r="C352" s="187" t="s">
        <v>4009</v>
      </c>
      <c r="D352" s="187" t="n">
        <v>3127</v>
      </c>
    </row>
    <row r="353" customFormat="false" ht="12.8" hidden="false" customHeight="false" outlineLevel="0" collapsed="false">
      <c r="A353" s="187" t="s">
        <v>17565</v>
      </c>
      <c r="B353" s="187" t="s">
        <v>17566</v>
      </c>
      <c r="C353" s="187" t="s">
        <v>17565</v>
      </c>
      <c r="D353" s="187" t="n">
        <v>3131</v>
      </c>
    </row>
    <row r="354" customFormat="false" ht="12.8" hidden="false" customHeight="false" outlineLevel="0" collapsed="false">
      <c r="A354" s="187" t="s">
        <v>17567</v>
      </c>
      <c r="B354" s="187" t="s">
        <v>17566</v>
      </c>
      <c r="C354" s="187" t="s">
        <v>17568</v>
      </c>
      <c r="D354" s="187" t="n">
        <v>2971</v>
      </c>
    </row>
    <row r="355" customFormat="false" ht="12.8" hidden="false" customHeight="false" outlineLevel="0" collapsed="false">
      <c r="A355" s="187" t="s">
        <v>17569</v>
      </c>
      <c r="B355" s="187" t="s">
        <v>17523</v>
      </c>
      <c r="C355" s="187" t="s">
        <v>17569</v>
      </c>
      <c r="D355" s="187" t="n">
        <v>3137</v>
      </c>
    </row>
    <row r="356" customFormat="false" ht="12.8" hidden="false" customHeight="false" outlineLevel="0" collapsed="false">
      <c r="A356" s="187" t="s">
        <v>17570</v>
      </c>
      <c r="B356" s="187" t="s">
        <v>17523</v>
      </c>
      <c r="C356" s="187" t="s">
        <v>17571</v>
      </c>
      <c r="D356" s="187" t="n">
        <v>3156</v>
      </c>
    </row>
    <row r="357" customFormat="false" ht="12.8" hidden="false" customHeight="false" outlineLevel="0" collapsed="false">
      <c r="A357" s="187" t="s">
        <v>17572</v>
      </c>
      <c r="B357" s="187" t="s">
        <v>17523</v>
      </c>
      <c r="C357" s="187" t="s">
        <v>17573</v>
      </c>
      <c r="D357" s="187" t="n">
        <v>3126</v>
      </c>
    </row>
    <row r="358" customFormat="false" ht="12.8" hidden="false" customHeight="false" outlineLevel="0" collapsed="false">
      <c r="A358" s="187" t="s">
        <v>17574</v>
      </c>
      <c r="B358" s="187" t="s">
        <v>17575</v>
      </c>
      <c r="C358" s="187" t="s">
        <v>17576</v>
      </c>
      <c r="D358" s="187" t="n">
        <v>3270</v>
      </c>
    </row>
    <row r="359" customFormat="false" ht="12.8" hidden="false" customHeight="false" outlineLevel="0" collapsed="false">
      <c r="A359" s="187" t="s">
        <v>17577</v>
      </c>
      <c r="B359" s="187" t="s">
        <v>17523</v>
      </c>
      <c r="C359" s="187" t="s">
        <v>17578</v>
      </c>
      <c r="D359" s="187" t="n">
        <v>3114</v>
      </c>
    </row>
    <row r="360" customFormat="false" ht="12.8" hidden="false" customHeight="false" outlineLevel="0" collapsed="false">
      <c r="A360" s="187" t="s">
        <v>4401</v>
      </c>
      <c r="B360" s="187" t="s">
        <v>199</v>
      </c>
      <c r="C360" s="187" t="s">
        <v>4401</v>
      </c>
      <c r="D360" s="187" t="n">
        <v>3211</v>
      </c>
    </row>
    <row r="361" customFormat="false" ht="12.8" hidden="false" customHeight="false" outlineLevel="0" collapsed="false">
      <c r="A361" s="187" t="s">
        <v>4401</v>
      </c>
      <c r="B361" s="187" t="s">
        <v>123</v>
      </c>
      <c r="C361" s="187" t="s">
        <v>3775</v>
      </c>
      <c r="D361" s="187" t="n">
        <v>21528</v>
      </c>
    </row>
    <row r="362" customFormat="false" ht="12.8" hidden="false" customHeight="false" outlineLevel="0" collapsed="false">
      <c r="A362" s="187" t="s">
        <v>17579</v>
      </c>
      <c r="B362" s="187" t="s">
        <v>199</v>
      </c>
      <c r="C362" s="187" t="s">
        <v>4523</v>
      </c>
      <c r="D362" s="187" t="n">
        <v>5115</v>
      </c>
    </row>
    <row r="363" customFormat="false" ht="12.8" hidden="false" customHeight="false" outlineLevel="0" collapsed="false">
      <c r="A363" s="187" t="s">
        <v>17579</v>
      </c>
      <c r="B363" s="187" t="s">
        <v>127</v>
      </c>
      <c r="C363" s="187" t="s">
        <v>4526</v>
      </c>
      <c r="D363" s="187" t="n">
        <v>5116</v>
      </c>
    </row>
    <row r="364" customFormat="false" ht="12.8" hidden="false" customHeight="false" outlineLevel="0" collapsed="false">
      <c r="A364" s="187" t="s">
        <v>6933</v>
      </c>
      <c r="B364" s="187" t="s">
        <v>199</v>
      </c>
      <c r="C364" s="187" t="s">
        <v>6933</v>
      </c>
      <c r="D364" s="187" t="n">
        <v>887</v>
      </c>
    </row>
    <row r="365" customFormat="false" ht="12.8" hidden="false" customHeight="false" outlineLevel="0" collapsed="false">
      <c r="A365" s="187" t="s">
        <v>6933</v>
      </c>
      <c r="B365" s="187" t="s">
        <v>123</v>
      </c>
      <c r="C365" s="187" t="s">
        <v>5693</v>
      </c>
      <c r="D365" s="187" t="n">
        <v>888</v>
      </c>
    </row>
    <row r="366" customFormat="false" ht="12.8" hidden="false" customHeight="false" outlineLevel="0" collapsed="false">
      <c r="A366" s="187" t="s">
        <v>6933</v>
      </c>
      <c r="B366" s="187" t="s">
        <v>123</v>
      </c>
      <c r="C366" s="187" t="s">
        <v>6954</v>
      </c>
      <c r="D366" s="187" t="n">
        <v>892</v>
      </c>
    </row>
    <row r="367" customFormat="false" ht="12.8" hidden="false" customHeight="false" outlineLevel="0" collapsed="false">
      <c r="A367" s="187" t="s">
        <v>14089</v>
      </c>
      <c r="B367" s="187" t="s">
        <v>199</v>
      </c>
      <c r="C367" s="187" t="s">
        <v>14089</v>
      </c>
      <c r="D367" s="187" t="n">
        <v>23208</v>
      </c>
    </row>
    <row r="368" customFormat="false" ht="12.8" hidden="false" customHeight="false" outlineLevel="0" collapsed="false">
      <c r="A368" s="187" t="s">
        <v>14089</v>
      </c>
      <c r="B368" s="187" t="s">
        <v>123</v>
      </c>
      <c r="C368" s="187" t="s">
        <v>5207</v>
      </c>
      <c r="D368" s="187" t="n">
        <v>4202</v>
      </c>
    </row>
    <row r="369" customFormat="false" ht="12.8" hidden="false" customHeight="false" outlineLevel="0" collapsed="false">
      <c r="A369" s="187" t="s">
        <v>14089</v>
      </c>
      <c r="B369" s="187" t="s">
        <v>123</v>
      </c>
      <c r="C369" s="187" t="s">
        <v>11887</v>
      </c>
      <c r="D369" s="187" t="n">
        <v>31860</v>
      </c>
    </row>
    <row r="370" customFormat="false" ht="12.8" hidden="false" customHeight="false" outlineLevel="0" collapsed="false">
      <c r="A370" s="187" t="s">
        <v>14089</v>
      </c>
      <c r="B370" s="187" t="s">
        <v>123</v>
      </c>
      <c r="C370" s="187" t="s">
        <v>14090</v>
      </c>
      <c r="D370" s="187" t="n">
        <v>23215</v>
      </c>
    </row>
    <row r="371" customFormat="false" ht="12.8" hidden="false" customHeight="false" outlineLevel="0" collapsed="false">
      <c r="A371" s="187" t="s">
        <v>11692</v>
      </c>
      <c r="B371" s="187" t="s">
        <v>199</v>
      </c>
      <c r="C371" s="187" t="s">
        <v>11692</v>
      </c>
      <c r="D371" s="187" t="n">
        <v>5118</v>
      </c>
    </row>
    <row r="372" customFormat="false" ht="12.8" hidden="false" customHeight="false" outlineLevel="0" collapsed="false">
      <c r="A372" s="187" t="s">
        <v>11692</v>
      </c>
      <c r="B372" s="187" t="s">
        <v>123</v>
      </c>
      <c r="C372" s="187" t="s">
        <v>11697</v>
      </c>
      <c r="D372" s="187" t="n">
        <v>902</v>
      </c>
    </row>
    <row r="373" customFormat="false" ht="12.8" hidden="false" customHeight="false" outlineLevel="0" collapsed="false">
      <c r="A373" s="187" t="s">
        <v>16387</v>
      </c>
      <c r="B373" s="187" t="s">
        <v>199</v>
      </c>
      <c r="C373" s="187" t="s">
        <v>16387</v>
      </c>
      <c r="D373" s="187" t="n">
        <v>5119</v>
      </c>
    </row>
    <row r="374" customFormat="false" ht="12.8" hidden="false" customHeight="false" outlineLevel="0" collapsed="false">
      <c r="A374" s="187" t="s">
        <v>16387</v>
      </c>
      <c r="B374" s="187" t="s">
        <v>123</v>
      </c>
      <c r="C374" s="187" t="s">
        <v>12298</v>
      </c>
      <c r="D374" s="187" t="n">
        <v>5120</v>
      </c>
    </row>
    <row r="375" customFormat="false" ht="12.8" hidden="false" customHeight="false" outlineLevel="0" collapsed="false">
      <c r="A375" s="187" t="s">
        <v>17580</v>
      </c>
      <c r="B375" s="187" t="s">
        <v>17523</v>
      </c>
      <c r="C375" s="187" t="s">
        <v>17581</v>
      </c>
      <c r="D375" s="187" t="n">
        <v>3165</v>
      </c>
    </row>
    <row r="376" customFormat="false" ht="12.8" hidden="false" customHeight="false" outlineLevel="0" collapsed="false">
      <c r="A376" s="187" t="s">
        <v>77</v>
      </c>
      <c r="B376" s="187" t="s">
        <v>199</v>
      </c>
      <c r="C376" s="187" t="s">
        <v>77</v>
      </c>
      <c r="D376" s="187" t="n">
        <v>880</v>
      </c>
    </row>
    <row r="377" customFormat="false" ht="12.8" hidden="false" customHeight="false" outlineLevel="0" collapsed="false">
      <c r="A377" s="187" t="s">
        <v>8778</v>
      </c>
      <c r="B377" s="187" t="s">
        <v>199</v>
      </c>
      <c r="C377" s="187" t="s">
        <v>8778</v>
      </c>
      <c r="D377" s="187" t="n">
        <v>5096</v>
      </c>
    </row>
    <row r="378" customFormat="false" ht="12.8" hidden="false" customHeight="false" outlineLevel="0" collapsed="false">
      <c r="A378" s="187" t="s">
        <v>8778</v>
      </c>
      <c r="B378" s="187" t="s">
        <v>123</v>
      </c>
      <c r="C378" s="187" t="s">
        <v>8769</v>
      </c>
      <c r="D378" s="187" t="n">
        <v>5097</v>
      </c>
    </row>
    <row r="379" customFormat="false" ht="12.8" hidden="false" customHeight="false" outlineLevel="0" collapsed="false">
      <c r="A379" s="187" t="s">
        <v>17582</v>
      </c>
      <c r="B379" s="187" t="s">
        <v>17523</v>
      </c>
      <c r="C379" s="187" t="s">
        <v>17583</v>
      </c>
      <c r="D379" s="187" t="n">
        <v>3140</v>
      </c>
    </row>
    <row r="380" customFormat="false" ht="12.8" hidden="false" customHeight="false" outlineLevel="0" collapsed="false">
      <c r="A380" s="187" t="s">
        <v>1985</v>
      </c>
      <c r="B380" s="187" t="s">
        <v>199</v>
      </c>
      <c r="C380" s="187" t="s">
        <v>1985</v>
      </c>
      <c r="D380" s="187" t="n">
        <v>864</v>
      </c>
    </row>
    <row r="381" customFormat="false" ht="12.8" hidden="false" customHeight="false" outlineLevel="0" collapsed="false">
      <c r="A381" s="187" t="s">
        <v>1985</v>
      </c>
      <c r="B381" s="187" t="s">
        <v>123</v>
      </c>
      <c r="C381" s="187" t="s">
        <v>1997</v>
      </c>
      <c r="D381" s="187" t="n">
        <v>865</v>
      </c>
    </row>
    <row r="382" customFormat="false" ht="12.8" hidden="false" customHeight="false" outlineLevel="0" collapsed="false">
      <c r="A382" s="187" t="s">
        <v>1985</v>
      </c>
      <c r="B382" s="187" t="s">
        <v>123</v>
      </c>
      <c r="C382" s="187" t="s">
        <v>2230</v>
      </c>
      <c r="D382" s="187" t="n">
        <v>867</v>
      </c>
    </row>
    <row r="383" customFormat="false" ht="12.8" hidden="false" customHeight="false" outlineLevel="0" collapsed="false">
      <c r="A383" s="187" t="s">
        <v>1985</v>
      </c>
      <c r="B383" s="187" t="s">
        <v>123</v>
      </c>
      <c r="C383" s="187" t="s">
        <v>12491</v>
      </c>
      <c r="D383" s="187" t="n">
        <v>872</v>
      </c>
    </row>
    <row r="384" customFormat="false" ht="12.8" hidden="false" customHeight="false" outlineLevel="0" collapsed="false">
      <c r="A384" s="187" t="s">
        <v>2162</v>
      </c>
      <c r="B384" s="187" t="s">
        <v>199</v>
      </c>
      <c r="C384" s="187" t="s">
        <v>2162</v>
      </c>
      <c r="D384" s="187" t="n">
        <v>860</v>
      </c>
    </row>
    <row r="385" customFormat="false" ht="12.8" hidden="false" customHeight="false" outlineLevel="0" collapsed="false">
      <c r="A385" s="187" t="s">
        <v>2162</v>
      </c>
      <c r="B385" s="187" t="s">
        <v>123</v>
      </c>
      <c r="C385" s="187" t="s">
        <v>2159</v>
      </c>
      <c r="D385" s="187" t="n">
        <v>861</v>
      </c>
    </row>
    <row r="386" customFormat="false" ht="12.8" hidden="false" customHeight="false" outlineLevel="0" collapsed="false">
      <c r="A386" s="187" t="s">
        <v>3172</v>
      </c>
      <c r="B386" s="187" t="s">
        <v>199</v>
      </c>
      <c r="C386" s="187" t="s">
        <v>3172</v>
      </c>
      <c r="D386" s="187" t="n">
        <v>2024</v>
      </c>
    </row>
    <row r="387" customFormat="false" ht="12.8" hidden="false" customHeight="false" outlineLevel="0" collapsed="false">
      <c r="A387" s="187" t="s">
        <v>3172</v>
      </c>
      <c r="B387" s="187" t="s">
        <v>123</v>
      </c>
      <c r="C387" s="187" t="s">
        <v>12309</v>
      </c>
      <c r="D387" s="187" t="n">
        <v>870</v>
      </c>
    </row>
    <row r="388" customFormat="false" ht="12.8" hidden="false" customHeight="false" outlineLevel="0" collapsed="false">
      <c r="A388" s="187" t="s">
        <v>3172</v>
      </c>
      <c r="B388" s="187" t="s">
        <v>123</v>
      </c>
      <c r="C388" s="187" t="s">
        <v>14292</v>
      </c>
      <c r="D388" s="187" t="n">
        <v>2027</v>
      </c>
    </row>
    <row r="389" customFormat="false" ht="12.8" hidden="false" customHeight="false" outlineLevel="0" collapsed="false">
      <c r="A389" s="187" t="s">
        <v>7328</v>
      </c>
      <c r="B389" s="187" t="s">
        <v>199</v>
      </c>
      <c r="C389" s="187" t="s">
        <v>7328</v>
      </c>
      <c r="D389" s="187" t="n">
        <v>877</v>
      </c>
    </row>
    <row r="390" customFormat="false" ht="12.8" hidden="false" customHeight="false" outlineLevel="0" collapsed="false">
      <c r="A390" s="187" t="s">
        <v>7328</v>
      </c>
      <c r="B390" s="187" t="s">
        <v>123</v>
      </c>
      <c r="C390" s="187" t="s">
        <v>6124</v>
      </c>
      <c r="D390" s="187" t="n">
        <v>8798</v>
      </c>
    </row>
    <row r="391" customFormat="false" ht="12.8" hidden="false" customHeight="false" outlineLevel="0" collapsed="false">
      <c r="A391" s="187" t="s">
        <v>14180</v>
      </c>
      <c r="B391" s="187" t="s">
        <v>199</v>
      </c>
      <c r="C391" s="187" t="s">
        <v>14180</v>
      </c>
      <c r="D391" s="187" t="n">
        <v>874</v>
      </c>
    </row>
    <row r="392" customFormat="false" ht="12.8" hidden="false" customHeight="false" outlineLevel="0" collapsed="false">
      <c r="A392" s="187" t="s">
        <v>14180</v>
      </c>
      <c r="B392" s="187" t="s">
        <v>123</v>
      </c>
      <c r="C392" s="187" t="s">
        <v>14165</v>
      </c>
      <c r="D392" s="187" t="n">
        <v>875</v>
      </c>
    </row>
    <row r="393" customFormat="false" ht="12.8" hidden="false" customHeight="false" outlineLevel="0" collapsed="false">
      <c r="A393" s="187" t="s">
        <v>12621</v>
      </c>
      <c r="B393" s="187" t="s">
        <v>199</v>
      </c>
      <c r="C393" s="187" t="s">
        <v>12621</v>
      </c>
      <c r="D393" s="187" t="n">
        <v>25205</v>
      </c>
    </row>
    <row r="394" customFormat="false" ht="12.8" hidden="false" customHeight="false" outlineLevel="0" collapsed="false">
      <c r="A394" s="187" t="s">
        <v>12621</v>
      </c>
      <c r="B394" s="187" t="s">
        <v>123</v>
      </c>
      <c r="C394" s="187" t="s">
        <v>14947</v>
      </c>
      <c r="D394" s="187" t="n">
        <v>25387</v>
      </c>
    </row>
    <row r="395" customFormat="false" ht="12.8" hidden="false" customHeight="false" outlineLevel="0" collapsed="false">
      <c r="A395" s="187" t="s">
        <v>12866</v>
      </c>
      <c r="B395" s="187" t="s">
        <v>199</v>
      </c>
      <c r="C395" s="187" t="s">
        <v>12866</v>
      </c>
      <c r="D395" s="187" t="n">
        <v>31859</v>
      </c>
    </row>
    <row r="396" customFormat="false" ht="12.8" hidden="false" customHeight="false" outlineLevel="0" collapsed="false">
      <c r="A396" s="187" t="s">
        <v>12866</v>
      </c>
      <c r="B396" s="187" t="s">
        <v>123</v>
      </c>
      <c r="C396" s="187" t="s">
        <v>3784</v>
      </c>
      <c r="D396" s="187" t="n">
        <v>31858</v>
      </c>
    </row>
    <row r="397" customFormat="false" ht="12.8" hidden="false" customHeight="false" outlineLevel="0" collapsed="false">
      <c r="A397" s="187" t="s">
        <v>17584</v>
      </c>
      <c r="B397" s="187" t="s">
        <v>17523</v>
      </c>
      <c r="C397" s="187" t="s">
        <v>17585</v>
      </c>
      <c r="D397" s="187" t="n">
        <v>4324</v>
      </c>
    </row>
    <row r="398" customFormat="false" ht="12.8" hidden="false" customHeight="false" outlineLevel="0" collapsed="false">
      <c r="A398" s="187" t="s">
        <v>11148</v>
      </c>
      <c r="B398" s="187" t="s">
        <v>123</v>
      </c>
      <c r="C398" s="187" t="s">
        <v>7882</v>
      </c>
      <c r="D398" s="187" t="n">
        <v>4334</v>
      </c>
    </row>
    <row r="399" customFormat="false" ht="12.8" hidden="false" customHeight="false" outlineLevel="0" collapsed="false">
      <c r="A399" s="187" t="s">
        <v>11148</v>
      </c>
      <c r="B399" s="187" t="s">
        <v>123</v>
      </c>
      <c r="C399" s="187" t="s">
        <v>9607</v>
      </c>
      <c r="D399" s="187" t="n">
        <v>23202</v>
      </c>
    </row>
    <row r="400" customFormat="false" ht="12.8" hidden="false" customHeight="false" outlineLevel="0" collapsed="false">
      <c r="A400" s="187" t="s">
        <v>11148</v>
      </c>
      <c r="B400" s="187" t="s">
        <v>123</v>
      </c>
      <c r="C400" s="187" t="s">
        <v>11157</v>
      </c>
      <c r="D400" s="187" t="n">
        <v>24226</v>
      </c>
    </row>
    <row r="401" customFormat="false" ht="12.8" hidden="false" customHeight="false" outlineLevel="0" collapsed="false">
      <c r="A401" s="187" t="s">
        <v>11148</v>
      </c>
      <c r="B401" s="187" t="s">
        <v>123</v>
      </c>
      <c r="C401" s="187" t="s">
        <v>12777</v>
      </c>
      <c r="D401" s="187" t="n">
        <v>4349</v>
      </c>
    </row>
    <row r="402" customFormat="false" ht="23.85" hidden="false" customHeight="false" outlineLevel="0" collapsed="false">
      <c r="A402" s="187" t="s">
        <v>65</v>
      </c>
      <c r="B402" s="187" t="s">
        <v>17586</v>
      </c>
      <c r="C402" s="187" t="s">
        <v>17587</v>
      </c>
      <c r="D402" s="187" t="n">
        <v>965</v>
      </c>
    </row>
    <row r="403" customFormat="false" ht="12.8" hidden="false" customHeight="false" outlineLevel="0" collapsed="false">
      <c r="A403" s="187" t="s">
        <v>17588</v>
      </c>
      <c r="B403" s="187" t="s">
        <v>17575</v>
      </c>
      <c r="C403" s="187" t="s">
        <v>17589</v>
      </c>
      <c r="D403" s="187" t="n">
        <v>5125</v>
      </c>
    </row>
    <row r="404" customFormat="false" ht="12.8" hidden="false" customHeight="false" outlineLevel="0" collapsed="false">
      <c r="A404" s="187" t="s">
        <v>4351</v>
      </c>
      <c r="B404" s="187" t="s">
        <v>199</v>
      </c>
      <c r="C404" s="187" t="s">
        <v>4351</v>
      </c>
      <c r="D404" s="187" t="n">
        <v>1050</v>
      </c>
    </row>
    <row r="405" customFormat="false" ht="12.8" hidden="false" customHeight="false" outlineLevel="0" collapsed="false">
      <c r="A405" s="187" t="s">
        <v>4351</v>
      </c>
      <c r="B405" s="187" t="s">
        <v>123</v>
      </c>
      <c r="C405" s="187" t="s">
        <v>4347</v>
      </c>
      <c r="D405" s="187" t="n">
        <v>1051</v>
      </c>
    </row>
    <row r="406" customFormat="false" ht="12.8" hidden="false" customHeight="false" outlineLevel="0" collapsed="false">
      <c r="A406" s="187" t="s">
        <v>5488</v>
      </c>
      <c r="B406" s="187" t="s">
        <v>199</v>
      </c>
      <c r="C406" s="187" t="s">
        <v>5488</v>
      </c>
      <c r="D406" s="187" t="n">
        <v>1045</v>
      </c>
    </row>
    <row r="407" customFormat="false" ht="12.8" hidden="false" customHeight="false" outlineLevel="0" collapsed="false">
      <c r="A407" s="187" t="s">
        <v>5488</v>
      </c>
      <c r="B407" s="187" t="s">
        <v>123</v>
      </c>
      <c r="C407" s="187" t="s">
        <v>4277</v>
      </c>
      <c r="D407" s="187" t="n">
        <v>1048</v>
      </c>
    </row>
    <row r="408" customFormat="false" ht="12.8" hidden="false" customHeight="false" outlineLevel="0" collapsed="false">
      <c r="A408" s="187" t="s">
        <v>5488</v>
      </c>
      <c r="B408" s="187" t="s">
        <v>123</v>
      </c>
      <c r="C408" s="187" t="s">
        <v>5482</v>
      </c>
      <c r="D408" s="187" t="n">
        <v>1046</v>
      </c>
    </row>
    <row r="409" customFormat="false" ht="12.8" hidden="false" customHeight="false" outlineLevel="0" collapsed="false">
      <c r="A409" s="187" t="s">
        <v>10312</v>
      </c>
      <c r="B409" s="188"/>
      <c r="C409" s="187" t="s">
        <v>10312</v>
      </c>
      <c r="D409" s="187" t="n">
        <v>1035</v>
      </c>
    </row>
    <row r="410" customFormat="false" ht="12.8" hidden="false" customHeight="false" outlineLevel="0" collapsed="false">
      <c r="A410" s="187" t="s">
        <v>10312</v>
      </c>
      <c r="B410" s="187" t="s">
        <v>123</v>
      </c>
      <c r="C410" s="187" t="s">
        <v>10307</v>
      </c>
      <c r="D410" s="187" t="n">
        <v>1036</v>
      </c>
    </row>
    <row r="411" customFormat="false" ht="12.8" hidden="false" customHeight="false" outlineLevel="0" collapsed="false">
      <c r="A411" s="187" t="s">
        <v>15803</v>
      </c>
      <c r="B411" s="187" t="s">
        <v>199</v>
      </c>
      <c r="C411" s="187" t="s">
        <v>15803</v>
      </c>
      <c r="D411" s="187" t="n">
        <v>1042</v>
      </c>
    </row>
    <row r="412" customFormat="false" ht="12.8" hidden="false" customHeight="false" outlineLevel="0" collapsed="false">
      <c r="A412" s="187" t="s">
        <v>15803</v>
      </c>
      <c r="B412" s="187" t="s">
        <v>123</v>
      </c>
      <c r="C412" s="187" t="s">
        <v>11051</v>
      </c>
      <c r="D412" s="187" t="n">
        <v>3072</v>
      </c>
    </row>
    <row r="413" customFormat="false" ht="12.8" hidden="false" customHeight="false" outlineLevel="0" collapsed="false">
      <c r="A413" s="187" t="s">
        <v>15803</v>
      </c>
      <c r="B413" s="187" t="s">
        <v>123</v>
      </c>
      <c r="C413" s="187" t="s">
        <v>15805</v>
      </c>
      <c r="D413" s="187" t="n">
        <v>1044</v>
      </c>
    </row>
    <row r="414" customFormat="false" ht="12.8" hidden="false" customHeight="false" outlineLevel="0" collapsed="false">
      <c r="A414" s="187" t="s">
        <v>15803</v>
      </c>
      <c r="B414" s="187" t="s">
        <v>123</v>
      </c>
      <c r="C414" s="187" t="s">
        <v>71</v>
      </c>
      <c r="D414" s="187" t="n">
        <v>1043</v>
      </c>
    </row>
    <row r="415" customFormat="false" ht="12.8" hidden="false" customHeight="false" outlineLevel="0" collapsed="false">
      <c r="A415" s="187" t="s">
        <v>17192</v>
      </c>
      <c r="B415" s="187" t="s">
        <v>199</v>
      </c>
      <c r="C415" s="187" t="s">
        <v>17192</v>
      </c>
      <c r="D415" s="187" t="n">
        <v>1037</v>
      </c>
    </row>
    <row r="416" customFormat="false" ht="12.8" hidden="false" customHeight="false" outlineLevel="0" collapsed="false">
      <c r="A416" s="187" t="s">
        <v>17192</v>
      </c>
      <c r="B416" s="187" t="s">
        <v>123</v>
      </c>
      <c r="C416" s="187" t="s">
        <v>1335</v>
      </c>
      <c r="D416" s="187" t="n">
        <v>1038</v>
      </c>
    </row>
    <row r="417" customFormat="false" ht="12.8" hidden="false" customHeight="false" outlineLevel="0" collapsed="false">
      <c r="A417" s="187" t="s">
        <v>17192</v>
      </c>
      <c r="B417" s="187" t="s">
        <v>123</v>
      </c>
      <c r="C417" s="187" t="s">
        <v>14213</v>
      </c>
      <c r="D417" s="187" t="n">
        <v>1039</v>
      </c>
    </row>
    <row r="418" customFormat="false" ht="12.8" hidden="false" customHeight="false" outlineLevel="0" collapsed="false">
      <c r="A418" s="187" t="s">
        <v>17192</v>
      </c>
      <c r="B418" s="187" t="s">
        <v>123</v>
      </c>
      <c r="C418" s="187" t="s">
        <v>14548</v>
      </c>
      <c r="D418" s="187" t="n">
        <v>1040</v>
      </c>
    </row>
    <row r="419" customFormat="false" ht="12.8" hidden="false" customHeight="false" outlineLevel="0" collapsed="false">
      <c r="A419" s="187" t="s">
        <v>17192</v>
      </c>
      <c r="B419" s="187" t="s">
        <v>123</v>
      </c>
      <c r="C419" s="187" t="s">
        <v>17182</v>
      </c>
      <c r="D419" s="187" t="n">
        <v>1041</v>
      </c>
    </row>
    <row r="420" customFormat="false" ht="12.8" hidden="false" customHeight="false" outlineLevel="0" collapsed="false">
      <c r="A420" s="187" t="s">
        <v>11180</v>
      </c>
      <c r="B420" s="187" t="s">
        <v>199</v>
      </c>
      <c r="C420" s="187" t="s">
        <v>11180</v>
      </c>
      <c r="D420" s="187" t="n">
        <v>3339</v>
      </c>
    </row>
    <row r="421" customFormat="false" ht="12.8" hidden="false" customHeight="false" outlineLevel="0" collapsed="false">
      <c r="A421" s="187" t="s">
        <v>17590</v>
      </c>
      <c r="B421" s="187" t="s">
        <v>17575</v>
      </c>
      <c r="C421" s="187" t="s">
        <v>17591</v>
      </c>
      <c r="D421" s="187" t="n">
        <v>5123</v>
      </c>
    </row>
    <row r="422" customFormat="false" ht="12.8" hidden="false" customHeight="false" outlineLevel="0" collapsed="false">
      <c r="A422" s="187" t="s">
        <v>1254</v>
      </c>
      <c r="B422" s="187" t="s">
        <v>199</v>
      </c>
      <c r="C422" s="187" t="s">
        <v>1254</v>
      </c>
      <c r="D422" s="187" t="n">
        <v>1027</v>
      </c>
    </row>
    <row r="423" customFormat="false" ht="12.8" hidden="false" customHeight="false" outlineLevel="0" collapsed="false">
      <c r="A423" s="187" t="s">
        <v>1254</v>
      </c>
      <c r="B423" s="187" t="s">
        <v>123</v>
      </c>
      <c r="C423" s="187" t="s">
        <v>70</v>
      </c>
      <c r="D423" s="187" t="n">
        <v>1028</v>
      </c>
    </row>
    <row r="424" customFormat="false" ht="12.8" hidden="false" customHeight="false" outlineLevel="0" collapsed="false">
      <c r="A424" s="187" t="s">
        <v>396</v>
      </c>
      <c r="B424" s="187" t="s">
        <v>199</v>
      </c>
      <c r="C424" s="187" t="s">
        <v>396</v>
      </c>
      <c r="D424" s="187" t="n">
        <v>1032</v>
      </c>
    </row>
    <row r="425" customFormat="false" ht="12.8" hidden="false" customHeight="false" outlineLevel="0" collapsed="false">
      <c r="A425" s="187" t="s">
        <v>396</v>
      </c>
      <c r="B425" s="187" t="s">
        <v>123</v>
      </c>
      <c r="C425" s="187" t="s">
        <v>399</v>
      </c>
      <c r="D425" s="187" t="n">
        <v>1033</v>
      </c>
    </row>
    <row r="426" customFormat="false" ht="12.8" hidden="false" customHeight="false" outlineLevel="0" collapsed="false">
      <c r="A426" s="187" t="s">
        <v>2618</v>
      </c>
      <c r="B426" s="187" t="s">
        <v>199</v>
      </c>
      <c r="C426" s="187" t="s">
        <v>2618</v>
      </c>
      <c r="D426" s="187" t="n">
        <v>993</v>
      </c>
    </row>
    <row r="427" customFormat="false" ht="12.8" hidden="false" customHeight="false" outlineLevel="0" collapsed="false">
      <c r="A427" s="187" t="s">
        <v>2618</v>
      </c>
      <c r="B427" s="187" t="s">
        <v>123</v>
      </c>
      <c r="C427" s="187" t="s">
        <v>69</v>
      </c>
      <c r="D427" s="187" t="n">
        <v>994</v>
      </c>
    </row>
    <row r="428" customFormat="false" ht="12.8" hidden="false" customHeight="false" outlineLevel="0" collapsed="false">
      <c r="A428" s="187" t="s">
        <v>2966</v>
      </c>
      <c r="B428" s="187" t="s">
        <v>199</v>
      </c>
      <c r="C428" s="187" t="s">
        <v>2966</v>
      </c>
      <c r="D428" s="187" t="n">
        <v>43999</v>
      </c>
    </row>
    <row r="429" customFormat="false" ht="12.8" hidden="false" customHeight="false" outlineLevel="0" collapsed="false">
      <c r="A429" s="187" t="s">
        <v>5902</v>
      </c>
      <c r="B429" s="187" t="s">
        <v>199</v>
      </c>
      <c r="C429" s="187" t="s">
        <v>5902</v>
      </c>
      <c r="D429" s="187" t="n">
        <v>985</v>
      </c>
    </row>
    <row r="430" customFormat="false" ht="12.8" hidden="false" customHeight="false" outlineLevel="0" collapsed="false">
      <c r="A430" s="187" t="s">
        <v>5902</v>
      </c>
      <c r="B430" s="187" t="s">
        <v>123</v>
      </c>
      <c r="C430" s="187" t="s">
        <v>5899</v>
      </c>
      <c r="D430" s="187" t="n">
        <v>986</v>
      </c>
    </row>
    <row r="431" customFormat="false" ht="12.8" hidden="false" customHeight="false" outlineLevel="0" collapsed="false">
      <c r="A431" s="187" t="s">
        <v>6721</v>
      </c>
      <c r="B431" s="187" t="s">
        <v>199</v>
      </c>
      <c r="C431" s="187" t="s">
        <v>6721</v>
      </c>
      <c r="D431" s="187" t="n">
        <v>5122</v>
      </c>
    </row>
    <row r="432" customFormat="false" ht="12.8" hidden="false" customHeight="false" outlineLevel="0" collapsed="false">
      <c r="A432" s="187" t="s">
        <v>6721</v>
      </c>
      <c r="B432" s="187" t="s">
        <v>123</v>
      </c>
      <c r="C432" s="187" t="s">
        <v>6713</v>
      </c>
      <c r="D432" s="187" t="n">
        <v>1030</v>
      </c>
    </row>
    <row r="433" customFormat="false" ht="12.8" hidden="false" customHeight="false" outlineLevel="0" collapsed="false">
      <c r="A433" s="187" t="s">
        <v>114</v>
      </c>
      <c r="B433" s="187" t="s">
        <v>199</v>
      </c>
      <c r="C433" s="187" t="s">
        <v>114</v>
      </c>
      <c r="D433" s="187" t="n">
        <v>973</v>
      </c>
    </row>
    <row r="434" customFormat="false" ht="12.8" hidden="false" customHeight="false" outlineLevel="0" collapsed="false">
      <c r="A434" s="187" t="s">
        <v>114</v>
      </c>
      <c r="B434" s="187" t="s">
        <v>123</v>
      </c>
      <c r="C434" s="187" t="s">
        <v>2480</v>
      </c>
      <c r="D434" s="187" t="n">
        <v>982</v>
      </c>
    </row>
    <row r="435" customFormat="false" ht="12.8" hidden="false" customHeight="false" outlineLevel="0" collapsed="false">
      <c r="A435" s="187" t="s">
        <v>114</v>
      </c>
      <c r="B435" s="187" t="s">
        <v>123</v>
      </c>
      <c r="C435" s="187" t="s">
        <v>2976</v>
      </c>
      <c r="D435" s="187" t="n">
        <v>992</v>
      </c>
    </row>
    <row r="436" customFormat="false" ht="12.8" hidden="false" customHeight="false" outlineLevel="0" collapsed="false">
      <c r="A436" s="187" t="s">
        <v>114</v>
      </c>
      <c r="B436" s="187" t="s">
        <v>123</v>
      </c>
      <c r="C436" s="187" t="s">
        <v>2984</v>
      </c>
      <c r="D436" s="187" t="n">
        <v>3130</v>
      </c>
    </row>
    <row r="437" customFormat="false" ht="12.8" hidden="false" customHeight="false" outlineLevel="0" collapsed="false">
      <c r="A437" s="187" t="s">
        <v>114</v>
      </c>
      <c r="B437" s="187" t="s">
        <v>123</v>
      </c>
      <c r="C437" s="187" t="s">
        <v>9740</v>
      </c>
      <c r="D437" s="187" t="n">
        <v>989</v>
      </c>
    </row>
    <row r="438" customFormat="false" ht="12.8" hidden="false" customHeight="false" outlineLevel="0" collapsed="false">
      <c r="A438" s="187" t="s">
        <v>114</v>
      </c>
      <c r="B438" s="187" t="s">
        <v>123</v>
      </c>
      <c r="C438" s="187" t="s">
        <v>10353</v>
      </c>
      <c r="D438" s="187" t="n">
        <v>3160</v>
      </c>
    </row>
    <row r="439" customFormat="false" ht="12.8" hidden="false" customHeight="false" outlineLevel="0" collapsed="false">
      <c r="A439" s="187" t="s">
        <v>114</v>
      </c>
      <c r="B439" s="187" t="s">
        <v>123</v>
      </c>
      <c r="C439" s="187" t="s">
        <v>67</v>
      </c>
      <c r="D439" s="187" t="n">
        <v>978</v>
      </c>
    </row>
    <row r="440" customFormat="false" ht="12.8" hidden="false" customHeight="false" outlineLevel="0" collapsed="false">
      <c r="A440" s="187" t="s">
        <v>114</v>
      </c>
      <c r="B440" s="187" t="s">
        <v>123</v>
      </c>
      <c r="C440" s="187" t="s">
        <v>14541</v>
      </c>
      <c r="D440" s="187" t="n">
        <v>977</v>
      </c>
    </row>
    <row r="441" customFormat="false" ht="12.8" hidden="false" customHeight="false" outlineLevel="0" collapsed="false">
      <c r="A441" s="187" t="s">
        <v>9969</v>
      </c>
      <c r="B441" s="187" t="s">
        <v>199</v>
      </c>
      <c r="C441" s="187" t="s">
        <v>9969</v>
      </c>
      <c r="D441" s="187" t="n">
        <v>998</v>
      </c>
    </row>
    <row r="442" customFormat="false" ht="12.8" hidden="false" customHeight="false" outlineLevel="0" collapsed="false">
      <c r="A442" s="187" t="s">
        <v>9969</v>
      </c>
      <c r="B442" s="187" t="s">
        <v>123</v>
      </c>
      <c r="C442" s="187" t="s">
        <v>6904</v>
      </c>
      <c r="D442" s="187" t="n">
        <v>1001</v>
      </c>
    </row>
    <row r="443" customFormat="false" ht="12.8" hidden="false" customHeight="false" outlineLevel="0" collapsed="false">
      <c r="A443" s="187" t="s">
        <v>9969</v>
      </c>
      <c r="B443" s="187" t="s">
        <v>123</v>
      </c>
      <c r="C443" s="187" t="s">
        <v>9960</v>
      </c>
      <c r="D443" s="187" t="n">
        <v>999</v>
      </c>
    </row>
    <row r="444" customFormat="false" ht="12.8" hidden="false" customHeight="false" outlineLevel="0" collapsed="false">
      <c r="A444" s="187" t="s">
        <v>9969</v>
      </c>
      <c r="B444" s="187" t="s">
        <v>123</v>
      </c>
      <c r="C444" s="187" t="s">
        <v>11190</v>
      </c>
      <c r="D444" s="187" t="n">
        <v>1007</v>
      </c>
    </row>
    <row r="445" customFormat="false" ht="12.8" hidden="false" customHeight="false" outlineLevel="0" collapsed="false">
      <c r="A445" s="187" t="s">
        <v>9969</v>
      </c>
      <c r="B445" s="187" t="s">
        <v>123</v>
      </c>
      <c r="C445" s="187" t="s">
        <v>14796</v>
      </c>
      <c r="D445" s="187" t="n">
        <v>1004</v>
      </c>
    </row>
    <row r="446" customFormat="false" ht="12.8" hidden="false" customHeight="false" outlineLevel="0" collapsed="false">
      <c r="A446" s="187" t="s">
        <v>9969</v>
      </c>
      <c r="B446" s="187" t="s">
        <v>123</v>
      </c>
      <c r="C446" s="187" t="s">
        <v>15967</v>
      </c>
      <c r="D446" s="187" t="n">
        <v>5124</v>
      </c>
    </row>
    <row r="447" customFormat="false" ht="12.8" hidden="false" customHeight="false" outlineLevel="0" collapsed="false">
      <c r="A447" s="187" t="s">
        <v>11610</v>
      </c>
      <c r="B447" s="187" t="s">
        <v>199</v>
      </c>
      <c r="C447" s="187" t="s">
        <v>11610</v>
      </c>
      <c r="D447" s="187" t="n">
        <v>966</v>
      </c>
    </row>
    <row r="448" customFormat="false" ht="12.8" hidden="false" customHeight="false" outlineLevel="0" collapsed="false">
      <c r="A448" s="187" t="s">
        <v>11610</v>
      </c>
      <c r="B448" s="187" t="s">
        <v>123</v>
      </c>
      <c r="C448" s="187" t="s">
        <v>16663</v>
      </c>
      <c r="D448" s="187" t="n">
        <v>967</v>
      </c>
    </row>
    <row r="449" customFormat="false" ht="12.8" hidden="false" customHeight="false" outlineLevel="0" collapsed="false">
      <c r="A449" s="187" t="s">
        <v>13548</v>
      </c>
      <c r="B449" s="187" t="s">
        <v>199</v>
      </c>
      <c r="C449" s="187" t="s">
        <v>13548</v>
      </c>
      <c r="D449" s="187" t="n">
        <v>995</v>
      </c>
    </row>
    <row r="450" customFormat="false" ht="12.8" hidden="false" customHeight="false" outlineLevel="0" collapsed="false">
      <c r="A450" s="187" t="s">
        <v>13548</v>
      </c>
      <c r="B450" s="187" t="s">
        <v>123</v>
      </c>
      <c r="C450" s="187" t="s">
        <v>1580</v>
      </c>
      <c r="D450" s="187" t="n">
        <v>996</v>
      </c>
    </row>
    <row r="451" customFormat="false" ht="12.8" hidden="false" customHeight="false" outlineLevel="0" collapsed="false">
      <c r="A451" s="187" t="s">
        <v>13548</v>
      </c>
      <c r="B451" s="187" t="s">
        <v>123</v>
      </c>
      <c r="C451" s="187" t="s">
        <v>17592</v>
      </c>
      <c r="D451" s="187" t="n">
        <v>30103</v>
      </c>
    </row>
    <row r="452" customFormat="false" ht="12.8" hidden="false" customHeight="false" outlineLevel="0" collapsed="false">
      <c r="A452" s="187" t="s">
        <v>13548</v>
      </c>
      <c r="B452" s="187" t="s">
        <v>123</v>
      </c>
      <c r="C452" s="187" t="s">
        <v>72</v>
      </c>
      <c r="D452" s="187" t="n">
        <v>19280</v>
      </c>
    </row>
    <row r="453" customFormat="false" ht="12.8" hidden="false" customHeight="false" outlineLevel="0" collapsed="false">
      <c r="A453" s="187" t="s">
        <v>13742</v>
      </c>
      <c r="B453" s="187" t="s">
        <v>199</v>
      </c>
      <c r="C453" s="187" t="s">
        <v>13742</v>
      </c>
      <c r="D453" s="187" t="n">
        <v>1009</v>
      </c>
    </row>
    <row r="454" customFormat="false" ht="12.8" hidden="false" customHeight="false" outlineLevel="0" collapsed="false">
      <c r="A454" s="187" t="s">
        <v>17253</v>
      </c>
      <c r="B454" s="187" t="s">
        <v>199</v>
      </c>
      <c r="C454" s="187" t="s">
        <v>17253</v>
      </c>
      <c r="D454" s="187" t="n">
        <v>971</v>
      </c>
    </row>
    <row r="455" customFormat="false" ht="12.8" hidden="false" customHeight="false" outlineLevel="0" collapsed="false">
      <c r="A455" s="187" t="s">
        <v>17253</v>
      </c>
      <c r="B455" s="187" t="s">
        <v>123</v>
      </c>
      <c r="C455" s="187" t="s">
        <v>17243</v>
      </c>
      <c r="D455" s="187" t="n">
        <v>972</v>
      </c>
    </row>
    <row r="456" customFormat="false" ht="12.8" hidden="false" customHeight="false" outlineLevel="0" collapsed="false">
      <c r="A456" s="187" t="s">
        <v>17358</v>
      </c>
      <c r="B456" s="187" t="s">
        <v>199</v>
      </c>
      <c r="C456" s="187" t="s">
        <v>17358</v>
      </c>
      <c r="D456" s="187" t="n">
        <v>969</v>
      </c>
    </row>
    <row r="457" customFormat="false" ht="12.8" hidden="false" customHeight="false" outlineLevel="0" collapsed="false">
      <c r="A457" s="187" t="s">
        <v>17358</v>
      </c>
      <c r="B457" s="187" t="s">
        <v>123</v>
      </c>
      <c r="C457" s="187" t="s">
        <v>17359</v>
      </c>
      <c r="D457" s="187" t="n">
        <v>970</v>
      </c>
    </row>
    <row r="458" customFormat="false" ht="23.85" hidden="false" customHeight="false" outlineLevel="0" collapsed="false">
      <c r="A458" s="187" t="s">
        <v>17593</v>
      </c>
      <c r="B458" s="187" t="s">
        <v>17586</v>
      </c>
      <c r="C458" s="187" t="s">
        <v>17594</v>
      </c>
      <c r="D458" s="187" t="n">
        <v>3327</v>
      </c>
    </row>
    <row r="459" customFormat="false" ht="12.8" hidden="false" customHeight="false" outlineLevel="0" collapsed="false">
      <c r="A459" s="187" t="s">
        <v>17595</v>
      </c>
      <c r="B459" s="187" t="s">
        <v>17575</v>
      </c>
      <c r="C459" s="187" t="s">
        <v>17595</v>
      </c>
      <c r="D459" s="187" t="n">
        <v>4076</v>
      </c>
    </row>
    <row r="460" customFormat="false" ht="12.8" hidden="false" customHeight="false" outlineLevel="0" collapsed="false">
      <c r="A460" s="187" t="s">
        <v>1005</v>
      </c>
      <c r="B460" s="187" t="s">
        <v>123</v>
      </c>
      <c r="C460" s="187" t="s">
        <v>8507</v>
      </c>
      <c r="D460" s="187" t="n">
        <v>4226</v>
      </c>
    </row>
    <row r="461" customFormat="false" ht="12.8" hidden="false" customHeight="false" outlineLevel="0" collapsed="false">
      <c r="A461" s="187" t="s">
        <v>17596</v>
      </c>
      <c r="B461" s="187" t="s">
        <v>17575</v>
      </c>
      <c r="C461" s="187" t="s">
        <v>17596</v>
      </c>
      <c r="D461" s="187" t="n">
        <v>5192</v>
      </c>
    </row>
    <row r="462" customFormat="false" ht="12.8" hidden="false" customHeight="false" outlineLevel="0" collapsed="false">
      <c r="A462" s="187" t="s">
        <v>2824</v>
      </c>
      <c r="B462" s="187" t="s">
        <v>199</v>
      </c>
      <c r="C462" s="187" t="s">
        <v>2824</v>
      </c>
      <c r="D462" s="187" t="n">
        <v>3132</v>
      </c>
    </row>
    <row r="463" customFormat="false" ht="12.8" hidden="false" customHeight="false" outlineLevel="0" collapsed="false">
      <c r="A463" s="187" t="s">
        <v>2824</v>
      </c>
      <c r="B463" s="187" t="s">
        <v>123</v>
      </c>
      <c r="C463" s="187" t="s">
        <v>82</v>
      </c>
      <c r="D463" s="187" t="n">
        <v>5191</v>
      </c>
    </row>
    <row r="464" customFormat="false" ht="12.8" hidden="false" customHeight="false" outlineLevel="0" collapsed="false">
      <c r="A464" s="187" t="s">
        <v>2824</v>
      </c>
      <c r="B464" s="187" t="s">
        <v>123</v>
      </c>
      <c r="C464" s="187" t="s">
        <v>17465</v>
      </c>
      <c r="D464" s="187" t="n">
        <v>23599</v>
      </c>
    </row>
    <row r="465" customFormat="false" ht="23.85" hidden="false" customHeight="false" outlineLevel="0" collapsed="false">
      <c r="A465" s="187" t="s">
        <v>17597</v>
      </c>
      <c r="B465" s="187" t="s">
        <v>17575</v>
      </c>
      <c r="C465" s="187" t="s">
        <v>17598</v>
      </c>
      <c r="D465" s="187" t="n">
        <v>907</v>
      </c>
    </row>
    <row r="466" customFormat="false" ht="12.8" hidden="false" customHeight="false" outlineLevel="0" collapsed="false">
      <c r="A466" s="187" t="s">
        <v>6149</v>
      </c>
      <c r="B466" s="187" t="s">
        <v>199</v>
      </c>
      <c r="C466" s="187" t="s">
        <v>6149</v>
      </c>
      <c r="D466" s="187" t="n">
        <v>928</v>
      </c>
    </row>
    <row r="467" customFormat="false" ht="12.8" hidden="false" customHeight="false" outlineLevel="0" collapsed="false">
      <c r="A467" s="187" t="s">
        <v>80</v>
      </c>
      <c r="B467" s="187" t="s">
        <v>199</v>
      </c>
      <c r="C467" s="187" t="s">
        <v>80</v>
      </c>
      <c r="D467" s="187" t="n">
        <v>908</v>
      </c>
    </row>
    <row r="468" customFormat="false" ht="12.8" hidden="false" customHeight="false" outlineLevel="0" collapsed="false">
      <c r="A468" s="187" t="s">
        <v>8100</v>
      </c>
      <c r="B468" s="187" t="s">
        <v>199</v>
      </c>
      <c r="C468" s="187" t="s">
        <v>8100</v>
      </c>
      <c r="D468" s="187" t="n">
        <v>923</v>
      </c>
    </row>
    <row r="469" customFormat="false" ht="12.8" hidden="false" customHeight="false" outlineLevel="0" collapsed="false">
      <c r="A469" s="187" t="s">
        <v>13636</v>
      </c>
      <c r="B469" s="187" t="s">
        <v>199</v>
      </c>
      <c r="C469" s="187" t="s">
        <v>13636</v>
      </c>
      <c r="D469" s="187" t="n">
        <v>918</v>
      </c>
    </row>
    <row r="470" customFormat="false" ht="12.8" hidden="false" customHeight="false" outlineLevel="0" collapsed="false">
      <c r="A470" s="187" t="s">
        <v>17599</v>
      </c>
      <c r="B470" s="187" t="s">
        <v>17575</v>
      </c>
      <c r="C470" s="187" t="s">
        <v>17599</v>
      </c>
      <c r="D470" s="187" t="n">
        <v>3326</v>
      </c>
    </row>
    <row r="471" customFormat="false" ht="12.8" hidden="false" customHeight="false" outlineLevel="0" collapsed="false">
      <c r="A471" s="187" t="s">
        <v>17600</v>
      </c>
      <c r="B471" s="187" t="s">
        <v>17523</v>
      </c>
      <c r="C471" s="187" t="s">
        <v>17601</v>
      </c>
      <c r="D471" s="187" t="n">
        <v>1054</v>
      </c>
    </row>
    <row r="472" customFormat="false" ht="12.8" hidden="false" customHeight="false" outlineLevel="0" collapsed="false">
      <c r="A472" s="187" t="s">
        <v>5000</v>
      </c>
      <c r="B472" s="187" t="s">
        <v>199</v>
      </c>
      <c r="C472" s="187" t="s">
        <v>5000</v>
      </c>
      <c r="D472" s="187" t="n">
        <v>1071</v>
      </c>
    </row>
    <row r="473" customFormat="false" ht="12.8" hidden="false" customHeight="false" outlineLevel="0" collapsed="false">
      <c r="A473" s="187" t="s">
        <v>81</v>
      </c>
      <c r="B473" s="187" t="s">
        <v>199</v>
      </c>
      <c r="C473" s="187" t="s">
        <v>81</v>
      </c>
      <c r="D473" s="187" t="n">
        <v>1055</v>
      </c>
    </row>
    <row r="474" customFormat="false" ht="12.8" hidden="false" customHeight="false" outlineLevel="0" collapsed="false">
      <c r="A474" s="187" t="s">
        <v>13729</v>
      </c>
      <c r="B474" s="187" t="s">
        <v>199</v>
      </c>
      <c r="C474" s="187" t="s">
        <v>13729</v>
      </c>
      <c r="D474" s="187" t="n">
        <v>1061</v>
      </c>
    </row>
    <row r="475" customFormat="false" ht="12.8" hidden="false" customHeight="false" outlineLevel="0" collapsed="false">
      <c r="A475" s="187" t="s">
        <v>17602</v>
      </c>
      <c r="B475" s="187" t="s">
        <v>17575</v>
      </c>
      <c r="C475" s="187" t="s">
        <v>85</v>
      </c>
      <c r="D475" s="187" t="n">
        <v>933</v>
      </c>
    </row>
    <row r="476" customFormat="false" ht="23.85" hidden="false" customHeight="false" outlineLevel="0" collapsed="false">
      <c r="A476" s="187" t="s">
        <v>17603</v>
      </c>
      <c r="B476" s="187" t="s">
        <v>17586</v>
      </c>
      <c r="C476" s="187" t="s">
        <v>17604</v>
      </c>
      <c r="D476" s="187" t="n">
        <v>3111</v>
      </c>
    </row>
    <row r="477" customFormat="false" ht="12.8" hidden="false" customHeight="false" outlineLevel="0" collapsed="false">
      <c r="A477" s="187" t="s">
        <v>17605</v>
      </c>
      <c r="B477" s="187" t="s">
        <v>17523</v>
      </c>
      <c r="C477" s="187" t="s">
        <v>86</v>
      </c>
      <c r="D477" s="187" t="n">
        <v>906</v>
      </c>
    </row>
    <row r="478" customFormat="false" ht="23.85" hidden="false" customHeight="false" outlineLevel="0" collapsed="false">
      <c r="A478" s="187" t="s">
        <v>17606</v>
      </c>
      <c r="B478" s="187" t="s">
        <v>17586</v>
      </c>
      <c r="C478" s="187" t="s">
        <v>17607</v>
      </c>
      <c r="D478" s="187" t="n">
        <v>1075</v>
      </c>
    </row>
    <row r="479" customFormat="false" ht="12.8" hidden="false" customHeight="false" outlineLevel="0" collapsed="false">
      <c r="A479" s="187" t="s">
        <v>17608</v>
      </c>
      <c r="B479" s="187" t="s">
        <v>17609</v>
      </c>
      <c r="C479" s="187" t="s">
        <v>87</v>
      </c>
      <c r="D479" s="187" t="n">
        <v>3168</v>
      </c>
    </row>
    <row r="480" customFormat="false" ht="23.85" hidden="false" customHeight="false" outlineLevel="0" collapsed="false">
      <c r="A480" s="187" t="s">
        <v>17610</v>
      </c>
      <c r="B480" s="187" t="s">
        <v>17586</v>
      </c>
      <c r="C480" s="187" t="s">
        <v>17611</v>
      </c>
      <c r="D480" s="187" t="n">
        <v>1090</v>
      </c>
    </row>
    <row r="481" customFormat="false" ht="12.8" hidden="false" customHeight="false" outlineLevel="0" collapsed="false">
      <c r="A481" s="187" t="s">
        <v>15951</v>
      </c>
      <c r="B481" s="187" t="s">
        <v>199</v>
      </c>
      <c r="C481" s="187" t="s">
        <v>15951</v>
      </c>
      <c r="D481" s="187" t="n">
        <v>3106</v>
      </c>
    </row>
    <row r="482" customFormat="false" ht="23.85" hidden="false" customHeight="false" outlineLevel="0" collapsed="false">
      <c r="A482" s="187" t="s">
        <v>17612</v>
      </c>
      <c r="B482" s="187" t="s">
        <v>17586</v>
      </c>
      <c r="C482" s="187" t="s">
        <v>88</v>
      </c>
      <c r="D482" s="187" t="n">
        <v>1087</v>
      </c>
    </row>
    <row r="483" customFormat="false" ht="23.85" hidden="false" customHeight="false" outlineLevel="0" collapsed="false">
      <c r="A483" s="187" t="s">
        <v>17613</v>
      </c>
      <c r="B483" s="187" t="s">
        <v>17586</v>
      </c>
      <c r="C483" s="187" t="s">
        <v>17613</v>
      </c>
      <c r="D483" s="187" t="n">
        <v>1052</v>
      </c>
    </row>
    <row r="484" customFormat="false" ht="12.8" hidden="false" customHeight="false" outlineLevel="0" collapsed="false">
      <c r="A484" s="187" t="s">
        <v>16617</v>
      </c>
      <c r="B484" s="187" t="s">
        <v>199</v>
      </c>
      <c r="C484" s="187" t="s">
        <v>16617</v>
      </c>
      <c r="D484" s="187" t="n">
        <v>1053</v>
      </c>
    </row>
    <row r="485" customFormat="false" ht="12.8" hidden="false" customHeight="false" outlineLevel="0" collapsed="false">
      <c r="A485" s="187" t="s">
        <v>16617</v>
      </c>
      <c r="B485" s="187" t="s">
        <v>123</v>
      </c>
      <c r="C485" s="187" t="s">
        <v>84</v>
      </c>
      <c r="D485" s="187" t="n">
        <v>3110</v>
      </c>
    </row>
    <row r="486" customFormat="false" ht="23.85" hidden="false" customHeight="false" outlineLevel="0" collapsed="false">
      <c r="A486" s="187" t="s">
        <v>17614</v>
      </c>
      <c r="B486" s="187" t="s">
        <v>17586</v>
      </c>
      <c r="C486" s="187" t="s">
        <v>17614</v>
      </c>
      <c r="D486" s="187" t="n">
        <v>5238</v>
      </c>
    </row>
    <row r="487" customFormat="false" ht="12.8" hidden="false" customHeight="false" outlineLevel="0" collapsed="false">
      <c r="A487" s="187" t="s">
        <v>6780</v>
      </c>
      <c r="B487" s="187" t="s">
        <v>199</v>
      </c>
      <c r="C487" s="187" t="s">
        <v>6780</v>
      </c>
      <c r="D487" s="187" t="n">
        <v>5239</v>
      </c>
    </row>
    <row r="488" customFormat="false" ht="12.8" hidden="false" customHeight="false" outlineLevel="0" collapsed="false">
      <c r="A488" s="187" t="s">
        <v>6780</v>
      </c>
      <c r="B488" s="187" t="s">
        <v>123</v>
      </c>
      <c r="C488" s="187" t="s">
        <v>15608</v>
      </c>
      <c r="D488" s="187" t="n">
        <v>5240</v>
      </c>
    </row>
  </sheetData>
  <dataValidations count="1">
    <dataValidation allowBlank="true" operator="equal" showDropDown="false" showErrorMessage="true" showInputMessage="false" sqref="A1" type="list">
      <formula1>'Taxo CIL'!$C$403:$C$457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38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E36" activeCellId="0" sqref="E36"/>
    </sheetView>
  </sheetViews>
  <sheetFormatPr defaultRowHeight="12.8" zeroHeight="false" outlineLevelRow="0" outlineLevelCol="0"/>
  <cols>
    <col collapsed="false" customWidth="false" hidden="false" outlineLevel="0" max="2" min="1" style="0" width="11.52"/>
    <col collapsed="false" customWidth="true" hidden="false" outlineLevel="0" max="3" min="3" style="0" width="24.61"/>
    <col collapsed="false" customWidth="true" hidden="false" outlineLevel="0" max="4" min="4" style="0" width="36.72"/>
    <col collapsed="false" customWidth="true" hidden="false" outlineLevel="0" max="5" min="5" style="0" width="39.16"/>
    <col collapsed="false" customWidth="false" hidden="false" outlineLevel="0" max="1025" min="6" style="0" width="11.52"/>
  </cols>
  <sheetData>
    <row r="1" customFormat="false" ht="14.65" hidden="false" customHeight="false" outlineLevel="0" collapsed="false">
      <c r="A1" s="189" t="s">
        <v>17615</v>
      </c>
      <c r="B1" s="189" t="s">
        <v>17616</v>
      </c>
      <c r="C1" s="0" t="s">
        <v>17617</v>
      </c>
      <c r="D1" s="0" t="s">
        <v>17618</v>
      </c>
      <c r="E1" s="189" t="s">
        <v>17619</v>
      </c>
    </row>
    <row r="2" customFormat="false" ht="12.8" hidden="false" customHeight="false" outlineLevel="0" collapsed="false">
      <c r="A2" s="0" t="s">
        <v>17620</v>
      </c>
      <c r="B2" s="0" t="s">
        <v>17621</v>
      </c>
      <c r="C2" s="0" t="s">
        <v>17622</v>
      </c>
      <c r="D2" s="0" t="s">
        <v>17623</v>
      </c>
      <c r="E2" s="0" t="s">
        <v>17624</v>
      </c>
    </row>
    <row r="3" customFormat="false" ht="12.8" hidden="false" customHeight="false" outlineLevel="0" collapsed="false">
      <c r="A3" s="0" t="s">
        <v>17625</v>
      </c>
      <c r="B3" s="0" t="s">
        <v>17616</v>
      </c>
      <c r="C3" s="0" t="s">
        <v>17626</v>
      </c>
      <c r="D3" s="0" t="s">
        <v>17627</v>
      </c>
      <c r="E3" s="0" t="s">
        <v>17628</v>
      </c>
    </row>
    <row r="4" customFormat="false" ht="12.8" hidden="false" customHeight="false" outlineLevel="0" collapsed="false">
      <c r="A4" s="0" t="s">
        <v>17629</v>
      </c>
      <c r="B4" s="0" t="s">
        <v>17616</v>
      </c>
      <c r="C4" s="0" t="s">
        <v>17630</v>
      </c>
      <c r="D4" s="0" t="s">
        <v>17631</v>
      </c>
      <c r="E4" s="0" t="s">
        <v>17632</v>
      </c>
    </row>
    <row r="5" customFormat="false" ht="12.8" hidden="false" customHeight="false" outlineLevel="0" collapsed="false">
      <c r="A5" s="0" t="s">
        <v>17633</v>
      </c>
      <c r="B5" s="0" t="s">
        <v>17616</v>
      </c>
      <c r="C5" s="0" t="s">
        <v>17634</v>
      </c>
      <c r="D5" s="0" t="s">
        <v>17635</v>
      </c>
      <c r="E5" s="0" t="s">
        <v>17636</v>
      </c>
    </row>
    <row r="6" customFormat="false" ht="14.65" hidden="false" customHeight="false" outlineLevel="0" collapsed="false">
      <c r="A6" s="189" t="s">
        <v>17637</v>
      </c>
      <c r="B6" s="189" t="s">
        <v>17621</v>
      </c>
      <c r="C6" s="0" t="s">
        <v>17638</v>
      </c>
      <c r="D6" s="0" t="s">
        <v>17639</v>
      </c>
      <c r="E6" s="189" t="s">
        <v>17640</v>
      </c>
    </row>
    <row r="7" customFormat="false" ht="12.8" hidden="false" customHeight="false" outlineLevel="0" collapsed="false">
      <c r="A7" s="0" t="s">
        <v>17641</v>
      </c>
      <c r="B7" s="0" t="s">
        <v>17616</v>
      </c>
      <c r="C7" s="0" t="s">
        <v>17642</v>
      </c>
      <c r="D7" s="0" t="s">
        <v>17643</v>
      </c>
      <c r="E7" s="0" t="s">
        <v>17644</v>
      </c>
    </row>
    <row r="8" customFormat="false" ht="12.8" hidden="false" customHeight="false" outlineLevel="0" collapsed="false">
      <c r="A8" s="0" t="s">
        <v>17645</v>
      </c>
      <c r="B8" s="0" t="s">
        <v>17616</v>
      </c>
      <c r="C8" s="0" t="s">
        <v>17646</v>
      </c>
      <c r="D8" s="0" t="s">
        <v>17647</v>
      </c>
      <c r="E8" s="0" t="s">
        <v>17648</v>
      </c>
    </row>
    <row r="9" customFormat="false" ht="12.8" hidden="false" customHeight="false" outlineLevel="0" collapsed="false">
      <c r="A9" s="0" t="s">
        <v>17649</v>
      </c>
      <c r="B9" s="0" t="s">
        <v>17621</v>
      </c>
      <c r="C9" s="0" t="s">
        <v>17650</v>
      </c>
      <c r="D9" s="0" t="s">
        <v>17639</v>
      </c>
      <c r="E9" s="0" t="s">
        <v>17651</v>
      </c>
    </row>
    <row r="10" customFormat="false" ht="14.65" hidden="false" customHeight="false" outlineLevel="0" collapsed="false">
      <c r="A10" s="189" t="s">
        <v>17652</v>
      </c>
      <c r="B10" s="189" t="s">
        <v>17621</v>
      </c>
      <c r="C10" s="0" t="s">
        <v>17653</v>
      </c>
      <c r="D10" s="0" t="s">
        <v>17654</v>
      </c>
      <c r="E10" s="189" t="s">
        <v>17655</v>
      </c>
    </row>
    <row r="11" customFormat="false" ht="12.8" hidden="false" customHeight="false" outlineLevel="0" collapsed="false">
      <c r="A11" s="0" t="s">
        <v>17656</v>
      </c>
      <c r="B11" s="0" t="s">
        <v>17616</v>
      </c>
      <c r="C11" s="0" t="s">
        <v>17657</v>
      </c>
      <c r="D11" s="0" t="s">
        <v>17658</v>
      </c>
      <c r="E11" s="0" t="s">
        <v>17659</v>
      </c>
    </row>
    <row r="12" customFormat="false" ht="12.8" hidden="false" customHeight="false" outlineLevel="0" collapsed="false">
      <c r="A12" s="0" t="s">
        <v>17660</v>
      </c>
      <c r="B12" s="0" t="s">
        <v>17616</v>
      </c>
      <c r="C12" s="0" t="s">
        <v>17661</v>
      </c>
      <c r="D12" s="0" t="s">
        <v>17662</v>
      </c>
      <c r="E12" s="0" t="s">
        <v>17663</v>
      </c>
    </row>
    <row r="13" customFormat="false" ht="12.8" hidden="false" customHeight="false" outlineLevel="0" collapsed="false">
      <c r="A13" s="190" t="s">
        <v>17664</v>
      </c>
      <c r="C13" s="0" t="s">
        <v>17665</v>
      </c>
      <c r="D13" s="0" t="s">
        <v>17666</v>
      </c>
      <c r="E13" s="0" t="s">
        <v>17667</v>
      </c>
    </row>
    <row r="14" customFormat="false" ht="12.8" hidden="false" customHeight="false" outlineLevel="0" collapsed="false">
      <c r="A14" s="0" t="s">
        <v>17668</v>
      </c>
      <c r="B14" s="0" t="s">
        <v>17616</v>
      </c>
      <c r="C14" s="0" t="s">
        <v>17669</v>
      </c>
      <c r="D14" s="0" t="s">
        <v>17670</v>
      </c>
      <c r="E14" s="0" t="s">
        <v>17671</v>
      </c>
    </row>
    <row r="15" customFormat="false" ht="14.65" hidden="false" customHeight="false" outlineLevel="0" collapsed="false">
      <c r="A15" s="189" t="s">
        <v>17672</v>
      </c>
      <c r="B15" s="189" t="s">
        <v>17616</v>
      </c>
      <c r="C15" s="0" t="s">
        <v>17669</v>
      </c>
      <c r="D15" s="0" t="s">
        <v>17673</v>
      </c>
      <c r="E15" s="189" t="s">
        <v>17674</v>
      </c>
    </row>
    <row r="16" customFormat="false" ht="12.8" hidden="false" customHeight="false" outlineLevel="0" collapsed="false">
      <c r="A16" s="0" t="s">
        <v>17675</v>
      </c>
      <c r="B16" s="0" t="s">
        <v>17616</v>
      </c>
      <c r="C16" s="0" t="s">
        <v>17676</v>
      </c>
      <c r="D16" s="0" t="s">
        <v>17677</v>
      </c>
      <c r="E16" s="0" t="s">
        <v>17678</v>
      </c>
    </row>
    <row r="17" customFormat="false" ht="12.8" hidden="false" customHeight="false" outlineLevel="0" collapsed="false">
      <c r="A17" s="0" t="s">
        <v>5</v>
      </c>
      <c r="B17" s="0" t="s">
        <v>17616</v>
      </c>
      <c r="C17" s="0" t="s">
        <v>17676</v>
      </c>
      <c r="D17" s="0" t="s">
        <v>17679</v>
      </c>
      <c r="E17" s="0" t="s">
        <v>17680</v>
      </c>
    </row>
    <row r="18" customFormat="false" ht="14.65" hidden="false" customHeight="false" outlineLevel="0" collapsed="false">
      <c r="A18" s="189" t="s">
        <v>17681</v>
      </c>
      <c r="B18" s="189" t="s">
        <v>17616</v>
      </c>
      <c r="C18" s="0" t="s">
        <v>17676</v>
      </c>
      <c r="D18" s="0" t="s">
        <v>17682</v>
      </c>
      <c r="E18" s="189" t="s">
        <v>17683</v>
      </c>
      <c r="F18" s="0" t="str">
        <f aca="false">VLOOKUP("06217465",A1:E38,4,0)</f>
        <v>Forciolo</v>
      </c>
    </row>
    <row r="19" customFormat="false" ht="12.8" hidden="false" customHeight="false" outlineLevel="0" collapsed="false">
      <c r="A19" s="0" t="s">
        <v>17684</v>
      </c>
      <c r="B19" s="0" t="s">
        <v>17621</v>
      </c>
      <c r="C19" s="0" t="s">
        <v>17685</v>
      </c>
      <c r="D19" s="0" t="s">
        <v>17686</v>
      </c>
      <c r="E19" s="0" t="s">
        <v>17687</v>
      </c>
    </row>
    <row r="20" customFormat="false" ht="12.8" hidden="false" customHeight="false" outlineLevel="0" collapsed="false">
      <c r="A20" s="0" t="s">
        <v>17688</v>
      </c>
      <c r="B20" s="0" t="s">
        <v>17621</v>
      </c>
      <c r="C20" s="0" t="s">
        <v>17685</v>
      </c>
      <c r="D20" s="0" t="s">
        <v>17689</v>
      </c>
      <c r="E20" s="0" t="s">
        <v>17690</v>
      </c>
    </row>
    <row r="21" customFormat="false" ht="12.8" hidden="false" customHeight="false" outlineLevel="0" collapsed="false">
      <c r="A21" s="0" t="s">
        <v>17691</v>
      </c>
      <c r="B21" s="0" t="s">
        <v>17621</v>
      </c>
      <c r="C21" s="0" t="s">
        <v>17692</v>
      </c>
      <c r="D21" s="0" t="s">
        <v>17693</v>
      </c>
      <c r="E21" s="0" t="s">
        <v>17694</v>
      </c>
    </row>
    <row r="22" customFormat="false" ht="14.65" hidden="false" customHeight="false" outlineLevel="0" collapsed="false">
      <c r="A22" s="189" t="s">
        <v>17695</v>
      </c>
      <c r="B22" s="189" t="s">
        <v>17621</v>
      </c>
      <c r="C22" s="0" t="s">
        <v>17692</v>
      </c>
      <c r="D22" s="0" t="s">
        <v>17696</v>
      </c>
      <c r="E22" s="189" t="s">
        <v>17697</v>
      </c>
    </row>
    <row r="23" customFormat="false" ht="12.8" hidden="false" customHeight="false" outlineLevel="0" collapsed="false">
      <c r="A23" s="0" t="s">
        <v>17698</v>
      </c>
      <c r="B23" s="0" t="s">
        <v>17616</v>
      </c>
      <c r="C23" s="0" t="s">
        <v>17699</v>
      </c>
      <c r="D23" s="0" t="s">
        <v>17700</v>
      </c>
      <c r="E23" s="0" t="s">
        <v>17701</v>
      </c>
    </row>
    <row r="24" customFormat="false" ht="12.8" hidden="false" customHeight="false" outlineLevel="0" collapsed="false">
      <c r="A24" s="0" t="s">
        <v>17702</v>
      </c>
      <c r="B24" s="0" t="s">
        <v>17616</v>
      </c>
      <c r="C24" s="0" t="s">
        <v>17703</v>
      </c>
      <c r="D24" s="0" t="s">
        <v>17704</v>
      </c>
      <c r="E24" s="0" t="s">
        <v>17705</v>
      </c>
    </row>
    <row r="25" customFormat="false" ht="12.8" hidden="false" customHeight="false" outlineLevel="0" collapsed="false">
      <c r="A25" s="0" t="s">
        <v>17706</v>
      </c>
      <c r="B25" s="0" t="s">
        <v>17621</v>
      </c>
      <c r="C25" s="0" t="s">
        <v>17707</v>
      </c>
      <c r="D25" s="0" t="s">
        <v>17708</v>
      </c>
      <c r="E25" s="0" t="s">
        <v>17709</v>
      </c>
    </row>
    <row r="26" customFormat="false" ht="12.8" hidden="false" customHeight="false" outlineLevel="0" collapsed="false">
      <c r="A26" s="0" t="s">
        <v>17710</v>
      </c>
      <c r="B26" s="0" t="s">
        <v>17616</v>
      </c>
      <c r="C26" s="0" t="s">
        <v>17711</v>
      </c>
      <c r="D26" s="0" t="s">
        <v>17712</v>
      </c>
      <c r="E26" s="0" t="s">
        <v>17713</v>
      </c>
    </row>
    <row r="27" customFormat="false" ht="12.8" hidden="false" customHeight="false" outlineLevel="0" collapsed="false">
      <c r="A27" s="0" t="s">
        <v>17714</v>
      </c>
      <c r="B27" s="0" t="s">
        <v>17616</v>
      </c>
      <c r="C27" s="0" t="s">
        <v>17715</v>
      </c>
      <c r="D27" s="0" t="s">
        <v>17716</v>
      </c>
      <c r="E27" s="0" t="s">
        <v>17717</v>
      </c>
    </row>
    <row r="28" customFormat="false" ht="12.8" hidden="false" customHeight="false" outlineLevel="0" collapsed="false">
      <c r="A28" s="0" t="s">
        <v>17718</v>
      </c>
      <c r="B28" s="0" t="s">
        <v>17621</v>
      </c>
      <c r="C28" s="0" t="s">
        <v>17719</v>
      </c>
      <c r="D28" s="0" t="s">
        <v>17720</v>
      </c>
      <c r="E28" s="0" t="s">
        <v>17721</v>
      </c>
    </row>
    <row r="29" customFormat="false" ht="14.65" hidden="false" customHeight="false" outlineLevel="0" collapsed="false">
      <c r="A29" s="189" t="s">
        <v>17722</v>
      </c>
      <c r="B29" s="189" t="s">
        <v>17616</v>
      </c>
      <c r="C29" s="0" t="s">
        <v>17723</v>
      </c>
      <c r="D29" s="0" t="s">
        <v>17712</v>
      </c>
      <c r="E29" s="189" t="s">
        <v>17724</v>
      </c>
    </row>
    <row r="30" customFormat="false" ht="14.65" hidden="false" customHeight="false" outlineLevel="0" collapsed="false">
      <c r="A30" s="191" t="s">
        <v>17725</v>
      </c>
      <c r="C30" s="0" t="s">
        <v>17726</v>
      </c>
      <c r="D30" s="0" t="s">
        <v>17727</v>
      </c>
      <c r="E30" s="0" t="s">
        <v>17728</v>
      </c>
    </row>
    <row r="31" customFormat="false" ht="12.8" hidden="false" customHeight="false" outlineLevel="0" collapsed="false">
      <c r="A31" s="0" t="s">
        <v>17729</v>
      </c>
      <c r="B31" s="0" t="s">
        <v>17621</v>
      </c>
      <c r="C31" s="0" t="s">
        <v>17730</v>
      </c>
      <c r="D31" s="0" t="s">
        <v>17731</v>
      </c>
      <c r="E31" s="0" t="s">
        <v>17732</v>
      </c>
    </row>
    <row r="32" customFormat="false" ht="14.65" hidden="false" customHeight="false" outlineLevel="0" collapsed="false">
      <c r="A32" s="189" t="s">
        <v>17733</v>
      </c>
      <c r="B32" s="189" t="s">
        <v>17621</v>
      </c>
      <c r="C32" s="0" t="s">
        <v>17730</v>
      </c>
      <c r="D32" s="0" t="s">
        <v>17734</v>
      </c>
      <c r="E32" s="189" t="s">
        <v>17735</v>
      </c>
    </row>
    <row r="33" customFormat="false" ht="14.65" hidden="false" customHeight="false" outlineLevel="0" collapsed="false">
      <c r="A33" s="189" t="s">
        <v>17736</v>
      </c>
      <c r="B33" s="189" t="s">
        <v>17621</v>
      </c>
      <c r="C33" s="0" t="s">
        <v>17730</v>
      </c>
      <c r="D33" s="0" t="s">
        <v>17737</v>
      </c>
      <c r="E33" s="189" t="s">
        <v>17738</v>
      </c>
    </row>
    <row r="34" customFormat="false" ht="14.65" hidden="false" customHeight="false" outlineLevel="0" collapsed="false">
      <c r="A34" s="189" t="s">
        <v>17739</v>
      </c>
      <c r="B34" s="189" t="s">
        <v>17616</v>
      </c>
      <c r="C34" s="0" t="s">
        <v>17740</v>
      </c>
      <c r="D34" s="0" t="s">
        <v>17741</v>
      </c>
      <c r="E34" s="189" t="s">
        <v>17742</v>
      </c>
    </row>
    <row r="35" customFormat="false" ht="12.8" hidden="false" customHeight="false" outlineLevel="0" collapsed="false">
      <c r="A35" s="0" t="s">
        <v>17743</v>
      </c>
      <c r="B35" s="0" t="s">
        <v>17616</v>
      </c>
      <c r="C35" s="0" t="s">
        <v>17744</v>
      </c>
      <c r="D35" s="0" t="s">
        <v>17745</v>
      </c>
      <c r="E35" s="0" t="s">
        <v>17746</v>
      </c>
    </row>
    <row r="36" customFormat="false" ht="12.8" hidden="false" customHeight="false" outlineLevel="0" collapsed="false">
      <c r="A36" s="0" t="s">
        <v>17747</v>
      </c>
      <c r="B36" s="0" t="s">
        <v>17616</v>
      </c>
      <c r="C36" s="0" t="s">
        <v>17744</v>
      </c>
      <c r="D36" s="0" t="s">
        <v>17748</v>
      </c>
      <c r="E36" s="0" t="s">
        <v>17749</v>
      </c>
    </row>
    <row r="37" customFormat="false" ht="14.65" hidden="false" customHeight="false" outlineLevel="0" collapsed="false">
      <c r="A37" s="189" t="s">
        <v>17750</v>
      </c>
      <c r="B37" s="189" t="s">
        <v>17616</v>
      </c>
      <c r="C37" s="0" t="s">
        <v>17744</v>
      </c>
      <c r="D37" s="0" t="s">
        <v>17751</v>
      </c>
      <c r="E37" s="189" t="s">
        <v>17752</v>
      </c>
    </row>
    <row r="38" customFormat="false" ht="12.8" hidden="false" customHeight="false" outlineLevel="0" collapsed="false">
      <c r="A38" s="0" t="s">
        <v>17753</v>
      </c>
      <c r="B38" s="0" t="s">
        <v>17616</v>
      </c>
      <c r="C38" s="0" t="s">
        <v>17754</v>
      </c>
      <c r="D38" s="0" t="s">
        <v>17755</v>
      </c>
      <c r="E38" s="0" t="s">
        <v>17756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1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E11" activeCellId="0" sqref="E11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0" t="s">
        <v>17757</v>
      </c>
      <c r="C1" s="0" t="s">
        <v>17758</v>
      </c>
      <c r="E1" s="0" t="s">
        <v>17759</v>
      </c>
      <c r="G1" s="0" t="s">
        <v>17760</v>
      </c>
    </row>
    <row r="2" customFormat="false" ht="12.8" hidden="false" customHeight="false" outlineLevel="0" collapsed="false">
      <c r="A2" s="0" t="s">
        <v>7</v>
      </c>
      <c r="C2" s="192" t="n">
        <v>5</v>
      </c>
      <c r="E2" s="0" t="s">
        <v>17761</v>
      </c>
      <c r="G2" s="0" t="n">
        <v>1</v>
      </c>
    </row>
    <row r="3" customFormat="false" ht="12.8" hidden="false" customHeight="false" outlineLevel="0" collapsed="false">
      <c r="A3" s="0" t="s">
        <v>17762</v>
      </c>
      <c r="C3" s="192" t="n">
        <v>6</v>
      </c>
      <c r="E3" s="0" t="s">
        <v>17763</v>
      </c>
      <c r="G3" s="0" t="n">
        <v>2</v>
      </c>
    </row>
    <row r="4" customFormat="false" ht="12.8" hidden="false" customHeight="false" outlineLevel="0" collapsed="false">
      <c r="A4" s="0" t="s">
        <v>17764</v>
      </c>
      <c r="C4" s="192" t="n">
        <v>7</v>
      </c>
      <c r="E4" s="0" t="s">
        <v>17765</v>
      </c>
      <c r="G4" s="0" t="n">
        <v>3</v>
      </c>
    </row>
    <row r="5" customFormat="false" ht="12.8" hidden="false" customHeight="false" outlineLevel="0" collapsed="false">
      <c r="A5" s="0" t="s">
        <v>17766</v>
      </c>
      <c r="G5" s="0" t="n">
        <v>4</v>
      </c>
    </row>
    <row r="6" customFormat="false" ht="12.8" hidden="false" customHeight="false" outlineLevel="0" collapsed="false">
      <c r="G6" s="0" t="n">
        <v>5</v>
      </c>
    </row>
    <row r="7" customFormat="false" ht="12.8" hidden="false" customHeight="false" outlineLevel="0" collapsed="false">
      <c r="G7" s="0" t="n">
        <v>6</v>
      </c>
    </row>
    <row r="8" customFormat="false" ht="12.8" hidden="false" customHeight="false" outlineLevel="0" collapsed="false">
      <c r="G8" s="0" t="n">
        <v>7</v>
      </c>
    </row>
    <row r="9" customFormat="false" ht="12.8" hidden="false" customHeight="false" outlineLevel="0" collapsed="false">
      <c r="G9" s="0" t="n">
        <v>8</v>
      </c>
    </row>
    <row r="10" customFormat="false" ht="12.8" hidden="false" customHeight="false" outlineLevel="0" collapsed="false">
      <c r="G10" s="0" t="n">
        <v>9</v>
      </c>
    </row>
    <row r="11" customFormat="false" ht="12.8" hidden="false" customHeight="false" outlineLevel="0" collapsed="false">
      <c r="G11" s="0" t="n">
        <v>10</v>
      </c>
    </row>
    <row r="12" customFormat="false" ht="12.8" hidden="false" customHeight="false" outlineLevel="0" collapsed="false">
      <c r="G12" s="0" t="n">
        <v>11</v>
      </c>
    </row>
    <row r="13" customFormat="false" ht="12.8" hidden="false" customHeight="false" outlineLevel="0" collapsed="false">
      <c r="G13" s="0" t="n">
        <v>12</v>
      </c>
    </row>
    <row r="14" customFormat="false" ht="12.8" hidden="false" customHeight="false" outlineLevel="0" collapsed="false">
      <c r="G14" s="0" t="s">
        <v>18</v>
      </c>
      <c r="J14" s="193"/>
    </row>
    <row r="15" customFormat="false" ht="12.8" hidden="false" customHeight="false" outlineLevel="0" collapsed="false">
      <c r="G15" s="0" t="s">
        <v>98</v>
      </c>
    </row>
    <row r="16" customFormat="false" ht="12.8" hidden="false" customHeight="false" outlineLevel="0" collapsed="false">
      <c r="G16" s="0" t="s">
        <v>109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488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5" activeCellId="0" sqref="A5"/>
    </sheetView>
  </sheetViews>
  <sheetFormatPr defaultRowHeight="14.15" zeroHeight="false" outlineLevelRow="0" outlineLevelCol="0"/>
  <cols>
    <col collapsed="false" customWidth="true" hidden="false" outlineLevel="0" max="1" min="1" style="0" width="34.13"/>
    <col collapsed="false" customWidth="true" hidden="false" outlineLevel="0" max="2" min="2" style="0" width="18.04"/>
    <col collapsed="false" customWidth="false" hidden="false" outlineLevel="0" max="3" min="3" style="0" width="11.52"/>
    <col collapsed="false" customWidth="true" hidden="false" outlineLevel="0" max="4" min="4" style="0" width="34.13"/>
    <col collapsed="false" customWidth="true" hidden="false" outlineLevel="0" max="5" min="5" style="0" width="18.04"/>
    <col collapsed="false" customWidth="false" hidden="false" outlineLevel="0" max="6" min="6" style="0" width="11.52"/>
    <col collapsed="false" customWidth="true" hidden="false" outlineLevel="0" max="7" min="7" style="0" width="34.13"/>
    <col collapsed="false" customWidth="true" hidden="false" outlineLevel="0" max="8" min="8" style="0" width="18.15"/>
    <col collapsed="false" customWidth="false" hidden="false" outlineLevel="0" max="9" min="9" style="0" width="11.52"/>
    <col collapsed="false" customWidth="true" hidden="false" outlineLevel="0" max="10" min="10" style="0" width="20.37"/>
    <col collapsed="false" customWidth="false" hidden="false" outlineLevel="0" max="1025" min="11" style="0" width="11.52"/>
  </cols>
  <sheetData>
    <row r="1" customFormat="false" ht="14.15" hidden="false" customHeight="true" outlineLevel="0" collapsed="false">
      <c r="A1" s="194" t="s">
        <v>17767</v>
      </c>
      <c r="B1" s="194"/>
      <c r="C1" s="195"/>
      <c r="D1" s="195" t="s">
        <v>17768</v>
      </c>
      <c r="E1" s="195"/>
      <c r="F1" s="195"/>
      <c r="G1" s="195" t="s">
        <v>17769</v>
      </c>
      <c r="H1" s="195"/>
      <c r="I1" s="196"/>
      <c r="J1" s="195" t="s">
        <v>17770</v>
      </c>
      <c r="K1" s="195"/>
      <c r="L1" s="195"/>
      <c r="M1" s="195"/>
    </row>
    <row r="2" customFormat="false" ht="14.15" hidden="false" customHeight="true" outlineLevel="0" collapsed="false">
      <c r="K2" s="197" t="s">
        <v>17761</v>
      </c>
      <c r="L2" s="197" t="s">
        <v>17763</v>
      </c>
      <c r="M2" s="197" t="s">
        <v>17765</v>
      </c>
    </row>
    <row r="3" customFormat="false" ht="14.15" hidden="false" customHeight="true" outlineLevel="0" collapsed="false">
      <c r="A3" s="198" t="s">
        <v>24</v>
      </c>
      <c r="B3" s="199" t="s">
        <v>17771</v>
      </c>
      <c r="D3" s="198" t="s">
        <v>24</v>
      </c>
      <c r="E3" s="199" t="s">
        <v>17771</v>
      </c>
      <c r="G3" s="198" t="s">
        <v>24</v>
      </c>
      <c r="H3" s="199" t="s">
        <v>17771</v>
      </c>
      <c r="J3" s="187" t="s">
        <v>17522</v>
      </c>
      <c r="K3" s="0" t="str">
        <f aca="false">IFERROR(VLOOKUP($J3,A:B,2, ),"")</f>
        <v/>
      </c>
      <c r="L3" s="0" t="str">
        <f aca="false">IFERROR(VLOOKUP($J3,D:E,2, ),"")</f>
        <v/>
      </c>
      <c r="M3" s="0" t="str">
        <f aca="false">IFERROR(VLOOKUP($J3,G:H,2, ),"")</f>
        <v/>
      </c>
    </row>
    <row r="4" customFormat="false" ht="14.15" hidden="false" customHeight="true" outlineLevel="0" collapsed="false">
      <c r="A4" s="200" t="s">
        <v>70</v>
      </c>
      <c r="B4" s="201" t="n">
        <v>1</v>
      </c>
      <c r="D4" s="200" t="s">
        <v>70</v>
      </c>
      <c r="E4" s="201" t="n">
        <v>1</v>
      </c>
      <c r="G4" s="200" t="s">
        <v>83</v>
      </c>
      <c r="H4" s="202"/>
      <c r="J4" s="187" t="s">
        <v>3299</v>
      </c>
      <c r="K4" s="0" t="str">
        <f aca="false">IFERROR(VLOOKUP($J4,A:B,2, ),"")</f>
        <v/>
      </c>
      <c r="L4" s="0" t="str">
        <f aca="false">IFERROR(VLOOKUP($J4,D:E,2, ),"")</f>
        <v/>
      </c>
      <c r="M4" s="0" t="str">
        <f aca="false">IFERROR(VLOOKUP($J4,G:H,2, ),"")</f>
        <v/>
      </c>
    </row>
    <row r="5" customFormat="false" ht="14.15" hidden="false" customHeight="true" outlineLevel="0" collapsed="false">
      <c r="A5" s="203" t="s">
        <v>55</v>
      </c>
      <c r="B5" s="204" t="n">
        <v>3</v>
      </c>
      <c r="D5" s="203" t="s">
        <v>55</v>
      </c>
      <c r="E5" s="204" t="n">
        <v>4</v>
      </c>
      <c r="G5" s="203" t="s">
        <v>40</v>
      </c>
      <c r="H5" s="204" t="n">
        <v>89</v>
      </c>
      <c r="J5" s="187" t="s">
        <v>3292</v>
      </c>
      <c r="K5" s="193" t="str">
        <f aca="false">IFERROR(VLOOKUP($J5,A:B,2, ),"")</f>
        <v/>
      </c>
      <c r="L5" s="0" t="str">
        <f aca="false">IFERROR(VLOOKUP($J5,D:E,2, ),"")</f>
        <v/>
      </c>
      <c r="M5" s="0" t="str">
        <f aca="false">IFERROR(VLOOKUP($J5,G:H,2, ),"")</f>
        <v/>
      </c>
    </row>
    <row r="6" customFormat="false" ht="14.15" hidden="false" customHeight="true" outlineLevel="0" collapsed="false">
      <c r="A6" s="203" t="s">
        <v>83</v>
      </c>
      <c r="B6" s="205"/>
      <c r="D6" s="203" t="s">
        <v>83</v>
      </c>
      <c r="E6" s="205"/>
      <c r="G6" s="203" t="s">
        <v>69</v>
      </c>
      <c r="H6" s="204" t="n">
        <v>25</v>
      </c>
      <c r="J6" s="187" t="s">
        <v>3300</v>
      </c>
      <c r="K6" s="193" t="str">
        <f aca="false">IFERROR(VLOOKUP($J6,A:B,2, ),"")</f>
        <v/>
      </c>
      <c r="L6" s="0" t="str">
        <f aca="false">IFERROR(VLOOKUP($J6,D:E,2, ),"")</f>
        <v/>
      </c>
      <c r="M6" s="0" t="str">
        <f aca="false">IFERROR(VLOOKUP($J6,G:H,2, ),"")</f>
        <v/>
      </c>
    </row>
    <row r="7" customFormat="false" ht="14.15" hidden="false" customHeight="true" outlineLevel="0" collapsed="false">
      <c r="A7" s="203" t="s">
        <v>42</v>
      </c>
      <c r="B7" s="204" t="n">
        <v>1</v>
      </c>
      <c r="D7" s="203" t="s">
        <v>40</v>
      </c>
      <c r="E7" s="204" t="n">
        <v>3</v>
      </c>
      <c r="G7" s="203" t="s">
        <v>36</v>
      </c>
      <c r="H7" s="204" t="n">
        <v>37</v>
      </c>
      <c r="J7" s="187" t="s">
        <v>3310</v>
      </c>
      <c r="K7" s="0" t="str">
        <f aca="false">IFERROR(VLOOKUP($J7,A:B,2, ),"")</f>
        <v/>
      </c>
      <c r="L7" s="0" t="str">
        <f aca="false">IFERROR(VLOOKUP($J7,D:E,2, ),"")</f>
        <v/>
      </c>
      <c r="M7" s="0" t="str">
        <f aca="false">IFERROR(VLOOKUP($J7,G:H,2, ),"")</f>
        <v/>
      </c>
    </row>
    <row r="8" customFormat="false" ht="14.15" hidden="false" customHeight="true" outlineLevel="0" collapsed="false">
      <c r="A8" s="203" t="s">
        <v>40</v>
      </c>
      <c r="B8" s="204" t="n">
        <v>4</v>
      </c>
      <c r="D8" s="203" t="s">
        <v>69</v>
      </c>
      <c r="E8" s="204" t="n">
        <v>2</v>
      </c>
      <c r="G8" s="203" t="s">
        <v>52</v>
      </c>
      <c r="H8" s="204" t="n">
        <v>2</v>
      </c>
      <c r="J8" s="187" t="s">
        <v>3885</v>
      </c>
      <c r="K8" s="0" t="str">
        <f aca="false">IFERROR(VLOOKUP($J8,A:B,2, ),"")</f>
        <v/>
      </c>
      <c r="L8" s="0" t="str">
        <f aca="false">IFERROR(VLOOKUP($J8,D:E,2, ),"")</f>
        <v/>
      </c>
      <c r="M8" s="0" t="str">
        <f aca="false">IFERROR(VLOOKUP($J8,G:H,2, ),"")</f>
        <v/>
      </c>
    </row>
    <row r="9" customFormat="false" ht="14.15" hidden="false" customHeight="true" outlineLevel="0" collapsed="false">
      <c r="A9" s="203" t="s">
        <v>69</v>
      </c>
      <c r="B9" s="204" t="n">
        <v>94</v>
      </c>
      <c r="D9" s="203" t="s">
        <v>88</v>
      </c>
      <c r="E9" s="204" t="n">
        <v>1</v>
      </c>
      <c r="G9" s="203" t="s">
        <v>56</v>
      </c>
      <c r="H9" s="204" t="n">
        <v>9</v>
      </c>
      <c r="J9" s="187" t="s">
        <v>3876</v>
      </c>
      <c r="K9" s="0" t="str">
        <f aca="false">IFERROR(VLOOKUP($J9,A:B,2, ),"")</f>
        <v/>
      </c>
      <c r="L9" s="0" t="str">
        <f aca="false">IFERROR(VLOOKUP($J9,D:E,2, ),"")</f>
        <v/>
      </c>
      <c r="M9" s="0" t="str">
        <f aca="false">IFERROR(VLOOKUP($J9,G:H,2, ),"")</f>
        <v/>
      </c>
    </row>
    <row r="10" customFormat="false" ht="14.15" hidden="false" customHeight="true" outlineLevel="0" collapsed="false">
      <c r="A10" s="203" t="s">
        <v>88</v>
      </c>
      <c r="B10" s="204" t="n">
        <v>1</v>
      </c>
      <c r="D10" s="203" t="s">
        <v>36</v>
      </c>
      <c r="E10" s="204" t="n">
        <v>88</v>
      </c>
      <c r="G10" s="203" t="s">
        <v>37</v>
      </c>
      <c r="H10" s="204" t="n">
        <v>5</v>
      </c>
      <c r="J10" s="187" t="s">
        <v>8756</v>
      </c>
      <c r="K10" s="0" t="str">
        <f aca="false">IFERROR(VLOOKUP($J10,A:B,2, ),"")</f>
        <v/>
      </c>
      <c r="L10" s="0" t="str">
        <f aca="false">IFERROR(VLOOKUP($J10,D:E,2, ),"")</f>
        <v/>
      </c>
      <c r="M10" s="0" t="str">
        <f aca="false">IFERROR(VLOOKUP($J10,G:H,2, ),"")</f>
        <v/>
      </c>
    </row>
    <row r="11" customFormat="false" ht="14.15" hidden="false" customHeight="true" outlineLevel="0" collapsed="false">
      <c r="A11" s="203" t="s">
        <v>36</v>
      </c>
      <c r="B11" s="204" t="n">
        <v>1100</v>
      </c>
      <c r="D11" s="203" t="s">
        <v>52</v>
      </c>
      <c r="E11" s="204" t="n">
        <v>8</v>
      </c>
      <c r="G11" s="203" t="s">
        <v>50</v>
      </c>
      <c r="H11" s="205"/>
      <c r="J11" s="187" t="s">
        <v>15639</v>
      </c>
      <c r="K11" s="0" t="str">
        <f aca="false">IFERROR(VLOOKUP($J11,A:B,2, ),"")</f>
        <v/>
      </c>
      <c r="L11" s="0" t="str">
        <f aca="false">IFERROR(VLOOKUP($J11,D:E,2, ),"")</f>
        <v/>
      </c>
      <c r="M11" s="0" t="str">
        <f aca="false">IFERROR(VLOOKUP($J11,G:H,2, ),"")</f>
        <v/>
      </c>
    </row>
    <row r="12" customFormat="false" ht="14.15" hidden="false" customHeight="true" outlineLevel="0" collapsed="false">
      <c r="A12" s="203" t="s">
        <v>52</v>
      </c>
      <c r="B12" s="204" t="n">
        <v>23</v>
      </c>
      <c r="D12" s="203" t="s">
        <v>56</v>
      </c>
      <c r="E12" s="204" t="n">
        <v>18</v>
      </c>
      <c r="G12" s="203" t="s">
        <v>35</v>
      </c>
      <c r="H12" s="205"/>
      <c r="J12" s="187" t="s">
        <v>17420</v>
      </c>
      <c r="K12" s="0" t="str">
        <f aca="false">IFERROR(VLOOKUP($J12,A:B,2, ),"")</f>
        <v/>
      </c>
      <c r="L12" s="0" t="str">
        <f aca="false">IFERROR(VLOOKUP($J12,D:E,2, ),"")</f>
        <v/>
      </c>
      <c r="M12" s="0" t="str">
        <f aca="false">IFERROR(VLOOKUP($J12,G:H,2, ),"")</f>
        <v/>
      </c>
    </row>
    <row r="13" customFormat="false" ht="14.15" hidden="false" customHeight="true" outlineLevel="0" collapsed="false">
      <c r="A13" s="203" t="s">
        <v>56</v>
      </c>
      <c r="B13" s="204" t="n">
        <v>111</v>
      </c>
      <c r="D13" s="203" t="s">
        <v>37</v>
      </c>
      <c r="E13" s="204" t="n">
        <v>32</v>
      </c>
      <c r="G13" s="203" t="s">
        <v>86</v>
      </c>
      <c r="H13" s="204" t="n">
        <v>4</v>
      </c>
      <c r="J13" s="187" t="s">
        <v>9481</v>
      </c>
      <c r="K13" s="0" t="str">
        <f aca="false">IFERROR(VLOOKUP($J13,A:B,2, ),"")</f>
        <v/>
      </c>
      <c r="L13" s="0" t="str">
        <f aca="false">IFERROR(VLOOKUP($J13,D:E,2, ),"")</f>
        <v/>
      </c>
      <c r="M13" s="0" t="str">
        <f aca="false">IFERROR(VLOOKUP($J13,G:H,2, ),"")</f>
        <v/>
      </c>
    </row>
    <row r="14" customFormat="false" ht="14.15" hidden="false" customHeight="true" outlineLevel="0" collapsed="false">
      <c r="A14" s="203" t="s">
        <v>37</v>
      </c>
      <c r="B14" s="204" t="n">
        <v>108</v>
      </c>
      <c r="D14" s="203" t="s">
        <v>50</v>
      </c>
      <c r="E14" s="205"/>
      <c r="G14" s="203" t="s">
        <v>114</v>
      </c>
      <c r="H14" s="204" t="n">
        <v>1</v>
      </c>
      <c r="J14" s="187" t="s">
        <v>101</v>
      </c>
      <c r="K14" s="0" t="str">
        <f aca="false">IFERROR(VLOOKUP($J14,A:B,2, ),"")</f>
        <v/>
      </c>
      <c r="L14" s="193" t="n">
        <f aca="false">IFERROR(VLOOKUP($J14,D:E,2, ),"")</f>
        <v>1</v>
      </c>
      <c r="M14" s="0" t="str">
        <f aca="false">IFERROR(VLOOKUP($J14,G:H,2, ),"")</f>
        <v/>
      </c>
    </row>
    <row r="15" customFormat="false" ht="14.15" hidden="false" customHeight="true" outlineLevel="0" collapsed="false">
      <c r="A15" s="203" t="s">
        <v>50</v>
      </c>
      <c r="B15" s="205"/>
      <c r="D15" s="203" t="s">
        <v>81</v>
      </c>
      <c r="E15" s="204" t="n">
        <v>5</v>
      </c>
      <c r="G15" s="203" t="s">
        <v>38</v>
      </c>
      <c r="H15" s="204" t="n">
        <v>1</v>
      </c>
      <c r="J15" s="187" t="s">
        <v>9409</v>
      </c>
      <c r="K15" s="0" t="str">
        <f aca="false">IFERROR(VLOOKUP($J15,A:B,2, ),"")</f>
        <v/>
      </c>
      <c r="L15" s="0" t="str">
        <f aca="false">IFERROR(VLOOKUP($J15,D:E,2, ),"")</f>
        <v/>
      </c>
      <c r="M15" s="0" t="str">
        <f aca="false">IFERROR(VLOOKUP($J15,G:H,2, ),"")</f>
        <v/>
      </c>
    </row>
    <row r="16" customFormat="false" ht="14.15" hidden="false" customHeight="true" outlineLevel="0" collapsed="false">
      <c r="A16" s="203" t="s">
        <v>81</v>
      </c>
      <c r="B16" s="204" t="n">
        <v>123</v>
      </c>
      <c r="D16" s="203" t="s">
        <v>102</v>
      </c>
      <c r="E16" s="204" t="n">
        <v>6</v>
      </c>
      <c r="G16" s="203" t="s">
        <v>58</v>
      </c>
      <c r="H16" s="204" t="n">
        <v>1</v>
      </c>
      <c r="J16" s="187" t="s">
        <v>12481</v>
      </c>
      <c r="K16" s="0" t="str">
        <f aca="false">IFERROR(VLOOKUP($J16,A:B,2, ),"")</f>
        <v/>
      </c>
      <c r="L16" s="0" t="str">
        <f aca="false">IFERROR(VLOOKUP($J16,D:E,2, ),"")</f>
        <v/>
      </c>
      <c r="M16" s="0" t="str">
        <f aca="false">IFERROR(VLOOKUP($J16,G:H,2, ),"")</f>
        <v/>
      </c>
    </row>
    <row r="17" customFormat="false" ht="14.15" hidden="false" customHeight="true" outlineLevel="0" collapsed="false">
      <c r="A17" s="203" t="s">
        <v>35</v>
      </c>
      <c r="B17" s="205"/>
      <c r="D17" s="203" t="s">
        <v>35</v>
      </c>
      <c r="E17" s="205"/>
      <c r="G17" s="203" t="s">
        <v>64</v>
      </c>
      <c r="H17" s="205"/>
      <c r="J17" s="187" t="s">
        <v>17135</v>
      </c>
      <c r="K17" s="0" t="str">
        <f aca="false">IFERROR(VLOOKUP($J17,A:B,2, ),"")</f>
        <v/>
      </c>
      <c r="L17" s="0" t="str">
        <f aca="false">IFERROR(VLOOKUP($J17,D:E,2, ),"")</f>
        <v/>
      </c>
      <c r="M17" s="0" t="str">
        <f aca="false">IFERROR(VLOOKUP($J17,G:H,2, ),"")</f>
        <v/>
      </c>
    </row>
    <row r="18" customFormat="false" ht="14.15" hidden="false" customHeight="true" outlineLevel="0" collapsed="false">
      <c r="A18" s="203" t="s">
        <v>86</v>
      </c>
      <c r="B18" s="204" t="n">
        <v>4</v>
      </c>
      <c r="D18" s="203" t="s">
        <v>101</v>
      </c>
      <c r="E18" s="204" t="n">
        <v>1</v>
      </c>
      <c r="G18" s="203" t="s">
        <v>65</v>
      </c>
      <c r="H18" s="205"/>
      <c r="J18" s="187" t="s">
        <v>11431</v>
      </c>
      <c r="K18" s="0" t="str">
        <f aca="false">IFERROR(VLOOKUP($J18,A:B,2, ),"")</f>
        <v/>
      </c>
      <c r="L18" s="0" t="str">
        <f aca="false">IFERROR(VLOOKUP($J18,D:E,2, ),"")</f>
        <v/>
      </c>
      <c r="M18" s="0" t="str">
        <f aca="false">IFERROR(VLOOKUP($J18,G:H,2, ),"")</f>
        <v/>
      </c>
    </row>
    <row r="19" customFormat="false" ht="14.15" hidden="false" customHeight="true" outlineLevel="0" collapsed="false">
      <c r="A19" s="203" t="s">
        <v>87</v>
      </c>
      <c r="B19" s="204" t="n">
        <v>4</v>
      </c>
      <c r="D19" s="203" t="s">
        <v>86</v>
      </c>
      <c r="E19" s="204" t="n">
        <v>4</v>
      </c>
      <c r="G19" s="203" t="s">
        <v>85</v>
      </c>
      <c r="H19" s="204" t="n">
        <v>137</v>
      </c>
      <c r="J19" s="187" t="s">
        <v>1053</v>
      </c>
      <c r="K19" s="0" t="str">
        <f aca="false">IFERROR(VLOOKUP($J19,A:B,2, ),"")</f>
        <v/>
      </c>
      <c r="L19" s="0" t="str">
        <f aca="false">IFERROR(VLOOKUP($J19,D:E,2, ),"")</f>
        <v/>
      </c>
      <c r="M19" s="0" t="str">
        <f aca="false">IFERROR(VLOOKUP($J19,G:H,2, ),"")</f>
        <v/>
      </c>
    </row>
    <row r="20" customFormat="false" ht="14.15" hidden="false" customHeight="true" outlineLevel="0" collapsed="false">
      <c r="A20" s="203" t="s">
        <v>38</v>
      </c>
      <c r="B20" s="204" t="n">
        <v>23</v>
      </c>
      <c r="D20" s="203" t="s">
        <v>38</v>
      </c>
      <c r="E20" s="204" t="n">
        <v>3</v>
      </c>
      <c r="G20" s="203" t="s">
        <v>60</v>
      </c>
      <c r="H20" s="204" t="n">
        <v>3</v>
      </c>
      <c r="J20" s="187" t="s">
        <v>11407</v>
      </c>
      <c r="K20" s="0" t="str">
        <f aca="false">IFERROR(VLOOKUP($J20,A:B,2, ),"")</f>
        <v/>
      </c>
      <c r="L20" s="0" t="str">
        <f aca="false">IFERROR(VLOOKUP($J20,D:E,2, ),"")</f>
        <v/>
      </c>
      <c r="M20" s="0" t="str">
        <f aca="false">IFERROR(VLOOKUP($J20,G:H,2, ),"")</f>
        <v/>
      </c>
    </row>
    <row r="21" customFormat="false" ht="14.15" hidden="false" customHeight="true" outlineLevel="0" collapsed="false">
      <c r="A21" s="203" t="s">
        <v>58</v>
      </c>
      <c r="B21" s="204" t="n">
        <v>5</v>
      </c>
      <c r="D21" s="203" t="s">
        <v>58</v>
      </c>
      <c r="E21" s="204" t="n">
        <v>1</v>
      </c>
      <c r="G21" s="203" t="s">
        <v>79</v>
      </c>
      <c r="H21" s="205"/>
      <c r="J21" s="187" t="s">
        <v>11435</v>
      </c>
      <c r="K21" s="0" t="str">
        <f aca="false">IFERROR(VLOOKUP($J21,A:B,2, ),"")</f>
        <v/>
      </c>
      <c r="L21" s="0" t="str">
        <f aca="false">IFERROR(VLOOKUP($J21,D:E,2, ),"")</f>
        <v/>
      </c>
      <c r="M21" s="0" t="str">
        <f aca="false">IFERROR(VLOOKUP($J21,G:H,2, ),"")</f>
        <v/>
      </c>
    </row>
    <row r="22" customFormat="false" ht="14.15" hidden="false" customHeight="true" outlineLevel="0" collapsed="false">
      <c r="A22" s="203" t="s">
        <v>64</v>
      </c>
      <c r="B22" s="205"/>
      <c r="D22" s="203" t="s">
        <v>64</v>
      </c>
      <c r="E22" s="205"/>
      <c r="G22" s="203" t="s">
        <v>17772</v>
      </c>
      <c r="H22" s="206" t="n">
        <v>0</v>
      </c>
      <c r="J22" s="187" t="s">
        <v>14442</v>
      </c>
      <c r="K22" s="0" t="str">
        <f aca="false">IFERROR(VLOOKUP($J22,A:B,2, ),"")</f>
        <v/>
      </c>
      <c r="L22" s="0" t="str">
        <f aca="false">IFERROR(VLOOKUP($J22,D:E,2, ),"")</f>
        <v/>
      </c>
      <c r="M22" s="0" t="str">
        <f aca="false">IFERROR(VLOOKUP($J22,G:H,2, ),"")</f>
        <v/>
      </c>
    </row>
    <row r="23" customFormat="false" ht="14.15" hidden="false" customHeight="true" outlineLevel="0" collapsed="false">
      <c r="A23" s="203" t="s">
        <v>65</v>
      </c>
      <c r="B23" s="205"/>
      <c r="D23" s="203" t="s">
        <v>65</v>
      </c>
      <c r="E23" s="205"/>
      <c r="G23" s="207" t="s">
        <v>17773</v>
      </c>
      <c r="H23" s="208" t="n">
        <v>314</v>
      </c>
      <c r="J23" s="187" t="s">
        <v>13165</v>
      </c>
      <c r="K23" s="0" t="str">
        <f aca="false">IFERROR(VLOOKUP($J23,A:B,2, ),"")</f>
        <v/>
      </c>
      <c r="L23" s="0" t="str">
        <f aca="false">IFERROR(VLOOKUP($J23,D:E,2, ),"")</f>
        <v/>
      </c>
      <c r="M23" s="0" t="str">
        <f aca="false">IFERROR(VLOOKUP($J23,G:H,2, ),"")</f>
        <v/>
      </c>
    </row>
    <row r="24" customFormat="false" ht="14.15" hidden="false" customHeight="true" outlineLevel="0" collapsed="false">
      <c r="A24" s="203" t="s">
        <v>85</v>
      </c>
      <c r="B24" s="204" t="n">
        <v>1192</v>
      </c>
      <c r="D24" s="203" t="s">
        <v>85</v>
      </c>
      <c r="E24" s="204" t="n">
        <v>981</v>
      </c>
      <c r="J24" s="187" t="s">
        <v>5235</v>
      </c>
      <c r="K24" s="0" t="str">
        <f aca="false">IFERROR(VLOOKUP($J24,A:B,2, ),"")</f>
        <v/>
      </c>
      <c r="L24" s="0" t="str">
        <f aca="false">IFERROR(VLOOKUP($J24,D:E,2, ),"")</f>
        <v/>
      </c>
      <c r="M24" s="0" t="str">
        <f aca="false">IFERROR(VLOOKUP($J24,G:H,2, ),"")</f>
        <v/>
      </c>
    </row>
    <row r="25" customFormat="false" ht="14.15" hidden="false" customHeight="true" outlineLevel="0" collapsed="false">
      <c r="A25" s="203" t="s">
        <v>72</v>
      </c>
      <c r="B25" s="204" t="n">
        <v>6</v>
      </c>
      <c r="D25" s="203" t="s">
        <v>67</v>
      </c>
      <c r="E25" s="204" t="n">
        <v>5</v>
      </c>
      <c r="J25" s="187" t="s">
        <v>5990</v>
      </c>
      <c r="K25" s="0" t="str">
        <f aca="false">IFERROR(VLOOKUP($J25,A:B,2, ),"")</f>
        <v/>
      </c>
      <c r="L25" s="0" t="str">
        <f aca="false">IFERROR(VLOOKUP($J25,D:E,2, ),"")</f>
        <v/>
      </c>
      <c r="M25" s="0" t="str">
        <f aca="false">IFERROR(VLOOKUP($J25,G:H,2, ),"")</f>
        <v/>
      </c>
    </row>
    <row r="26" customFormat="false" ht="14.15" hidden="false" customHeight="true" outlineLevel="0" collapsed="false">
      <c r="A26" s="203" t="s">
        <v>71</v>
      </c>
      <c r="B26" s="204" t="n">
        <v>4</v>
      </c>
      <c r="D26" s="203" t="s">
        <v>39</v>
      </c>
      <c r="E26" s="204" t="n">
        <v>1</v>
      </c>
      <c r="J26" s="187" t="s">
        <v>10369</v>
      </c>
      <c r="K26" s="0" t="str">
        <f aca="false">IFERROR(VLOOKUP($J26,A:B,2, ),"")</f>
        <v/>
      </c>
      <c r="L26" s="0" t="str">
        <f aca="false">IFERROR(VLOOKUP($J26,D:E,2, ),"")</f>
        <v/>
      </c>
      <c r="M26" s="0" t="str">
        <f aca="false">IFERROR(VLOOKUP($J26,G:H,2, ),"")</f>
        <v/>
      </c>
    </row>
    <row r="27" customFormat="false" ht="14.15" hidden="false" customHeight="true" outlineLevel="0" collapsed="false">
      <c r="A27" s="203" t="s">
        <v>67</v>
      </c>
      <c r="B27" s="204" t="n">
        <v>191</v>
      </c>
      <c r="D27" s="203" t="s">
        <v>84</v>
      </c>
      <c r="E27" s="204" t="n">
        <v>1</v>
      </c>
      <c r="J27" s="187" t="s">
        <v>13156</v>
      </c>
      <c r="K27" s="0" t="str">
        <f aca="false">IFERROR(VLOOKUP($J27,A:B,2, ),"")</f>
        <v/>
      </c>
      <c r="L27" s="0" t="str">
        <f aca="false">IFERROR(VLOOKUP($J27,D:E,2, ),"")</f>
        <v/>
      </c>
      <c r="M27" s="0" t="str">
        <f aca="false">IFERROR(VLOOKUP($J27,G:H,2, ),"")</f>
        <v/>
      </c>
    </row>
    <row r="28" customFormat="false" ht="14.15" hidden="false" customHeight="true" outlineLevel="0" collapsed="false">
      <c r="A28" s="203" t="s">
        <v>39</v>
      </c>
      <c r="B28" s="204" t="n">
        <v>2</v>
      </c>
      <c r="D28" s="203" t="s">
        <v>79</v>
      </c>
      <c r="E28" s="205"/>
      <c r="J28" s="187" t="s">
        <v>13179</v>
      </c>
      <c r="K28" s="0" t="str">
        <f aca="false">IFERROR(VLOOKUP($J28,A:B,2, ),"")</f>
        <v/>
      </c>
      <c r="L28" s="0" t="str">
        <f aca="false">IFERROR(VLOOKUP($J28,D:E,2, ),"")</f>
        <v/>
      </c>
      <c r="M28" s="0" t="str">
        <f aca="false">IFERROR(VLOOKUP($J28,G:H,2, ),"")</f>
        <v/>
      </c>
    </row>
    <row r="29" customFormat="false" ht="14.15" hidden="false" customHeight="true" outlineLevel="0" collapsed="false">
      <c r="A29" s="203" t="s">
        <v>84</v>
      </c>
      <c r="B29" s="204" t="n">
        <v>3</v>
      </c>
      <c r="D29" s="203" t="s">
        <v>17772</v>
      </c>
      <c r="E29" s="206" t="n">
        <v>0</v>
      </c>
      <c r="J29" s="187" t="s">
        <v>1755</v>
      </c>
      <c r="K29" s="0" t="str">
        <f aca="false">IFERROR(VLOOKUP($J29,A:B,2, ),"")</f>
        <v/>
      </c>
      <c r="L29" s="0" t="str">
        <f aca="false">IFERROR(VLOOKUP($J29,D:E,2, ),"")</f>
        <v/>
      </c>
      <c r="M29" s="0" t="str">
        <f aca="false">IFERROR(VLOOKUP($J29,G:H,2, ),"")</f>
        <v/>
      </c>
    </row>
    <row r="30" customFormat="false" ht="14.15" hidden="false" customHeight="true" outlineLevel="0" collapsed="false">
      <c r="A30" s="203" t="s">
        <v>60</v>
      </c>
      <c r="B30" s="204" t="n">
        <v>1</v>
      </c>
      <c r="D30" s="207" t="s">
        <v>17773</v>
      </c>
      <c r="E30" s="208" t="n">
        <v>1165</v>
      </c>
      <c r="J30" s="187" t="s">
        <v>2550</v>
      </c>
      <c r="K30" s="0" t="str">
        <f aca="false">IFERROR(VLOOKUP($J30,A:B,2, ),"")</f>
        <v/>
      </c>
      <c r="L30" s="0" t="str">
        <f aca="false">IFERROR(VLOOKUP($J30,D:E,2, ),"")</f>
        <v/>
      </c>
      <c r="M30" s="0" t="str">
        <f aca="false">IFERROR(VLOOKUP($J30,G:H,2, ),"")</f>
        <v/>
      </c>
    </row>
    <row r="31" customFormat="false" ht="14.15" hidden="false" customHeight="true" outlineLevel="0" collapsed="false">
      <c r="A31" s="203" t="s">
        <v>79</v>
      </c>
      <c r="B31" s="205"/>
      <c r="J31" s="187" t="s">
        <v>5199</v>
      </c>
      <c r="K31" s="0" t="str">
        <f aca="false">IFERROR(VLOOKUP($J31,A:B,2, ),"")</f>
        <v/>
      </c>
      <c r="L31" s="0" t="str">
        <f aca="false">IFERROR(VLOOKUP($J31,D:E,2, ),"")</f>
        <v/>
      </c>
      <c r="M31" s="0" t="str">
        <f aca="false">IFERROR(VLOOKUP($J31,G:H,2, ),"")</f>
        <v/>
      </c>
    </row>
    <row r="32" customFormat="false" ht="14.15" hidden="false" customHeight="true" outlineLevel="0" collapsed="false">
      <c r="A32" s="203" t="s">
        <v>17772</v>
      </c>
      <c r="B32" s="206" t="n">
        <v>0</v>
      </c>
      <c r="J32" s="187" t="s">
        <v>5387</v>
      </c>
      <c r="K32" s="0" t="str">
        <f aca="false">IFERROR(VLOOKUP($J32,A:B,2, ),"")</f>
        <v/>
      </c>
      <c r="L32" s="0" t="str">
        <f aca="false">IFERROR(VLOOKUP($J32,D:E,2, ),"")</f>
        <v/>
      </c>
      <c r="M32" s="0" t="str">
        <f aca="false">IFERROR(VLOOKUP($J32,G:H,2, ),"")</f>
        <v/>
      </c>
    </row>
    <row r="33" customFormat="false" ht="14.15" hidden="false" customHeight="true" outlineLevel="0" collapsed="false">
      <c r="A33" s="207" t="s">
        <v>17773</v>
      </c>
      <c r="B33" s="208" t="n">
        <v>3004</v>
      </c>
      <c r="J33" s="187" t="s">
        <v>8717</v>
      </c>
      <c r="K33" s="0" t="str">
        <f aca="false">IFERROR(VLOOKUP($J33,A:B,2, ),"")</f>
        <v/>
      </c>
      <c r="L33" s="0" t="str">
        <f aca="false">IFERROR(VLOOKUP($J33,D:E,2, ),"")</f>
        <v/>
      </c>
      <c r="M33" s="0" t="str">
        <f aca="false">IFERROR(VLOOKUP($J33,G:H,2, ),"")</f>
        <v/>
      </c>
    </row>
    <row r="34" customFormat="false" ht="14.15" hidden="false" customHeight="true" outlineLevel="0" collapsed="false">
      <c r="J34" s="187" t="s">
        <v>8733</v>
      </c>
      <c r="K34" s="0" t="str">
        <f aca="false">IFERROR(VLOOKUP($J34,A:B,2, ),"")</f>
        <v/>
      </c>
      <c r="L34" s="0" t="str">
        <f aca="false">IFERROR(VLOOKUP($J34,D:E,2, ),"")</f>
        <v/>
      </c>
      <c r="M34" s="0" t="str">
        <f aca="false">IFERROR(VLOOKUP($J34,G:H,2, ),"")</f>
        <v/>
      </c>
    </row>
    <row r="35" customFormat="false" ht="14.15" hidden="false" customHeight="true" outlineLevel="0" collapsed="false">
      <c r="J35" s="187" t="s">
        <v>13166</v>
      </c>
      <c r="K35" s="0" t="str">
        <f aca="false">IFERROR(VLOOKUP($J35,A:B,2, ),"")</f>
        <v/>
      </c>
      <c r="L35" s="0" t="str">
        <f aca="false">IFERROR(VLOOKUP($J35,D:E,2, ),"")</f>
        <v/>
      </c>
      <c r="M35" s="0" t="str">
        <f aca="false">IFERROR(VLOOKUP($J35,G:H,2, ),"")</f>
        <v/>
      </c>
    </row>
    <row r="36" customFormat="false" ht="14.15" hidden="false" customHeight="true" outlineLevel="0" collapsed="false">
      <c r="J36" s="187" t="s">
        <v>16372</v>
      </c>
      <c r="K36" s="0" t="str">
        <f aca="false">IFERROR(VLOOKUP($J36,A:B,2, ),"")</f>
        <v/>
      </c>
      <c r="L36" s="0" t="str">
        <f aca="false">IFERROR(VLOOKUP($J36,D:E,2, ),"")</f>
        <v/>
      </c>
      <c r="M36" s="0" t="str">
        <f aca="false">IFERROR(VLOOKUP($J36,G:H,2, ),"")</f>
        <v/>
      </c>
    </row>
    <row r="37" customFormat="false" ht="14.15" hidden="false" customHeight="true" outlineLevel="0" collapsed="false">
      <c r="J37" s="187" t="s">
        <v>2792</v>
      </c>
      <c r="K37" s="0" t="str">
        <f aca="false">IFERROR(VLOOKUP($J37,A:B,2, ),"")</f>
        <v/>
      </c>
      <c r="L37" s="0" t="str">
        <f aca="false">IFERROR(VLOOKUP($J37,D:E,2, ),"")</f>
        <v/>
      </c>
      <c r="M37" s="0" t="str">
        <f aca="false">IFERROR(VLOOKUP($J37,G:H,2, ),"")</f>
        <v/>
      </c>
    </row>
    <row r="38" customFormat="false" ht="14.15" hidden="false" customHeight="true" outlineLevel="0" collapsed="false">
      <c r="J38" s="187" t="s">
        <v>11995</v>
      </c>
      <c r="K38" s="0" t="str">
        <f aca="false">IFERROR(VLOOKUP($J38,A:B,2, ),"")</f>
        <v/>
      </c>
      <c r="L38" s="0" t="str">
        <f aca="false">IFERROR(VLOOKUP($J38,D:E,2, ),"")</f>
        <v/>
      </c>
      <c r="M38" s="0" t="str">
        <f aca="false">IFERROR(VLOOKUP($J38,G:H,2, ),"")</f>
        <v/>
      </c>
    </row>
    <row r="39" customFormat="false" ht="14.15" hidden="false" customHeight="true" outlineLevel="0" collapsed="false">
      <c r="J39" s="187" t="s">
        <v>14870</v>
      </c>
      <c r="K39" s="0" t="str">
        <f aca="false">IFERROR(VLOOKUP($J39,A:B,2, ),"")</f>
        <v/>
      </c>
      <c r="L39" s="0" t="str">
        <f aca="false">IFERROR(VLOOKUP($J39,D:E,2, ),"")</f>
        <v/>
      </c>
      <c r="M39" s="0" t="str">
        <f aca="false">IFERROR(VLOOKUP($J39,G:H,2, ),"")</f>
        <v/>
      </c>
    </row>
    <row r="40" customFormat="false" ht="14.15" hidden="false" customHeight="true" outlineLevel="0" collapsed="false">
      <c r="J40" s="187" t="s">
        <v>16373</v>
      </c>
      <c r="K40" s="0" t="str">
        <f aca="false">IFERROR(VLOOKUP($J40,A:B,2, ),"")</f>
        <v/>
      </c>
      <c r="L40" s="0" t="str">
        <f aca="false">IFERROR(VLOOKUP($J40,D:E,2, ),"")</f>
        <v/>
      </c>
      <c r="M40" s="0" t="str">
        <f aca="false">IFERROR(VLOOKUP($J40,G:H,2, ),"")</f>
        <v/>
      </c>
    </row>
    <row r="41" customFormat="false" ht="14.15" hidden="false" customHeight="true" outlineLevel="0" collapsed="false">
      <c r="J41" s="187" t="s">
        <v>17531</v>
      </c>
      <c r="K41" s="0" t="str">
        <f aca="false">IFERROR(VLOOKUP($J41,A:B,2, ),"")</f>
        <v/>
      </c>
      <c r="L41" s="0" t="str">
        <f aca="false">IFERROR(VLOOKUP($J41,D:E,2, ),"")</f>
        <v/>
      </c>
      <c r="M41" s="0" t="str">
        <f aca="false">IFERROR(VLOOKUP($J41,G:H,2, ),"")</f>
        <v/>
      </c>
    </row>
    <row r="42" customFormat="false" ht="14.15" hidden="false" customHeight="true" outlineLevel="0" collapsed="false">
      <c r="J42" s="187" t="s">
        <v>2513</v>
      </c>
      <c r="K42" s="0" t="str">
        <f aca="false">IFERROR(VLOOKUP($J42,A:B,2, ),"")</f>
        <v/>
      </c>
      <c r="L42" s="0" t="str">
        <f aca="false">IFERROR(VLOOKUP($J42,D:E,2, ),"")</f>
        <v/>
      </c>
      <c r="M42" s="0" t="str">
        <f aca="false">IFERROR(VLOOKUP($J42,G:H,2, ),"")</f>
        <v/>
      </c>
    </row>
    <row r="43" customFormat="false" ht="14.15" hidden="false" customHeight="true" outlineLevel="0" collapsed="false">
      <c r="J43" s="187" t="s">
        <v>2504</v>
      </c>
      <c r="K43" s="0" t="str">
        <f aca="false">IFERROR(VLOOKUP($J43,A:B,2, ),"")</f>
        <v/>
      </c>
      <c r="L43" s="0" t="str">
        <f aca="false">IFERROR(VLOOKUP($J43,D:E,2, ),"")</f>
        <v/>
      </c>
      <c r="M43" s="0" t="str">
        <f aca="false">IFERROR(VLOOKUP($J43,G:H,2, ),"")</f>
        <v/>
      </c>
    </row>
    <row r="44" customFormat="false" ht="14.15" hidden="false" customHeight="true" outlineLevel="0" collapsed="false">
      <c r="J44" s="187" t="s">
        <v>2511</v>
      </c>
      <c r="K44" s="0" t="str">
        <f aca="false">IFERROR(VLOOKUP($J44,A:B,2, ),"")</f>
        <v/>
      </c>
      <c r="L44" s="0" t="str">
        <f aca="false">IFERROR(VLOOKUP($J44,D:E,2, ),"")</f>
        <v/>
      </c>
      <c r="M44" s="0" t="str">
        <f aca="false">IFERROR(VLOOKUP($J44,G:H,2, ),"")</f>
        <v/>
      </c>
    </row>
    <row r="45" customFormat="false" ht="14.15" hidden="false" customHeight="true" outlineLevel="0" collapsed="false">
      <c r="J45" s="187" t="s">
        <v>2515</v>
      </c>
      <c r="K45" s="0" t="str">
        <f aca="false">IFERROR(VLOOKUP($J45,A:B,2, ),"")</f>
        <v/>
      </c>
      <c r="L45" s="0" t="str">
        <f aca="false">IFERROR(VLOOKUP($J45,D:E,2, ),"")</f>
        <v/>
      </c>
      <c r="M45" s="0" t="str">
        <f aca="false">IFERROR(VLOOKUP($J45,G:H,2, ),"")</f>
        <v/>
      </c>
    </row>
    <row r="46" customFormat="false" ht="14.15" hidden="false" customHeight="true" outlineLevel="0" collapsed="false">
      <c r="J46" s="187" t="s">
        <v>2519</v>
      </c>
      <c r="K46" s="0" t="str">
        <f aca="false">IFERROR(VLOOKUP($J46,A:B,2, ),"")</f>
        <v/>
      </c>
      <c r="L46" s="0" t="str">
        <f aca="false">IFERROR(VLOOKUP($J46,D:E,2, ),"")</f>
        <v/>
      </c>
      <c r="M46" s="0" t="str">
        <f aca="false">IFERROR(VLOOKUP($J46,G:H,2, ),"")</f>
        <v/>
      </c>
    </row>
    <row r="47" customFormat="false" ht="14.15" hidden="false" customHeight="true" outlineLevel="0" collapsed="false">
      <c r="J47" s="187" t="s">
        <v>6135</v>
      </c>
      <c r="K47" s="0" t="str">
        <f aca="false">IFERROR(VLOOKUP($J47,A:B,2, ),"")</f>
        <v/>
      </c>
      <c r="L47" s="0" t="str">
        <f aca="false">IFERROR(VLOOKUP($J47,D:E,2, ),"")</f>
        <v/>
      </c>
      <c r="M47" s="0" t="str">
        <f aca="false">IFERROR(VLOOKUP($J47,G:H,2, ),"")</f>
        <v/>
      </c>
    </row>
    <row r="48" customFormat="false" ht="14.15" hidden="false" customHeight="true" outlineLevel="0" collapsed="false">
      <c r="J48" s="187" t="s">
        <v>2754</v>
      </c>
      <c r="K48" s="0" t="str">
        <f aca="false">IFERROR(VLOOKUP($J48,A:B,2, ),"")</f>
        <v/>
      </c>
      <c r="L48" s="0" t="str">
        <f aca="false">IFERROR(VLOOKUP($J48,D:E,2, ),"")</f>
        <v/>
      </c>
      <c r="M48" s="0" t="str">
        <f aca="false">IFERROR(VLOOKUP($J48,G:H,2, ),"")</f>
        <v/>
      </c>
    </row>
    <row r="49" customFormat="false" ht="14.15" hidden="false" customHeight="true" outlineLevel="0" collapsed="false">
      <c r="J49" s="187" t="s">
        <v>2756</v>
      </c>
      <c r="K49" s="0" t="str">
        <f aca="false">IFERROR(VLOOKUP($J49,A:B,2, ),"")</f>
        <v/>
      </c>
      <c r="L49" s="0" t="str">
        <f aca="false">IFERROR(VLOOKUP($J49,D:E,2, ),"")</f>
        <v/>
      </c>
      <c r="M49" s="0" t="str">
        <f aca="false">IFERROR(VLOOKUP($J49,G:H,2, ),"")</f>
        <v/>
      </c>
    </row>
    <row r="50" customFormat="false" ht="14.15" hidden="false" customHeight="true" outlineLevel="0" collapsed="false">
      <c r="J50" s="187" t="s">
        <v>10641</v>
      </c>
      <c r="K50" s="0" t="str">
        <f aca="false">IFERROR(VLOOKUP($J50,A:B,2, ),"")</f>
        <v/>
      </c>
      <c r="L50" s="0" t="str">
        <f aca="false">IFERROR(VLOOKUP($J50,D:E,2, ),"")</f>
        <v/>
      </c>
      <c r="M50" s="0" t="str">
        <f aca="false">IFERROR(VLOOKUP($J50,G:H,2, ),"")</f>
        <v/>
      </c>
    </row>
    <row r="51" customFormat="false" ht="14.15" hidden="false" customHeight="true" outlineLevel="0" collapsed="false">
      <c r="J51" s="187" t="s">
        <v>12050</v>
      </c>
      <c r="K51" s="0" t="str">
        <f aca="false">IFERROR(VLOOKUP($J51,A:B,2, ),"")</f>
        <v/>
      </c>
      <c r="L51" s="0" t="str">
        <f aca="false">IFERROR(VLOOKUP($J51,D:E,2, ),"")</f>
        <v/>
      </c>
      <c r="M51" s="0" t="str">
        <f aca="false">IFERROR(VLOOKUP($J51,G:H,2, ),"")</f>
        <v/>
      </c>
    </row>
    <row r="52" customFormat="false" ht="14.15" hidden="false" customHeight="true" outlineLevel="0" collapsed="false">
      <c r="J52" s="187" t="s">
        <v>3026</v>
      </c>
      <c r="K52" s="0" t="str">
        <f aca="false">IFERROR(VLOOKUP($J52,A:B,2, ),"")</f>
        <v/>
      </c>
      <c r="L52" s="0" t="str">
        <f aca="false">IFERROR(VLOOKUP($J52,D:E,2, ),"")</f>
        <v/>
      </c>
      <c r="M52" s="0" t="str">
        <f aca="false">IFERROR(VLOOKUP($J52,G:H,2, ),"")</f>
        <v/>
      </c>
    </row>
    <row r="53" customFormat="false" ht="14.15" hidden="false" customHeight="true" outlineLevel="0" collapsed="false">
      <c r="J53" s="187" t="s">
        <v>3024</v>
      </c>
      <c r="K53" s="0" t="str">
        <f aca="false">IFERROR(VLOOKUP($J53,A:B,2, ),"")</f>
        <v/>
      </c>
      <c r="L53" s="0" t="str">
        <f aca="false">IFERROR(VLOOKUP($J53,D:E,2, ),"")</f>
        <v/>
      </c>
      <c r="M53" s="0" t="str">
        <f aca="false">IFERROR(VLOOKUP($J53,G:H,2, ),"")</f>
        <v/>
      </c>
    </row>
    <row r="54" customFormat="false" ht="14.15" hidden="false" customHeight="true" outlineLevel="0" collapsed="false">
      <c r="J54" s="187" t="s">
        <v>5765</v>
      </c>
      <c r="K54" s="0" t="str">
        <f aca="false">IFERROR(VLOOKUP($J54,A:B,2, ),"")</f>
        <v/>
      </c>
      <c r="L54" s="0" t="str">
        <f aca="false">IFERROR(VLOOKUP($J54,D:E,2, ),"")</f>
        <v/>
      </c>
      <c r="M54" s="0" t="str">
        <f aca="false">IFERROR(VLOOKUP($J54,G:H,2, ),"")</f>
        <v/>
      </c>
    </row>
    <row r="55" customFormat="false" ht="14.15" hidden="false" customHeight="true" outlineLevel="0" collapsed="false">
      <c r="J55" s="187" t="s">
        <v>5766</v>
      </c>
      <c r="K55" s="0" t="str">
        <f aca="false">IFERROR(VLOOKUP($J55,A:B,2, ),"")</f>
        <v/>
      </c>
      <c r="L55" s="0" t="str">
        <f aca="false">IFERROR(VLOOKUP($J55,D:E,2, ),"")</f>
        <v/>
      </c>
      <c r="M55" s="0" t="str">
        <f aca="false">IFERROR(VLOOKUP($J55,G:H,2, ),"")</f>
        <v/>
      </c>
    </row>
    <row r="56" customFormat="false" ht="14.15" hidden="false" customHeight="true" outlineLevel="0" collapsed="false">
      <c r="J56" s="187" t="s">
        <v>14623</v>
      </c>
      <c r="K56" s="0" t="str">
        <f aca="false">IFERROR(VLOOKUP($J56,A:B,2, ),"")</f>
        <v/>
      </c>
      <c r="L56" s="0" t="str">
        <f aca="false">IFERROR(VLOOKUP($J56,D:E,2, ),"")</f>
        <v/>
      </c>
      <c r="M56" s="0" t="str">
        <f aca="false">IFERROR(VLOOKUP($J56,G:H,2, ),"")</f>
        <v/>
      </c>
    </row>
    <row r="57" customFormat="false" ht="14.15" hidden="false" customHeight="true" outlineLevel="0" collapsed="false">
      <c r="J57" s="187" t="s">
        <v>7137</v>
      </c>
      <c r="K57" s="0" t="str">
        <f aca="false">IFERROR(VLOOKUP($J57,A:B,2, ),"")</f>
        <v/>
      </c>
      <c r="L57" s="0" t="str">
        <f aca="false">IFERROR(VLOOKUP($J57,D:E,2, ),"")</f>
        <v/>
      </c>
      <c r="M57" s="0" t="str">
        <f aca="false">IFERROR(VLOOKUP($J57,G:H,2, ),"")</f>
        <v/>
      </c>
    </row>
    <row r="58" customFormat="false" ht="14.15" hidden="false" customHeight="true" outlineLevel="0" collapsed="false">
      <c r="J58" s="187" t="s">
        <v>653</v>
      </c>
      <c r="K58" s="0" t="str">
        <f aca="false">IFERROR(VLOOKUP($J58,A:B,2, ),"")</f>
        <v/>
      </c>
      <c r="L58" s="0" t="str">
        <f aca="false">IFERROR(VLOOKUP($J58,D:E,2, ),"")</f>
        <v/>
      </c>
      <c r="M58" s="0" t="str">
        <f aca="false">IFERROR(VLOOKUP($J58,G:H,2, ),"")</f>
        <v/>
      </c>
    </row>
    <row r="59" customFormat="false" ht="14.15" hidden="false" customHeight="true" outlineLevel="0" collapsed="false">
      <c r="J59" s="187" t="s">
        <v>3428</v>
      </c>
      <c r="K59" s="0" t="str">
        <f aca="false">IFERROR(VLOOKUP($J59,A:B,2, ),"")</f>
        <v/>
      </c>
      <c r="L59" s="0" t="str">
        <f aca="false">IFERROR(VLOOKUP($J59,D:E,2, ),"")</f>
        <v/>
      </c>
      <c r="M59" s="0" t="str">
        <f aca="false">IFERROR(VLOOKUP($J59,G:H,2, ),"")</f>
        <v/>
      </c>
    </row>
    <row r="60" customFormat="false" ht="14.15" hidden="false" customHeight="true" outlineLevel="0" collapsed="false">
      <c r="J60" s="187" t="s">
        <v>7127</v>
      </c>
      <c r="K60" s="0" t="str">
        <f aca="false">IFERROR(VLOOKUP($J60,A:B,2, ),"")</f>
        <v/>
      </c>
      <c r="L60" s="0" t="str">
        <f aca="false">IFERROR(VLOOKUP($J60,D:E,2, ),"")</f>
        <v/>
      </c>
      <c r="M60" s="0" t="str">
        <f aca="false">IFERROR(VLOOKUP($J60,G:H,2, ),"")</f>
        <v/>
      </c>
    </row>
    <row r="61" customFormat="false" ht="14.15" hidden="false" customHeight="true" outlineLevel="0" collapsed="false">
      <c r="J61" s="187" t="s">
        <v>16317</v>
      </c>
      <c r="K61" s="0" t="str">
        <f aca="false">IFERROR(VLOOKUP($J61,A:B,2, ),"")</f>
        <v/>
      </c>
      <c r="L61" s="0" t="str">
        <f aca="false">IFERROR(VLOOKUP($J61,D:E,2, ),"")</f>
        <v/>
      </c>
      <c r="M61" s="0" t="str">
        <f aca="false">IFERROR(VLOOKUP($J61,G:H,2, ),"")</f>
        <v/>
      </c>
    </row>
    <row r="62" customFormat="false" ht="14.15" hidden="false" customHeight="true" outlineLevel="0" collapsed="false">
      <c r="J62" s="187" t="s">
        <v>7205</v>
      </c>
      <c r="K62" s="0" t="str">
        <f aca="false">IFERROR(VLOOKUP($J62,A:B,2, ),"")</f>
        <v/>
      </c>
      <c r="L62" s="0" t="str">
        <f aca="false">IFERROR(VLOOKUP($J62,D:E,2, ),"")</f>
        <v/>
      </c>
      <c r="M62" s="0" t="str">
        <f aca="false">IFERROR(VLOOKUP($J62,G:H,2, ),"")</f>
        <v/>
      </c>
    </row>
    <row r="63" customFormat="false" ht="14.15" hidden="false" customHeight="true" outlineLevel="0" collapsed="false">
      <c r="J63" s="187" t="s">
        <v>7203</v>
      </c>
      <c r="K63" s="0" t="str">
        <f aca="false">IFERROR(VLOOKUP($J63,A:B,2, ),"")</f>
        <v/>
      </c>
      <c r="L63" s="0" t="str">
        <f aca="false">IFERROR(VLOOKUP($J63,D:E,2, ),"")</f>
        <v/>
      </c>
      <c r="M63" s="0" t="str">
        <f aca="false">IFERROR(VLOOKUP($J63,G:H,2, ),"")</f>
        <v/>
      </c>
    </row>
    <row r="64" customFormat="false" ht="14.15" hidden="false" customHeight="true" outlineLevel="0" collapsed="false">
      <c r="J64" s="187" t="s">
        <v>9734</v>
      </c>
      <c r="K64" s="0" t="str">
        <f aca="false">IFERROR(VLOOKUP($J64,A:B,2, ),"")</f>
        <v/>
      </c>
      <c r="L64" s="0" t="str">
        <f aca="false">IFERROR(VLOOKUP($J64,D:E,2, ),"")</f>
        <v/>
      </c>
      <c r="M64" s="0" t="str">
        <f aca="false">IFERROR(VLOOKUP($J64,G:H,2, ),"")</f>
        <v/>
      </c>
    </row>
    <row r="65" customFormat="false" ht="14.15" hidden="false" customHeight="true" outlineLevel="0" collapsed="false">
      <c r="J65" s="187" t="s">
        <v>15579</v>
      </c>
      <c r="K65" s="0" t="str">
        <f aca="false">IFERROR(VLOOKUP($J65,A:B,2, ),"")</f>
        <v/>
      </c>
      <c r="L65" s="0" t="str">
        <f aca="false">IFERROR(VLOOKUP($J65,D:E,2, ),"")</f>
        <v/>
      </c>
      <c r="M65" s="0" t="str">
        <f aca="false">IFERROR(VLOOKUP($J65,G:H,2, ),"")</f>
        <v/>
      </c>
    </row>
    <row r="66" customFormat="false" ht="14.15" hidden="false" customHeight="true" outlineLevel="0" collapsed="false">
      <c r="J66" s="187" t="s">
        <v>26</v>
      </c>
      <c r="K66" s="193" t="n">
        <f aca="false">IFERROR(VLOOKUP($J66,A:B,2, ),"")</f>
        <v>49</v>
      </c>
      <c r="L66" s="193" t="n">
        <f aca="false">IFERROR(VLOOKUP($J66,D:E,2, ),"")</f>
        <v>9</v>
      </c>
      <c r="M66" s="0" t="str">
        <f aca="false">IFERROR(VLOOKUP($J66,G:H,2, ),"")</f>
        <v/>
      </c>
    </row>
    <row r="67" customFormat="false" ht="14.15" hidden="false" customHeight="true" outlineLevel="0" collapsed="false">
      <c r="J67" s="187" t="s">
        <v>7817</v>
      </c>
      <c r="K67" s="0" t="str">
        <f aca="false">IFERROR(VLOOKUP($J67,A:B,2, ),"")</f>
        <v/>
      </c>
      <c r="L67" s="0" t="str">
        <f aca="false">IFERROR(VLOOKUP($J67,D:E,2, ),"")</f>
        <v/>
      </c>
      <c r="M67" s="0" t="str">
        <f aca="false">IFERROR(VLOOKUP($J67,G:H,2, ),"")</f>
        <v/>
      </c>
    </row>
    <row r="68" customFormat="false" ht="14.15" hidden="false" customHeight="true" outlineLevel="0" collapsed="false">
      <c r="J68" s="187" t="s">
        <v>7813</v>
      </c>
      <c r="K68" s="0" t="str">
        <f aca="false">IFERROR(VLOOKUP($J68,A:B,2, ),"")</f>
        <v/>
      </c>
      <c r="L68" s="0" t="str">
        <f aca="false">IFERROR(VLOOKUP($J68,D:E,2, ),"")</f>
        <v/>
      </c>
      <c r="M68" s="0" t="str">
        <f aca="false">IFERROR(VLOOKUP($J68,G:H,2, ),"")</f>
        <v/>
      </c>
    </row>
    <row r="69" customFormat="false" ht="14.15" hidden="false" customHeight="true" outlineLevel="0" collapsed="false">
      <c r="J69" s="187" t="s">
        <v>8412</v>
      </c>
      <c r="K69" s="0" t="str">
        <f aca="false">IFERROR(VLOOKUP($J69,A:B,2, ),"")</f>
        <v/>
      </c>
      <c r="L69" s="0" t="str">
        <f aca="false">IFERROR(VLOOKUP($J69,D:E,2, ),"")</f>
        <v/>
      </c>
      <c r="M69" s="0" t="str">
        <f aca="false">IFERROR(VLOOKUP($J69,G:H,2, ),"")</f>
        <v/>
      </c>
    </row>
    <row r="70" customFormat="false" ht="14.15" hidden="false" customHeight="true" outlineLevel="0" collapsed="false">
      <c r="A70" s="198" t="s">
        <v>25</v>
      </c>
      <c r="B70" s="199" t="s">
        <v>17774</v>
      </c>
      <c r="D70" s="198" t="s">
        <v>25</v>
      </c>
      <c r="E70" s="199" t="s">
        <v>17774</v>
      </c>
      <c r="G70" s="198" t="s">
        <v>25</v>
      </c>
      <c r="H70" s="199" t="s">
        <v>17774</v>
      </c>
      <c r="J70" s="187" t="s">
        <v>3790</v>
      </c>
      <c r="K70" s="0" t="str">
        <f aca="false">IFERROR(VLOOKUP($J70,A:B,2, ),"")</f>
        <v/>
      </c>
      <c r="L70" s="0" t="str">
        <f aca="false">IFERROR(VLOOKUP($J70,D:E,2, ),"")</f>
        <v/>
      </c>
      <c r="M70" s="0" t="str">
        <f aca="false">IFERROR(VLOOKUP($J70,G:H,2, ),"")</f>
        <v/>
      </c>
    </row>
    <row r="71" customFormat="false" ht="14.15" hidden="false" customHeight="true" outlineLevel="0" collapsed="false">
      <c r="A71" s="200" t="s">
        <v>78</v>
      </c>
      <c r="B71" s="202"/>
      <c r="D71" s="200" t="s">
        <v>78</v>
      </c>
      <c r="E71" s="202"/>
      <c r="G71" s="200" t="s">
        <v>78</v>
      </c>
      <c r="H71" s="202"/>
      <c r="J71" s="187" t="s">
        <v>5287</v>
      </c>
      <c r="K71" s="0" t="str">
        <f aca="false">IFERROR(VLOOKUP($J71,A:B,2, ),"")</f>
        <v/>
      </c>
      <c r="L71" s="0" t="str">
        <f aca="false">IFERROR(VLOOKUP($J71,D:E,2, ),"")</f>
        <v/>
      </c>
      <c r="M71" s="0" t="str">
        <f aca="false">IFERROR(VLOOKUP($J71,G:H,2, ),"")</f>
        <v/>
      </c>
    </row>
    <row r="72" customFormat="false" ht="14.15" hidden="false" customHeight="true" outlineLevel="0" collapsed="false">
      <c r="A72" s="203" t="s">
        <v>44</v>
      </c>
      <c r="B72" s="204" t="n">
        <v>1</v>
      </c>
      <c r="D72" s="203" t="s">
        <v>47</v>
      </c>
      <c r="E72" s="205"/>
      <c r="G72" s="203" t="s">
        <v>47</v>
      </c>
      <c r="H72" s="205"/>
      <c r="J72" s="187" t="s">
        <v>111</v>
      </c>
      <c r="K72" s="0" t="str">
        <f aca="false">IFERROR(VLOOKUP($J72,A:B,2, ),"")</f>
        <v/>
      </c>
      <c r="L72" s="0" t="str">
        <f aca="false">IFERROR(VLOOKUP($J72,D:E,2, ),"")</f>
        <v/>
      </c>
      <c r="M72" s="193" t="n">
        <f aca="false">IFERROR(VLOOKUP($J72,G:H,2, ),"")</f>
        <v>2</v>
      </c>
    </row>
    <row r="73" customFormat="false" ht="14.15" hidden="false" customHeight="true" outlineLevel="0" collapsed="false">
      <c r="A73" s="203" t="s">
        <v>77</v>
      </c>
      <c r="B73" s="204" t="n">
        <v>4</v>
      </c>
      <c r="D73" s="203" t="s">
        <v>46</v>
      </c>
      <c r="E73" s="204" t="n">
        <v>1</v>
      </c>
      <c r="G73" s="203" t="s">
        <v>73</v>
      </c>
      <c r="H73" s="205"/>
      <c r="J73" s="187" t="s">
        <v>31</v>
      </c>
      <c r="K73" s="193" t="n">
        <f aca="false">IFERROR(VLOOKUP($J73,A:B,2, ),"")</f>
        <v>2</v>
      </c>
      <c r="L73" s="193" t="n">
        <f aca="false">IFERROR(VLOOKUP($J73,D:E,2, ),"")</f>
        <v>42</v>
      </c>
      <c r="M73" s="193" t="n">
        <f aca="false">IFERROR(VLOOKUP($J73,G:H,2, ),"")</f>
        <v>5</v>
      </c>
    </row>
    <row r="74" customFormat="false" ht="14.15" hidden="false" customHeight="true" outlineLevel="0" collapsed="false">
      <c r="A74" s="203" t="s">
        <v>82</v>
      </c>
      <c r="B74" s="204" t="n">
        <v>3</v>
      </c>
      <c r="D74" s="203" t="s">
        <v>73</v>
      </c>
      <c r="E74" s="205"/>
      <c r="G74" s="203" t="s">
        <v>48</v>
      </c>
      <c r="H74" s="204" t="n">
        <v>14</v>
      </c>
      <c r="J74" s="187" t="s">
        <v>726</v>
      </c>
      <c r="K74" s="0" t="str">
        <f aca="false">IFERROR(VLOOKUP($J74,A:B,2, ),"")</f>
        <v/>
      </c>
      <c r="L74" s="0" t="str">
        <f aca="false">IFERROR(VLOOKUP($J74,D:E,2, ),"")</f>
        <v/>
      </c>
      <c r="M74" s="0" t="str">
        <f aca="false">IFERROR(VLOOKUP($J74,G:H,2, ),"")</f>
        <v/>
      </c>
    </row>
    <row r="75" customFormat="false" ht="14.15" hidden="false" customHeight="true" outlineLevel="0" collapsed="false">
      <c r="A75" s="203" t="s">
        <v>68</v>
      </c>
      <c r="B75" s="204" t="n">
        <v>3</v>
      </c>
      <c r="D75" s="203" t="s">
        <v>48</v>
      </c>
      <c r="E75" s="204" t="n">
        <v>13</v>
      </c>
      <c r="G75" s="203" t="s">
        <v>43</v>
      </c>
      <c r="H75" s="205"/>
      <c r="J75" s="187" t="s">
        <v>851</v>
      </c>
      <c r="K75" s="0" t="str">
        <f aca="false">IFERROR(VLOOKUP($J75,A:B,2, ),"")</f>
        <v/>
      </c>
      <c r="L75" s="0" t="str">
        <f aca="false">IFERROR(VLOOKUP($J75,D:E,2, ),"")</f>
        <v/>
      </c>
      <c r="M75" s="0" t="str">
        <f aca="false">IFERROR(VLOOKUP($J75,G:H,2, ),"")</f>
        <v/>
      </c>
    </row>
    <row r="76" customFormat="false" ht="14.15" hidden="false" customHeight="true" outlineLevel="0" collapsed="false">
      <c r="A76" s="203" t="s">
        <v>47</v>
      </c>
      <c r="B76" s="205"/>
      <c r="D76" s="203" t="s">
        <v>43</v>
      </c>
      <c r="E76" s="205"/>
      <c r="G76" s="203" t="s">
        <v>111</v>
      </c>
      <c r="H76" s="204" t="n">
        <v>2</v>
      </c>
      <c r="J76" s="187" t="s">
        <v>30</v>
      </c>
      <c r="K76" s="193" t="n">
        <f aca="false">IFERROR(VLOOKUP($J76,A:B,2, ),"")</f>
        <v>39</v>
      </c>
      <c r="L76" s="193" t="n">
        <f aca="false">IFERROR(VLOOKUP($J76,D:E,2, ),"")</f>
        <v>134</v>
      </c>
      <c r="M76" s="193" t="n">
        <f aca="false">IFERROR(VLOOKUP($J76,G:H,2, ),"")</f>
        <v>22</v>
      </c>
    </row>
    <row r="77" customFormat="false" ht="14.15" hidden="false" customHeight="true" outlineLevel="0" collapsed="false">
      <c r="A77" s="203" t="s">
        <v>74</v>
      </c>
      <c r="B77" s="204" t="n">
        <v>2</v>
      </c>
      <c r="D77" s="203" t="s">
        <v>30</v>
      </c>
      <c r="E77" s="204" t="n">
        <v>134</v>
      </c>
      <c r="G77" s="203" t="s">
        <v>30</v>
      </c>
      <c r="H77" s="204" t="n">
        <v>22</v>
      </c>
      <c r="J77" s="187" t="s">
        <v>8765</v>
      </c>
      <c r="K77" s="0" t="str">
        <f aca="false">IFERROR(VLOOKUP($J77,A:B,2, ),"")</f>
        <v/>
      </c>
      <c r="L77" s="0" t="str">
        <f aca="false">IFERROR(VLOOKUP($J77,D:E,2, ),"")</f>
        <v/>
      </c>
      <c r="M77" s="0" t="str">
        <f aca="false">IFERROR(VLOOKUP($J77,G:H,2, ),"")</f>
        <v/>
      </c>
    </row>
    <row r="78" customFormat="false" ht="14.15" hidden="false" customHeight="true" outlineLevel="0" collapsed="false">
      <c r="A78" s="203" t="s">
        <v>46</v>
      </c>
      <c r="B78" s="204" t="n">
        <v>14</v>
      </c>
      <c r="D78" s="203" t="s">
        <v>31</v>
      </c>
      <c r="E78" s="204" t="n">
        <v>42</v>
      </c>
      <c r="G78" s="203" t="s">
        <v>31</v>
      </c>
      <c r="H78" s="204" t="n">
        <v>5</v>
      </c>
      <c r="J78" s="187" t="s">
        <v>10778</v>
      </c>
      <c r="K78" s="0" t="str">
        <f aca="false">IFERROR(VLOOKUP($J78,A:B,2, ),"")</f>
        <v/>
      </c>
      <c r="L78" s="0" t="str">
        <f aca="false">IFERROR(VLOOKUP($J78,D:E,2, ),"")</f>
        <v/>
      </c>
      <c r="M78" s="0" t="str">
        <f aca="false">IFERROR(VLOOKUP($J78,G:H,2, ),"")</f>
        <v/>
      </c>
    </row>
    <row r="79" customFormat="false" ht="14.15" hidden="false" customHeight="true" outlineLevel="0" collapsed="false">
      <c r="A79" s="203" t="s">
        <v>73</v>
      </c>
      <c r="B79" s="205"/>
      <c r="D79" s="203" t="s">
        <v>27</v>
      </c>
      <c r="E79" s="204" t="n">
        <v>2</v>
      </c>
      <c r="G79" s="203" t="s">
        <v>45</v>
      </c>
      <c r="H79" s="204" t="n">
        <v>120</v>
      </c>
      <c r="J79" s="187" t="s">
        <v>12383</v>
      </c>
      <c r="K79" s="0" t="str">
        <f aca="false">IFERROR(VLOOKUP($J79,A:B,2, ),"")</f>
        <v/>
      </c>
      <c r="L79" s="0" t="str">
        <f aca="false">IFERROR(VLOOKUP($J79,D:E,2, ),"")</f>
        <v/>
      </c>
      <c r="M79" s="0" t="str">
        <f aca="false">IFERROR(VLOOKUP($J79,G:H,2, ),"")</f>
        <v/>
      </c>
    </row>
    <row r="80" customFormat="false" ht="14.15" hidden="false" customHeight="true" outlineLevel="0" collapsed="false">
      <c r="A80" s="203" t="s">
        <v>62</v>
      </c>
      <c r="B80" s="204" t="n">
        <v>2</v>
      </c>
      <c r="D80" s="203" t="s">
        <v>45</v>
      </c>
      <c r="E80" s="204" t="n">
        <v>288</v>
      </c>
      <c r="G80" s="203" t="s">
        <v>51</v>
      </c>
      <c r="H80" s="204" t="n">
        <v>7</v>
      </c>
      <c r="J80" s="187" t="s">
        <v>12451</v>
      </c>
      <c r="K80" s="0" t="str">
        <f aca="false">IFERROR(VLOOKUP($J80,A:B,2, ),"")</f>
        <v/>
      </c>
      <c r="L80" s="0" t="str">
        <f aca="false">IFERROR(VLOOKUP($J80,D:E,2, ),"")</f>
        <v/>
      </c>
      <c r="M80" s="0" t="str">
        <f aca="false">IFERROR(VLOOKUP($J80,G:H,2, ),"")</f>
        <v/>
      </c>
    </row>
    <row r="81" customFormat="false" ht="14.15" hidden="false" customHeight="true" outlineLevel="0" collapsed="false">
      <c r="A81" s="203" t="s">
        <v>48</v>
      </c>
      <c r="B81" s="204" t="n">
        <v>28</v>
      </c>
      <c r="D81" s="203" t="s">
        <v>51</v>
      </c>
      <c r="E81" s="204" t="n">
        <v>110</v>
      </c>
      <c r="G81" s="203" t="s">
        <v>66</v>
      </c>
      <c r="H81" s="205"/>
      <c r="J81" s="187" t="s">
        <v>14717</v>
      </c>
      <c r="K81" s="0" t="str">
        <f aca="false">IFERROR(VLOOKUP($J81,A:B,2, ),"")</f>
        <v/>
      </c>
      <c r="L81" s="0" t="str">
        <f aca="false">IFERROR(VLOOKUP($J81,D:E,2, ),"")</f>
        <v/>
      </c>
      <c r="M81" s="0" t="str">
        <f aca="false">IFERROR(VLOOKUP($J81,G:H,2, ),"")</f>
        <v/>
      </c>
    </row>
    <row r="82" customFormat="false" ht="14.15" hidden="false" customHeight="true" outlineLevel="0" collapsed="false">
      <c r="A82" s="203" t="s">
        <v>80</v>
      </c>
      <c r="B82" s="204" t="n">
        <v>15</v>
      </c>
      <c r="D82" s="203" t="s">
        <v>66</v>
      </c>
      <c r="E82" s="205"/>
      <c r="G82" s="203" t="s">
        <v>29</v>
      </c>
      <c r="H82" s="204" t="n">
        <v>3</v>
      </c>
      <c r="J82" s="187" t="s">
        <v>15963</v>
      </c>
      <c r="K82" s="0" t="str">
        <f aca="false">IFERROR(VLOOKUP($J82,A:B,2, ),"")</f>
        <v/>
      </c>
      <c r="L82" s="0" t="str">
        <f aca="false">IFERROR(VLOOKUP($J82,D:E,2, ),"")</f>
        <v/>
      </c>
      <c r="M82" s="0" t="str">
        <f aca="false">IFERROR(VLOOKUP($J82,G:H,2, ),"")</f>
        <v/>
      </c>
    </row>
    <row r="83" customFormat="false" ht="14.15" hidden="false" customHeight="true" outlineLevel="0" collapsed="false">
      <c r="A83" s="203" t="s">
        <v>43</v>
      </c>
      <c r="B83" s="205"/>
      <c r="D83" s="203" t="s">
        <v>76</v>
      </c>
      <c r="E83" s="204" t="n">
        <v>3</v>
      </c>
      <c r="G83" s="203" t="s">
        <v>33</v>
      </c>
      <c r="H83" s="204" t="n">
        <v>9</v>
      </c>
      <c r="J83" s="187" t="s">
        <v>15959</v>
      </c>
      <c r="K83" s="0" t="str">
        <f aca="false">IFERROR(VLOOKUP($J83,A:B,2, ),"")</f>
        <v/>
      </c>
      <c r="L83" s="0" t="str">
        <f aca="false">IFERROR(VLOOKUP($J83,D:E,2, ),"")</f>
        <v/>
      </c>
      <c r="M83" s="0" t="str">
        <f aca="false">IFERROR(VLOOKUP($J83,G:H,2, ),"")</f>
        <v/>
      </c>
    </row>
    <row r="84" customFormat="false" ht="14.15" hidden="false" customHeight="true" outlineLevel="0" collapsed="false">
      <c r="A84" s="203" t="s">
        <v>30</v>
      </c>
      <c r="B84" s="204" t="n">
        <v>39</v>
      </c>
      <c r="D84" s="203" t="s">
        <v>29</v>
      </c>
      <c r="E84" s="204" t="n">
        <v>47</v>
      </c>
      <c r="G84" s="203" t="s">
        <v>17772</v>
      </c>
      <c r="H84" s="206" t="n">
        <v>0</v>
      </c>
      <c r="J84" s="187" t="s">
        <v>16894</v>
      </c>
      <c r="K84" s="0" t="str">
        <f aca="false">IFERROR(VLOOKUP($J84,A:B,2, ),"")</f>
        <v/>
      </c>
      <c r="L84" s="0" t="str">
        <f aca="false">IFERROR(VLOOKUP($J84,D:E,2, ),"")</f>
        <v/>
      </c>
      <c r="M84" s="0" t="str">
        <f aca="false">IFERROR(VLOOKUP($J84,G:H,2, ),"")</f>
        <v/>
      </c>
    </row>
    <row r="85" customFormat="false" ht="14.15" hidden="false" customHeight="true" outlineLevel="0" collapsed="false">
      <c r="A85" s="203" t="s">
        <v>31</v>
      </c>
      <c r="B85" s="204" t="n">
        <v>2</v>
      </c>
      <c r="D85" s="203" t="s">
        <v>26</v>
      </c>
      <c r="E85" s="204" t="n">
        <v>9</v>
      </c>
      <c r="G85" s="207" t="s">
        <v>17773</v>
      </c>
      <c r="H85" s="208" t="n">
        <v>182</v>
      </c>
      <c r="J85" s="187" t="s">
        <v>9156</v>
      </c>
      <c r="K85" s="0" t="str">
        <f aca="false">IFERROR(VLOOKUP($J85,A:B,2, ),"")</f>
        <v/>
      </c>
      <c r="L85" s="0" t="str">
        <f aca="false">IFERROR(VLOOKUP($J85,D:E,2, ),"")</f>
        <v/>
      </c>
      <c r="M85" s="0" t="str">
        <f aca="false">IFERROR(VLOOKUP($J85,G:H,2, ),"")</f>
        <v/>
      </c>
    </row>
    <row r="86" customFormat="false" ht="14.15" hidden="false" customHeight="true" outlineLevel="0" collapsed="false">
      <c r="A86" s="203" t="s">
        <v>57</v>
      </c>
      <c r="B86" s="204" t="n">
        <v>4</v>
      </c>
      <c r="D86" s="203" t="s">
        <v>53</v>
      </c>
      <c r="E86" s="204" t="n">
        <v>3</v>
      </c>
      <c r="J86" s="187" t="s">
        <v>4641</v>
      </c>
      <c r="K86" s="0" t="str">
        <f aca="false">IFERROR(VLOOKUP($J86,A:B,2, ),"")</f>
        <v/>
      </c>
      <c r="L86" s="0" t="str">
        <f aca="false">IFERROR(VLOOKUP($J86,D:E,2, ),"")</f>
        <v/>
      </c>
      <c r="M86" s="0" t="str">
        <f aca="false">IFERROR(VLOOKUP($J86,G:H,2, ),"")</f>
        <v/>
      </c>
    </row>
    <row r="87" customFormat="false" ht="14.15" hidden="false" customHeight="true" outlineLevel="0" collapsed="false">
      <c r="A87" s="203" t="s">
        <v>32</v>
      </c>
      <c r="B87" s="204" t="n">
        <v>2</v>
      </c>
      <c r="D87" s="203" t="s">
        <v>33</v>
      </c>
      <c r="E87" s="204" t="n">
        <v>17</v>
      </c>
      <c r="J87" s="187" t="s">
        <v>9046</v>
      </c>
      <c r="K87" s="0" t="str">
        <f aca="false">IFERROR(VLOOKUP($J87,A:B,2, ),"")</f>
        <v/>
      </c>
      <c r="L87" s="0" t="str">
        <f aca="false">IFERROR(VLOOKUP($J87,D:E,2, ),"")</f>
        <v/>
      </c>
      <c r="M87" s="0" t="str">
        <f aca="false">IFERROR(VLOOKUP($J87,G:H,2, ),"")</f>
        <v/>
      </c>
    </row>
    <row r="88" customFormat="false" ht="14.15" hidden="false" customHeight="true" outlineLevel="0" collapsed="false">
      <c r="A88" s="203" t="s">
        <v>27</v>
      </c>
      <c r="B88" s="204" t="n">
        <v>8</v>
      </c>
      <c r="D88" s="203" t="s">
        <v>17772</v>
      </c>
      <c r="E88" s="206" t="n">
        <v>0</v>
      </c>
      <c r="J88" s="187" t="s">
        <v>32</v>
      </c>
      <c r="K88" s="193" t="n">
        <f aca="false">IFERROR(VLOOKUP($J88,A:B,2, ),"")</f>
        <v>2</v>
      </c>
      <c r="L88" s="0" t="str">
        <f aca="false">IFERROR(VLOOKUP($J88,D:E,2, ),"")</f>
        <v/>
      </c>
      <c r="M88" s="0" t="str">
        <f aca="false">IFERROR(VLOOKUP($J88,G:H,2, ),"")</f>
        <v/>
      </c>
    </row>
    <row r="89" customFormat="false" ht="14.15" hidden="false" customHeight="true" outlineLevel="0" collapsed="false">
      <c r="A89" s="203" t="s">
        <v>61</v>
      </c>
      <c r="B89" s="204" t="n">
        <v>5</v>
      </c>
      <c r="D89" s="207" t="s">
        <v>17773</v>
      </c>
      <c r="E89" s="208" t="n">
        <v>669</v>
      </c>
      <c r="J89" s="187" t="s">
        <v>27</v>
      </c>
      <c r="K89" s="193" t="n">
        <f aca="false">IFERROR(VLOOKUP($J89,A:B,2, ),"")</f>
        <v>8</v>
      </c>
      <c r="L89" s="193" t="n">
        <f aca="false">IFERROR(VLOOKUP($J89,D:E,2, ),"")</f>
        <v>2</v>
      </c>
      <c r="M89" s="0" t="str">
        <f aca="false">IFERROR(VLOOKUP($J89,G:H,2, ),"")</f>
        <v/>
      </c>
    </row>
    <row r="90" customFormat="false" ht="14.15" hidden="false" customHeight="true" outlineLevel="0" collapsed="false">
      <c r="A90" s="203" t="s">
        <v>63</v>
      </c>
      <c r="B90" s="204" t="n">
        <v>21</v>
      </c>
      <c r="J90" s="187" t="s">
        <v>519</v>
      </c>
      <c r="K90" s="0" t="str">
        <f aca="false">IFERROR(VLOOKUP($J90,A:B,2, ),"")</f>
        <v/>
      </c>
      <c r="L90" s="0" t="str">
        <f aca="false">IFERROR(VLOOKUP($J90,D:E,2, ),"")</f>
        <v/>
      </c>
      <c r="M90" s="0" t="str">
        <f aca="false">IFERROR(VLOOKUP($J90,G:H,2, ),"")</f>
        <v/>
      </c>
    </row>
    <row r="91" customFormat="false" ht="14.15" hidden="false" customHeight="true" outlineLevel="0" collapsed="false">
      <c r="A91" s="203" t="s">
        <v>45</v>
      </c>
      <c r="B91" s="204" t="n">
        <v>447</v>
      </c>
      <c r="J91" s="187" t="s">
        <v>2107</v>
      </c>
      <c r="K91" s="0" t="str">
        <f aca="false">IFERROR(VLOOKUP($J91,A:B,2, ),"")</f>
        <v/>
      </c>
      <c r="L91" s="0" t="str">
        <f aca="false">IFERROR(VLOOKUP($J91,D:E,2, ),"")</f>
        <v/>
      </c>
      <c r="M91" s="0" t="str">
        <f aca="false">IFERROR(VLOOKUP($J91,G:H,2, ),"")</f>
        <v/>
      </c>
    </row>
    <row r="92" customFormat="false" ht="14.15" hidden="false" customHeight="true" outlineLevel="0" collapsed="false">
      <c r="A92" s="203" t="s">
        <v>51</v>
      </c>
      <c r="B92" s="204" t="n">
        <v>1457</v>
      </c>
      <c r="J92" s="187" t="s">
        <v>3537</v>
      </c>
      <c r="K92" s="0" t="str">
        <f aca="false">IFERROR(VLOOKUP($J92,A:B,2, ),"")</f>
        <v/>
      </c>
      <c r="L92" s="0" t="str">
        <f aca="false">IFERROR(VLOOKUP($J92,D:E,2, ),"")</f>
        <v/>
      </c>
      <c r="M92" s="0" t="str">
        <f aca="false">IFERROR(VLOOKUP($J92,G:H,2, ),"")</f>
        <v/>
      </c>
    </row>
    <row r="93" customFormat="false" ht="14.15" hidden="false" customHeight="true" outlineLevel="0" collapsed="false">
      <c r="A93" s="203" t="s">
        <v>66</v>
      </c>
      <c r="B93" s="205"/>
      <c r="J93" s="187" t="s">
        <v>6143</v>
      </c>
      <c r="K93" s="0" t="str">
        <f aca="false">IFERROR(VLOOKUP($J93,A:B,2, ),"")</f>
        <v/>
      </c>
      <c r="L93" s="0" t="str">
        <f aca="false">IFERROR(VLOOKUP($J93,D:E,2, ),"")</f>
        <v/>
      </c>
      <c r="M93" s="0" t="str">
        <f aca="false">IFERROR(VLOOKUP($J93,G:H,2, ),"")</f>
        <v/>
      </c>
    </row>
    <row r="94" customFormat="false" ht="14.15" hidden="false" customHeight="true" outlineLevel="0" collapsed="false">
      <c r="A94" s="203" t="s">
        <v>76</v>
      </c>
      <c r="B94" s="204" t="n">
        <v>4</v>
      </c>
      <c r="J94" s="187" t="s">
        <v>9186</v>
      </c>
      <c r="K94" s="0" t="str">
        <f aca="false">IFERROR(VLOOKUP($J94,A:B,2, ),"")</f>
        <v/>
      </c>
      <c r="L94" s="0" t="str">
        <f aca="false">IFERROR(VLOOKUP($J94,D:E,2, ),"")</f>
        <v/>
      </c>
      <c r="M94" s="0" t="str">
        <f aca="false">IFERROR(VLOOKUP($J94,G:H,2, ),"")</f>
        <v/>
      </c>
    </row>
    <row r="95" customFormat="false" ht="14.15" hidden="false" customHeight="true" outlineLevel="0" collapsed="false">
      <c r="A95" s="203" t="s">
        <v>59</v>
      </c>
      <c r="B95" s="204" t="n">
        <v>1</v>
      </c>
      <c r="J95" s="187" t="s">
        <v>11160</v>
      </c>
      <c r="K95" s="0" t="str">
        <f aca="false">IFERROR(VLOOKUP($J95,A:B,2, ),"")</f>
        <v/>
      </c>
      <c r="L95" s="0" t="str">
        <f aca="false">IFERROR(VLOOKUP($J95,D:E,2, ),"")</f>
        <v/>
      </c>
      <c r="M95" s="0" t="str">
        <f aca="false">IFERROR(VLOOKUP($J95,G:H,2, ),"")</f>
        <v/>
      </c>
    </row>
    <row r="96" customFormat="false" ht="14.15" hidden="false" customHeight="true" outlineLevel="0" collapsed="false">
      <c r="A96" s="203" t="s">
        <v>29</v>
      </c>
      <c r="B96" s="204" t="n">
        <v>297</v>
      </c>
      <c r="J96" s="187" t="s">
        <v>11982</v>
      </c>
      <c r="K96" s="0" t="str">
        <f aca="false">IFERROR(VLOOKUP($J96,A:B,2, ),"")</f>
        <v/>
      </c>
      <c r="L96" s="0" t="str">
        <f aca="false">IFERROR(VLOOKUP($J96,D:E,2, ),"")</f>
        <v/>
      </c>
      <c r="M96" s="0" t="str">
        <f aca="false">IFERROR(VLOOKUP($J96,G:H,2, ),"")</f>
        <v/>
      </c>
    </row>
    <row r="97" customFormat="false" ht="14.15" hidden="false" customHeight="true" outlineLevel="0" collapsed="false">
      <c r="A97" s="203" t="s">
        <v>26</v>
      </c>
      <c r="B97" s="204" t="n">
        <v>49</v>
      </c>
      <c r="J97" s="187" t="s">
        <v>29</v>
      </c>
      <c r="K97" s="193" t="n">
        <f aca="false">IFERROR(VLOOKUP($J97,A:B,2, ),"")</f>
        <v>297</v>
      </c>
      <c r="L97" s="193" t="n">
        <f aca="false">IFERROR(VLOOKUP($J97,D:E,2, ),"")</f>
        <v>47</v>
      </c>
      <c r="M97" s="193" t="n">
        <f aca="false">IFERROR(VLOOKUP($J97,G:H,2, ),"")</f>
        <v>3</v>
      </c>
    </row>
    <row r="98" customFormat="false" ht="14.15" hidden="false" customHeight="true" outlineLevel="0" collapsed="false">
      <c r="A98" s="203" t="s">
        <v>53</v>
      </c>
      <c r="B98" s="204" t="n">
        <v>5</v>
      </c>
      <c r="J98" s="187" t="s">
        <v>16870</v>
      </c>
      <c r="K98" s="0" t="str">
        <f aca="false">IFERROR(VLOOKUP($J98,A:B,2, ),"")</f>
        <v/>
      </c>
      <c r="L98" s="0" t="str">
        <f aca="false">IFERROR(VLOOKUP($J98,D:E,2, ),"")</f>
        <v/>
      </c>
      <c r="M98" s="0" t="str">
        <f aca="false">IFERROR(VLOOKUP($J98,G:H,2, ),"")</f>
        <v/>
      </c>
    </row>
    <row r="99" customFormat="false" ht="14.15" hidden="false" customHeight="true" outlineLevel="0" collapsed="false">
      <c r="A99" s="203" t="s">
        <v>33</v>
      </c>
      <c r="B99" s="204" t="n">
        <v>3</v>
      </c>
      <c r="J99" s="187" t="s">
        <v>17468</v>
      </c>
      <c r="K99" s="0" t="str">
        <f aca="false">IFERROR(VLOOKUP($J99,A:B,2, ),"")</f>
        <v/>
      </c>
      <c r="L99" s="0" t="str">
        <f aca="false">IFERROR(VLOOKUP($J99,D:E,2, ),"")</f>
        <v/>
      </c>
      <c r="M99" s="0" t="str">
        <f aca="false">IFERROR(VLOOKUP($J99,G:H,2, ),"")</f>
        <v/>
      </c>
    </row>
    <row r="100" customFormat="false" ht="14.15" hidden="false" customHeight="true" outlineLevel="0" collapsed="false">
      <c r="A100" s="203" t="s">
        <v>17772</v>
      </c>
      <c r="B100" s="206" t="n">
        <v>0</v>
      </c>
      <c r="J100" s="187" t="s">
        <v>9559</v>
      </c>
      <c r="K100" s="0" t="str">
        <f aca="false">IFERROR(VLOOKUP($J100,A:B,2, ),"")</f>
        <v/>
      </c>
      <c r="L100" s="0" t="str">
        <f aca="false">IFERROR(VLOOKUP($J100,D:E,2, ),"")</f>
        <v/>
      </c>
      <c r="M100" s="0" t="str">
        <f aca="false">IFERROR(VLOOKUP($J100,G:H,2, ),"")</f>
        <v/>
      </c>
    </row>
    <row r="101" customFormat="false" ht="14.15" hidden="false" customHeight="true" outlineLevel="0" collapsed="false">
      <c r="A101" s="207" t="s">
        <v>17773</v>
      </c>
      <c r="B101" s="208" t="n">
        <v>2416</v>
      </c>
      <c r="J101" s="187" t="s">
        <v>1509</v>
      </c>
      <c r="K101" s="0" t="str">
        <f aca="false">IFERROR(VLOOKUP($J101,A:B,2, ),"")</f>
        <v/>
      </c>
      <c r="L101" s="0" t="str">
        <f aca="false">IFERROR(VLOOKUP($J101,D:E,2, ),"")</f>
        <v/>
      </c>
      <c r="M101" s="0" t="str">
        <f aca="false">IFERROR(VLOOKUP($J101,G:H,2, ),"")</f>
        <v/>
      </c>
    </row>
    <row r="102" customFormat="false" ht="14.15" hidden="false" customHeight="true" outlineLevel="0" collapsed="false">
      <c r="J102" s="187" t="s">
        <v>5192</v>
      </c>
      <c r="K102" s="0" t="str">
        <f aca="false">IFERROR(VLOOKUP($J102,A:B,2, ),"")</f>
        <v/>
      </c>
      <c r="L102" s="0" t="str">
        <f aca="false">IFERROR(VLOOKUP($J102,D:E,2, ),"")</f>
        <v/>
      </c>
      <c r="M102" s="0" t="str">
        <f aca="false">IFERROR(VLOOKUP($J102,G:H,2, ),"")</f>
        <v/>
      </c>
    </row>
    <row r="103" customFormat="false" ht="14.15" hidden="false" customHeight="true" outlineLevel="0" collapsed="false">
      <c r="J103" s="187" t="s">
        <v>5511</v>
      </c>
      <c r="K103" s="0" t="str">
        <f aca="false">IFERROR(VLOOKUP($J103,A:B,2, ),"")</f>
        <v/>
      </c>
      <c r="L103" s="0" t="str">
        <f aca="false">IFERROR(VLOOKUP($J103,D:E,2, ),"")</f>
        <v/>
      </c>
      <c r="M103" s="0" t="str">
        <f aca="false">IFERROR(VLOOKUP($J103,G:H,2, ),"")</f>
        <v/>
      </c>
    </row>
    <row r="104" customFormat="false" ht="14.15" hidden="false" customHeight="true" outlineLevel="0" collapsed="false">
      <c r="J104" s="187" t="s">
        <v>9560</v>
      </c>
      <c r="K104" s="0" t="str">
        <f aca="false">IFERROR(VLOOKUP($J104,A:B,2, ),"")</f>
        <v/>
      </c>
      <c r="L104" s="0" t="str">
        <f aca="false">IFERROR(VLOOKUP($J104,D:E,2, ),"")</f>
        <v/>
      </c>
      <c r="M104" s="0" t="str">
        <f aca="false">IFERROR(VLOOKUP($J104,G:H,2, ),"")</f>
        <v/>
      </c>
    </row>
    <row r="105" customFormat="false" ht="14.15" hidden="false" customHeight="true" outlineLevel="0" collapsed="false">
      <c r="J105" s="187" t="s">
        <v>10887</v>
      </c>
      <c r="K105" s="0" t="str">
        <f aca="false">IFERROR(VLOOKUP($J105,A:B,2, ),"")</f>
        <v/>
      </c>
      <c r="L105" s="0" t="str">
        <f aca="false">IFERROR(VLOOKUP($J105,D:E,2, ),"")</f>
        <v/>
      </c>
      <c r="M105" s="0" t="str">
        <f aca="false">IFERROR(VLOOKUP($J105,G:H,2, ),"")</f>
        <v/>
      </c>
    </row>
    <row r="106" customFormat="false" ht="14.15" hidden="false" customHeight="true" outlineLevel="0" collapsed="false">
      <c r="J106" s="187" t="s">
        <v>10884</v>
      </c>
      <c r="K106" s="0" t="str">
        <f aca="false">IFERROR(VLOOKUP($J106,A:B,2, ),"")</f>
        <v/>
      </c>
      <c r="L106" s="0" t="str">
        <f aca="false">IFERROR(VLOOKUP($J106,D:E,2, ),"")</f>
        <v/>
      </c>
      <c r="M106" s="0" t="str">
        <f aca="false">IFERROR(VLOOKUP($J106,G:H,2, ),"")</f>
        <v/>
      </c>
    </row>
    <row r="107" customFormat="false" ht="14.15" hidden="false" customHeight="true" outlineLevel="0" collapsed="false">
      <c r="J107" s="187" t="s">
        <v>10888</v>
      </c>
      <c r="K107" s="0" t="str">
        <f aca="false">IFERROR(VLOOKUP($J107,A:B,2, ),"")</f>
        <v/>
      </c>
      <c r="L107" s="0" t="str">
        <f aca="false">IFERROR(VLOOKUP($J107,D:E,2, ),"")</f>
        <v/>
      </c>
      <c r="M107" s="0" t="str">
        <f aca="false">IFERROR(VLOOKUP($J107,G:H,2, ),"")</f>
        <v/>
      </c>
    </row>
    <row r="108" customFormat="false" ht="14.15" hidden="false" customHeight="true" outlineLevel="0" collapsed="false">
      <c r="J108" s="187" t="s">
        <v>11953</v>
      </c>
      <c r="K108" s="0" t="str">
        <f aca="false">IFERROR(VLOOKUP($J108,A:B,2, ),"")</f>
        <v/>
      </c>
      <c r="L108" s="0" t="str">
        <f aca="false">IFERROR(VLOOKUP($J108,D:E,2, ),"")</f>
        <v/>
      </c>
      <c r="M108" s="0" t="str">
        <f aca="false">IFERROR(VLOOKUP($J108,G:H,2, ),"")</f>
        <v/>
      </c>
    </row>
    <row r="109" customFormat="false" ht="14.15" hidden="false" customHeight="true" outlineLevel="0" collapsed="false">
      <c r="J109" s="187" t="s">
        <v>11955</v>
      </c>
      <c r="K109" s="0" t="str">
        <f aca="false">IFERROR(VLOOKUP($J109,A:B,2, ),"")</f>
        <v/>
      </c>
      <c r="L109" s="0" t="str">
        <f aca="false">IFERROR(VLOOKUP($J109,D:E,2, ),"")</f>
        <v/>
      </c>
      <c r="M109" s="0" t="str">
        <f aca="false">IFERROR(VLOOKUP($J109,G:H,2, ),"")</f>
        <v/>
      </c>
    </row>
    <row r="110" customFormat="false" ht="14.15" hidden="false" customHeight="true" outlineLevel="0" collapsed="false">
      <c r="J110" s="187" t="s">
        <v>13333</v>
      </c>
      <c r="K110" s="0" t="str">
        <f aca="false">IFERROR(VLOOKUP($J110,A:B,2, ),"")</f>
        <v/>
      </c>
      <c r="L110" s="0" t="str">
        <f aca="false">IFERROR(VLOOKUP($J110,D:E,2, ),"")</f>
        <v/>
      </c>
      <c r="M110" s="0" t="str">
        <f aca="false">IFERROR(VLOOKUP($J110,G:H,2, ),"")</f>
        <v/>
      </c>
    </row>
    <row r="111" customFormat="false" ht="14.15" hidden="false" customHeight="true" outlineLevel="0" collapsed="false">
      <c r="J111" s="187" t="s">
        <v>3802</v>
      </c>
      <c r="K111" s="0" t="str">
        <f aca="false">IFERROR(VLOOKUP($J111,A:B,2, ),"")</f>
        <v/>
      </c>
      <c r="L111" s="0" t="str">
        <f aca="false">IFERROR(VLOOKUP($J111,D:E,2, ),"")</f>
        <v/>
      </c>
      <c r="M111" s="0" t="str">
        <f aca="false">IFERROR(VLOOKUP($J111,G:H,2, ),"")</f>
        <v/>
      </c>
    </row>
    <row r="112" customFormat="false" ht="14.15" hidden="false" customHeight="true" outlineLevel="0" collapsed="false">
      <c r="J112" s="187" t="s">
        <v>13335</v>
      </c>
      <c r="K112" s="0" t="str">
        <f aca="false">IFERROR(VLOOKUP($J112,A:B,2, ),"")</f>
        <v/>
      </c>
      <c r="L112" s="0" t="str">
        <f aca="false">IFERROR(VLOOKUP($J112,D:E,2, ),"")</f>
        <v/>
      </c>
      <c r="M112" s="0" t="str">
        <f aca="false">IFERROR(VLOOKUP($J112,G:H,2, ),"")</f>
        <v/>
      </c>
    </row>
    <row r="113" customFormat="false" ht="14.15" hidden="false" customHeight="true" outlineLevel="0" collapsed="false">
      <c r="J113" s="187" t="s">
        <v>17398</v>
      </c>
      <c r="K113" s="0" t="str">
        <f aca="false">IFERROR(VLOOKUP($J113,A:B,2, ),"")</f>
        <v/>
      </c>
      <c r="L113" s="0" t="str">
        <f aca="false">IFERROR(VLOOKUP($J113,D:E,2, ),"")</f>
        <v/>
      </c>
      <c r="M113" s="0" t="str">
        <f aca="false">IFERROR(VLOOKUP($J113,G:H,2, ),"")</f>
        <v/>
      </c>
    </row>
    <row r="114" customFormat="false" ht="14.15" hidden="false" customHeight="true" outlineLevel="0" collapsed="false">
      <c r="J114" s="187" t="s">
        <v>13413</v>
      </c>
      <c r="K114" s="0" t="str">
        <f aca="false">IFERROR(VLOOKUP($J114,A:B,2, ),"")</f>
        <v/>
      </c>
      <c r="L114" s="0" t="str">
        <f aca="false">IFERROR(VLOOKUP($J114,D:E,2, ),"")</f>
        <v/>
      </c>
      <c r="M114" s="0" t="str">
        <f aca="false">IFERROR(VLOOKUP($J114,G:H,2, ),"")</f>
        <v/>
      </c>
    </row>
    <row r="115" customFormat="false" ht="14.15" hidden="false" customHeight="true" outlineLevel="0" collapsed="false">
      <c r="J115" s="187" t="s">
        <v>737</v>
      </c>
      <c r="K115" s="0" t="str">
        <f aca="false">IFERROR(VLOOKUP($J115,A:B,2, ),"")</f>
        <v/>
      </c>
      <c r="L115" s="0" t="str">
        <f aca="false">IFERROR(VLOOKUP($J115,D:E,2, ),"")</f>
        <v/>
      </c>
      <c r="M115" s="0" t="str">
        <f aca="false">IFERROR(VLOOKUP($J115,G:H,2, ),"")</f>
        <v/>
      </c>
    </row>
    <row r="116" customFormat="false" ht="14.15" hidden="false" customHeight="true" outlineLevel="0" collapsed="false">
      <c r="J116" s="187" t="s">
        <v>7514</v>
      </c>
      <c r="K116" s="0" t="str">
        <f aca="false">IFERROR(VLOOKUP($J116,A:B,2, ),"")</f>
        <v/>
      </c>
      <c r="L116" s="0" t="str">
        <f aca="false">IFERROR(VLOOKUP($J116,D:E,2, ),"")</f>
        <v/>
      </c>
      <c r="M116" s="0" t="str">
        <f aca="false">IFERROR(VLOOKUP($J116,G:H,2, ),"")</f>
        <v/>
      </c>
    </row>
    <row r="117" customFormat="false" ht="14.15" hidden="false" customHeight="true" outlineLevel="0" collapsed="false">
      <c r="J117" s="187" t="s">
        <v>12052</v>
      </c>
      <c r="K117" s="0" t="str">
        <f aca="false">IFERROR(VLOOKUP($J117,A:B,2, ),"")</f>
        <v/>
      </c>
      <c r="L117" s="0" t="str">
        <f aca="false">IFERROR(VLOOKUP($J117,D:E,2, ),"")</f>
        <v/>
      </c>
      <c r="M117" s="0" t="str">
        <f aca="false">IFERROR(VLOOKUP($J117,G:H,2, ),"")</f>
        <v/>
      </c>
    </row>
    <row r="118" customFormat="false" ht="14.15" hidden="false" customHeight="true" outlineLevel="0" collapsed="false">
      <c r="J118" s="187" t="s">
        <v>17533</v>
      </c>
      <c r="K118" s="0" t="str">
        <f aca="false">IFERROR(VLOOKUP($J118,A:B,2, ),"")</f>
        <v/>
      </c>
      <c r="L118" s="0" t="str">
        <f aca="false">IFERROR(VLOOKUP($J118,D:E,2, ),"")</f>
        <v/>
      </c>
      <c r="M118" s="0" t="str">
        <f aca="false">IFERROR(VLOOKUP($J118,G:H,2, ),"")</f>
        <v/>
      </c>
    </row>
    <row r="119" customFormat="false" ht="14.15" hidden="false" customHeight="true" outlineLevel="0" collapsed="false">
      <c r="J119" s="187" t="s">
        <v>13409</v>
      </c>
      <c r="K119" s="0" t="str">
        <f aca="false">IFERROR(VLOOKUP($J119,A:B,2, ),"")</f>
        <v/>
      </c>
      <c r="L119" s="0" t="str">
        <f aca="false">IFERROR(VLOOKUP($J119,D:E,2, ),"")</f>
        <v/>
      </c>
      <c r="M119" s="0" t="str">
        <f aca="false">IFERROR(VLOOKUP($J119,G:H,2, ),"")</f>
        <v/>
      </c>
    </row>
    <row r="120" customFormat="false" ht="14.15" hidden="false" customHeight="true" outlineLevel="0" collapsed="false">
      <c r="J120" s="187" t="s">
        <v>16900</v>
      </c>
      <c r="K120" s="0" t="str">
        <f aca="false">IFERROR(VLOOKUP($J120,A:B,2, ),"")</f>
        <v/>
      </c>
      <c r="L120" s="0" t="str">
        <f aca="false">IFERROR(VLOOKUP($J120,D:E,2, ),"")</f>
        <v/>
      </c>
      <c r="M120" s="0" t="str">
        <f aca="false">IFERROR(VLOOKUP($J120,G:H,2, ),"")</f>
        <v/>
      </c>
    </row>
    <row r="121" customFormat="false" ht="14.15" hidden="false" customHeight="true" outlineLevel="0" collapsed="false">
      <c r="J121" s="187" t="s">
        <v>13950</v>
      </c>
      <c r="K121" s="0" t="str">
        <f aca="false">IFERROR(VLOOKUP($J121,A:B,2, ),"")</f>
        <v/>
      </c>
      <c r="L121" s="0" t="str">
        <f aca="false">IFERROR(VLOOKUP($J121,D:E,2, ),"")</f>
        <v/>
      </c>
      <c r="M121" s="0" t="str">
        <f aca="false">IFERROR(VLOOKUP($J121,G:H,2, ),"")</f>
        <v/>
      </c>
    </row>
    <row r="122" customFormat="false" ht="14.15" hidden="false" customHeight="true" outlineLevel="0" collapsed="false">
      <c r="J122" s="187" t="s">
        <v>4909</v>
      </c>
      <c r="K122" s="0" t="str">
        <f aca="false">IFERROR(VLOOKUP($J122,A:B,2, ),"")</f>
        <v/>
      </c>
      <c r="L122" s="0" t="str">
        <f aca="false">IFERROR(VLOOKUP($J122,D:E,2, ),"")</f>
        <v/>
      </c>
      <c r="M122" s="0" t="str">
        <f aca="false">IFERROR(VLOOKUP($J122,G:H,2, ),"")</f>
        <v/>
      </c>
    </row>
    <row r="123" customFormat="false" ht="14.15" hidden="false" customHeight="true" outlineLevel="0" collapsed="false">
      <c r="J123" s="187" t="s">
        <v>8106</v>
      </c>
      <c r="K123" s="0" t="str">
        <f aca="false">IFERROR(VLOOKUP($J123,A:B,2, ),"")</f>
        <v/>
      </c>
      <c r="L123" s="0" t="str">
        <f aca="false">IFERROR(VLOOKUP($J123,D:E,2, ),"")</f>
        <v/>
      </c>
      <c r="M123" s="0" t="str">
        <f aca="false">IFERROR(VLOOKUP($J123,G:H,2, ),"")</f>
        <v/>
      </c>
    </row>
    <row r="124" customFormat="false" ht="14.15" hidden="false" customHeight="true" outlineLevel="0" collapsed="false">
      <c r="J124" s="187" t="s">
        <v>11656</v>
      </c>
      <c r="K124" s="0" t="str">
        <f aca="false">IFERROR(VLOOKUP($J124,A:B,2, ),"")</f>
        <v/>
      </c>
      <c r="L124" s="0" t="str">
        <f aca="false">IFERROR(VLOOKUP($J124,D:E,2, ),"")</f>
        <v/>
      </c>
      <c r="M124" s="0" t="str">
        <f aca="false">IFERROR(VLOOKUP($J124,G:H,2, ),"")</f>
        <v/>
      </c>
    </row>
    <row r="125" customFormat="false" ht="14.15" hidden="false" customHeight="true" outlineLevel="0" collapsed="false">
      <c r="J125" s="187" t="s">
        <v>13788</v>
      </c>
      <c r="K125" s="0" t="str">
        <f aca="false">IFERROR(VLOOKUP($J125,A:B,2, ),"")</f>
        <v/>
      </c>
      <c r="L125" s="0" t="str">
        <f aca="false">IFERROR(VLOOKUP($J125,D:E,2, ),"")</f>
        <v/>
      </c>
      <c r="M125" s="0" t="str">
        <f aca="false">IFERROR(VLOOKUP($J125,G:H,2, ),"")</f>
        <v/>
      </c>
    </row>
    <row r="126" customFormat="false" ht="14.15" hidden="false" customHeight="true" outlineLevel="0" collapsed="false">
      <c r="J126" s="187" t="s">
        <v>13953</v>
      </c>
      <c r="K126" s="0" t="str">
        <f aca="false">IFERROR(VLOOKUP($J126,A:B,2, ),"")</f>
        <v/>
      </c>
      <c r="L126" s="0" t="str">
        <f aca="false">IFERROR(VLOOKUP($J126,D:E,2, ),"")</f>
        <v/>
      </c>
      <c r="M126" s="0" t="str">
        <f aca="false">IFERROR(VLOOKUP($J126,G:H,2, ),"")</f>
        <v/>
      </c>
    </row>
    <row r="127" customFormat="false" ht="14.15" hidden="false" customHeight="true" outlineLevel="0" collapsed="false">
      <c r="J127" s="187" t="s">
        <v>14687</v>
      </c>
      <c r="K127" s="0" t="str">
        <f aca="false">IFERROR(VLOOKUP($J127,A:B,2, ),"")</f>
        <v/>
      </c>
      <c r="L127" s="0" t="str">
        <f aca="false">IFERROR(VLOOKUP($J127,D:E,2, ),"")</f>
        <v/>
      </c>
      <c r="M127" s="0" t="str">
        <f aca="false">IFERROR(VLOOKUP($J127,G:H,2, ),"")</f>
        <v/>
      </c>
    </row>
    <row r="128" customFormat="false" ht="14.15" hidden="false" customHeight="true" outlineLevel="0" collapsed="false">
      <c r="J128" s="187" t="s">
        <v>9978</v>
      </c>
      <c r="K128" s="0" t="str">
        <f aca="false">IFERROR(VLOOKUP($J128,A:B,2, ),"")</f>
        <v/>
      </c>
      <c r="L128" s="0" t="str">
        <f aca="false">IFERROR(VLOOKUP($J128,D:E,2, ),"")</f>
        <v/>
      </c>
      <c r="M128" s="0" t="str">
        <f aca="false">IFERROR(VLOOKUP($J128,G:H,2, ),"")</f>
        <v/>
      </c>
    </row>
    <row r="129" customFormat="false" ht="14.15" hidden="false" customHeight="true" outlineLevel="0" collapsed="false">
      <c r="J129" s="187" t="s">
        <v>10591</v>
      </c>
      <c r="K129" s="0" t="str">
        <f aca="false">IFERROR(VLOOKUP($J129,A:B,2, ),"")</f>
        <v/>
      </c>
      <c r="L129" s="0" t="str">
        <f aca="false">IFERROR(VLOOKUP($J129,D:E,2, ),"")</f>
        <v/>
      </c>
      <c r="M129" s="0" t="str">
        <f aca="false">IFERROR(VLOOKUP($J129,G:H,2, ),"")</f>
        <v/>
      </c>
    </row>
    <row r="130" customFormat="false" ht="14.15" hidden="false" customHeight="true" outlineLevel="0" collapsed="false">
      <c r="J130" s="187" t="s">
        <v>12494</v>
      </c>
      <c r="K130" s="0" t="str">
        <f aca="false">IFERROR(VLOOKUP($J130,A:B,2, ),"")</f>
        <v/>
      </c>
      <c r="L130" s="0" t="str">
        <f aca="false">IFERROR(VLOOKUP($J130,D:E,2, ),"")</f>
        <v/>
      </c>
      <c r="M130" s="0" t="str">
        <f aca="false">IFERROR(VLOOKUP($J130,G:H,2, ),"")</f>
        <v/>
      </c>
    </row>
    <row r="131" customFormat="false" ht="14.15" hidden="false" customHeight="true" outlineLevel="0" collapsed="false">
      <c r="J131" s="187" t="s">
        <v>14684</v>
      </c>
      <c r="K131" s="0" t="str">
        <f aca="false">IFERROR(VLOOKUP($J131,A:B,2, ),"")</f>
        <v/>
      </c>
      <c r="L131" s="0" t="str">
        <f aca="false">IFERROR(VLOOKUP($J131,D:E,2, ),"")</f>
        <v/>
      </c>
      <c r="M131" s="0" t="str">
        <f aca="false">IFERROR(VLOOKUP($J131,G:H,2, ),"")</f>
        <v/>
      </c>
    </row>
    <row r="132" customFormat="false" ht="14.15" hidden="false" customHeight="true" outlineLevel="0" collapsed="false">
      <c r="J132" s="187" t="s">
        <v>33</v>
      </c>
      <c r="K132" s="193" t="n">
        <f aca="false">IFERROR(VLOOKUP($J132,A:B,2, ),"")</f>
        <v>3</v>
      </c>
      <c r="L132" s="193" t="n">
        <f aca="false">IFERROR(VLOOKUP($J132,D:E,2, ),"")</f>
        <v>17</v>
      </c>
      <c r="M132" s="193" t="n">
        <f aca="false">IFERROR(VLOOKUP($J132,G:H,2, ),"")</f>
        <v>9</v>
      </c>
    </row>
    <row r="133" customFormat="false" ht="14.15" hidden="false" customHeight="true" outlineLevel="0" collapsed="false">
      <c r="J133" s="187" t="s">
        <v>15007</v>
      </c>
      <c r="K133" s="0" t="str">
        <f aca="false">IFERROR(VLOOKUP($J133,A:B,2, ),"")</f>
        <v/>
      </c>
      <c r="L133" s="0" t="str">
        <f aca="false">IFERROR(VLOOKUP($J133,D:E,2, ),"")</f>
        <v/>
      </c>
      <c r="M133" s="0" t="str">
        <f aca="false">IFERROR(VLOOKUP($J133,G:H,2, ),"")</f>
        <v/>
      </c>
    </row>
    <row r="134" customFormat="false" ht="14.15" hidden="false" customHeight="true" outlineLevel="0" collapsed="false">
      <c r="J134" s="187" t="s">
        <v>14995</v>
      </c>
      <c r="K134" s="0" t="str">
        <f aca="false">IFERROR(VLOOKUP($J134,A:B,2, ),"")</f>
        <v/>
      </c>
      <c r="L134" s="0" t="str">
        <f aca="false">IFERROR(VLOOKUP($J134,D:E,2, ),"")</f>
        <v/>
      </c>
      <c r="M134" s="0" t="str">
        <f aca="false">IFERROR(VLOOKUP($J134,G:H,2, ),"")</f>
        <v/>
      </c>
    </row>
    <row r="135" customFormat="false" ht="14.15" hidden="false" customHeight="true" outlineLevel="0" collapsed="false">
      <c r="J135" s="187" t="s">
        <v>15472</v>
      </c>
      <c r="K135" s="0" t="str">
        <f aca="false">IFERROR(VLOOKUP($J135,A:B,2, ),"")</f>
        <v/>
      </c>
      <c r="L135" s="0" t="str">
        <f aca="false">IFERROR(VLOOKUP($J135,D:E,2, ),"")</f>
        <v/>
      </c>
      <c r="M135" s="0" t="str">
        <f aca="false">IFERROR(VLOOKUP($J135,G:H,2, ),"")</f>
        <v/>
      </c>
    </row>
    <row r="136" customFormat="false" ht="14.15" hidden="false" customHeight="true" outlineLevel="0" collapsed="false">
      <c r="J136" s="187" t="s">
        <v>11753</v>
      </c>
      <c r="K136" s="0" t="str">
        <f aca="false">IFERROR(VLOOKUP($J136,A:B,2, ),"")</f>
        <v/>
      </c>
      <c r="L136" s="0" t="str">
        <f aca="false">IFERROR(VLOOKUP($J136,D:E,2, ),"")</f>
        <v/>
      </c>
      <c r="M136" s="0" t="str">
        <f aca="false">IFERROR(VLOOKUP($J136,G:H,2, ),"")</f>
        <v/>
      </c>
    </row>
    <row r="137" customFormat="false" ht="14.15" hidden="false" customHeight="true" outlineLevel="0" collapsed="false">
      <c r="J137" s="187" t="s">
        <v>11989</v>
      </c>
      <c r="K137" s="0" t="str">
        <f aca="false">IFERROR(VLOOKUP($J137,A:B,2, ),"")</f>
        <v/>
      </c>
      <c r="L137" s="0" t="str">
        <f aca="false">IFERROR(VLOOKUP($J137,D:E,2, ),"")</f>
        <v/>
      </c>
      <c r="M137" s="0" t="str">
        <f aca="false">IFERROR(VLOOKUP($J137,G:H,2, ),"")</f>
        <v/>
      </c>
    </row>
    <row r="138" customFormat="false" ht="14.15" hidden="false" customHeight="true" outlineLevel="0" collapsed="false">
      <c r="J138" s="187" t="s">
        <v>15465</v>
      </c>
      <c r="K138" s="0" t="str">
        <f aca="false">IFERROR(VLOOKUP($J138,A:B,2, ),"")</f>
        <v/>
      </c>
      <c r="L138" s="0" t="str">
        <f aca="false">IFERROR(VLOOKUP($J138,D:E,2, ),"")</f>
        <v/>
      </c>
      <c r="M138" s="0" t="str">
        <f aca="false">IFERROR(VLOOKUP($J138,G:H,2, ),"")</f>
        <v/>
      </c>
    </row>
    <row r="139" customFormat="false" ht="14.15" hidden="false" customHeight="true" outlineLevel="0" collapsed="false">
      <c r="J139" s="187" t="s">
        <v>15287</v>
      </c>
      <c r="K139" s="0" t="str">
        <f aca="false">IFERROR(VLOOKUP($J139,A:B,2, ),"")</f>
        <v/>
      </c>
      <c r="L139" s="0" t="str">
        <f aca="false">IFERROR(VLOOKUP($J139,D:E,2, ),"")</f>
        <v/>
      </c>
      <c r="M139" s="0" t="str">
        <f aca="false">IFERROR(VLOOKUP($J139,G:H,2, ),"")</f>
        <v/>
      </c>
    </row>
    <row r="140" customFormat="false" ht="14.15" hidden="false" customHeight="true" outlineLevel="0" collapsed="false">
      <c r="J140" s="187" t="s">
        <v>17139</v>
      </c>
      <c r="K140" s="0" t="str">
        <f aca="false">IFERROR(VLOOKUP($J140,A:B,2, ),"")</f>
        <v/>
      </c>
      <c r="L140" s="0" t="str">
        <f aca="false">IFERROR(VLOOKUP($J140,D:E,2, ),"")</f>
        <v/>
      </c>
      <c r="M140" s="0" t="str">
        <f aca="false">IFERROR(VLOOKUP($J140,G:H,2, ),"")</f>
        <v/>
      </c>
    </row>
    <row r="141" customFormat="false" ht="14.15" hidden="false" customHeight="true" outlineLevel="0" collapsed="false">
      <c r="J141" s="187" t="s">
        <v>16719</v>
      </c>
      <c r="K141" s="0" t="str">
        <f aca="false">IFERROR(VLOOKUP($J141,A:B,2, ),"")</f>
        <v/>
      </c>
      <c r="L141" s="0" t="str">
        <f aca="false">IFERROR(VLOOKUP($J141,D:E,2, ),"")</f>
        <v/>
      </c>
      <c r="M141" s="0" t="str">
        <f aca="false">IFERROR(VLOOKUP($J141,G:H,2, ),"")</f>
        <v/>
      </c>
    </row>
    <row r="142" customFormat="false" ht="14.15" hidden="false" customHeight="true" outlineLevel="0" collapsed="false">
      <c r="J142" s="187" t="s">
        <v>17535</v>
      </c>
      <c r="K142" s="0" t="str">
        <f aca="false">IFERROR(VLOOKUP($J142,A:B,2, ),"")</f>
        <v/>
      </c>
      <c r="L142" s="0" t="str">
        <f aca="false">IFERROR(VLOOKUP($J142,D:E,2, ),"")</f>
        <v/>
      </c>
      <c r="M142" s="0" t="str">
        <f aca="false">IFERROR(VLOOKUP($J142,G:H,2, ),"")</f>
        <v/>
      </c>
    </row>
    <row r="143" customFormat="false" ht="14.15" hidden="false" customHeight="true" outlineLevel="0" collapsed="false">
      <c r="J143" s="187" t="s">
        <v>914</v>
      </c>
      <c r="K143" s="0" t="str">
        <f aca="false">IFERROR(VLOOKUP($J143,A:B,2, ),"")</f>
        <v/>
      </c>
      <c r="L143" s="0" t="str">
        <f aca="false">IFERROR(VLOOKUP($J143,D:E,2, ),"")</f>
        <v/>
      </c>
      <c r="M143" s="0" t="str">
        <f aca="false">IFERROR(VLOOKUP($J143,G:H,2, ),"")</f>
        <v/>
      </c>
    </row>
    <row r="144" customFormat="false" ht="14.15" hidden="false" customHeight="true" outlineLevel="0" collapsed="false">
      <c r="J144" s="187" t="s">
        <v>916</v>
      </c>
      <c r="K144" s="0" t="str">
        <f aca="false">IFERROR(VLOOKUP($J144,A:B,2, ),"")</f>
        <v/>
      </c>
      <c r="L144" s="0" t="str">
        <f aca="false">IFERROR(VLOOKUP($J144,D:E,2, ),"")</f>
        <v/>
      </c>
      <c r="M144" s="0" t="str">
        <f aca="false">IFERROR(VLOOKUP($J144,G:H,2, ),"")</f>
        <v/>
      </c>
    </row>
    <row r="145" customFormat="false" ht="14.15" hidden="false" customHeight="true" outlineLevel="0" collapsed="false">
      <c r="J145" s="187" t="s">
        <v>10617</v>
      </c>
      <c r="K145" s="0" t="str">
        <f aca="false">IFERROR(VLOOKUP($J145,A:B,2, ),"")</f>
        <v/>
      </c>
      <c r="L145" s="0" t="str">
        <f aca="false">IFERROR(VLOOKUP($J145,D:E,2, ),"")</f>
        <v/>
      </c>
      <c r="M145" s="0" t="str">
        <f aca="false">IFERROR(VLOOKUP($J145,G:H,2, ),"")</f>
        <v/>
      </c>
    </row>
    <row r="146" customFormat="false" ht="14.15" hidden="false" customHeight="true" outlineLevel="0" collapsed="false">
      <c r="J146" s="187" t="s">
        <v>1913</v>
      </c>
      <c r="K146" s="0" t="str">
        <f aca="false">IFERROR(VLOOKUP($J146,A:B,2, ),"")</f>
        <v/>
      </c>
      <c r="L146" s="0" t="str">
        <f aca="false">IFERROR(VLOOKUP($J146,D:E,2, ),"")</f>
        <v/>
      </c>
      <c r="M146" s="0" t="str">
        <f aca="false">IFERROR(VLOOKUP($J146,G:H,2, ),"")</f>
        <v/>
      </c>
    </row>
    <row r="147" customFormat="false" ht="14.15" hidden="false" customHeight="true" outlineLevel="0" collapsed="false">
      <c r="J147" s="187" t="s">
        <v>1910</v>
      </c>
      <c r="K147" s="0" t="str">
        <f aca="false">IFERROR(VLOOKUP($J147,A:B,2, ),"")</f>
        <v/>
      </c>
      <c r="L147" s="0" t="str">
        <f aca="false">IFERROR(VLOOKUP($J147,D:E,2, ),"")</f>
        <v/>
      </c>
      <c r="M147" s="0" t="str">
        <f aca="false">IFERROR(VLOOKUP($J147,G:H,2, ),"")</f>
        <v/>
      </c>
    </row>
    <row r="148" customFormat="false" ht="14.15" hidden="false" customHeight="true" outlineLevel="0" collapsed="false">
      <c r="J148" s="187" t="s">
        <v>42</v>
      </c>
      <c r="K148" s="193" t="n">
        <f aca="false">IFERROR(VLOOKUP($J148,A:B,2, ),"")</f>
        <v>1</v>
      </c>
      <c r="L148" s="0" t="str">
        <f aca="false">IFERROR(VLOOKUP($J148,D:E,2, ),"")</f>
        <v/>
      </c>
      <c r="M148" s="0" t="str">
        <f aca="false">IFERROR(VLOOKUP($J148,G:H,2, ),"")</f>
        <v/>
      </c>
    </row>
    <row r="149" customFormat="false" ht="14.15" hidden="false" customHeight="true" outlineLevel="0" collapsed="false">
      <c r="J149" s="187" t="s">
        <v>290</v>
      </c>
      <c r="K149" s="0" t="str">
        <f aca="false">IFERROR(VLOOKUP($J149,A:B,2, ),"")</f>
        <v/>
      </c>
      <c r="L149" s="0" t="str">
        <f aca="false">IFERROR(VLOOKUP($J149,D:E,2, ),"")</f>
        <v/>
      </c>
      <c r="M149" s="0" t="str">
        <f aca="false">IFERROR(VLOOKUP($J149,G:H,2, ),"")</f>
        <v/>
      </c>
    </row>
    <row r="150" customFormat="false" ht="14.15" hidden="false" customHeight="true" outlineLevel="0" collapsed="false">
      <c r="J150" s="187" t="s">
        <v>40</v>
      </c>
      <c r="K150" s="193" t="n">
        <f aca="false">IFERROR(VLOOKUP($J150,A:B,2, ),"")</f>
        <v>4</v>
      </c>
      <c r="L150" s="193" t="n">
        <f aca="false">IFERROR(VLOOKUP($J150,D:E,2, ),"")</f>
        <v>3</v>
      </c>
      <c r="M150" s="193" t="n">
        <f aca="false">IFERROR(VLOOKUP($J150,G:H,2, ),"")</f>
        <v>89</v>
      </c>
    </row>
    <row r="151" customFormat="false" ht="14.15" hidden="false" customHeight="true" outlineLevel="0" collapsed="false">
      <c r="J151" s="187" t="s">
        <v>3521</v>
      </c>
      <c r="K151" s="0" t="str">
        <f aca="false">IFERROR(VLOOKUP($J151,A:B,2, ),"")</f>
        <v/>
      </c>
      <c r="L151" s="0" t="str">
        <f aca="false">IFERROR(VLOOKUP($J151,D:E,2, ),"")</f>
        <v/>
      </c>
      <c r="M151" s="0" t="str">
        <f aca="false">IFERROR(VLOOKUP($J151,G:H,2, ),"")</f>
        <v/>
      </c>
    </row>
    <row r="152" customFormat="false" ht="14.15" hidden="false" customHeight="true" outlineLevel="0" collapsed="false">
      <c r="J152" s="187" t="s">
        <v>4104</v>
      </c>
      <c r="K152" s="0" t="str">
        <f aca="false">IFERROR(VLOOKUP($J152,A:B,2, ),"")</f>
        <v/>
      </c>
      <c r="L152" s="0" t="str">
        <f aca="false">IFERROR(VLOOKUP($J152,D:E,2, ),"")</f>
        <v/>
      </c>
      <c r="M152" s="0" t="str">
        <f aca="false">IFERROR(VLOOKUP($J152,G:H,2, ),"")</f>
        <v/>
      </c>
    </row>
    <row r="153" customFormat="false" ht="14.15" hidden="false" customHeight="true" outlineLevel="0" collapsed="false">
      <c r="J153" s="187" t="s">
        <v>39</v>
      </c>
      <c r="K153" s="193" t="n">
        <f aca="false">IFERROR(VLOOKUP($J153,A:B,2, ),"")</f>
        <v>2</v>
      </c>
      <c r="L153" s="193" t="n">
        <f aca="false">IFERROR(VLOOKUP($J153,D:E,2, ),"")</f>
        <v>1</v>
      </c>
      <c r="M153" s="0" t="str">
        <f aca="false">IFERROR(VLOOKUP($J153,G:H,2, ),"")</f>
        <v/>
      </c>
    </row>
    <row r="154" customFormat="false" ht="14.15" hidden="false" customHeight="true" outlineLevel="0" collapsed="false">
      <c r="J154" s="187" t="s">
        <v>14563</v>
      </c>
      <c r="K154" s="0" t="str">
        <f aca="false">IFERROR(VLOOKUP($J154,A:B,2, ),"")</f>
        <v/>
      </c>
      <c r="L154" s="0" t="str">
        <f aca="false">IFERROR(VLOOKUP($J154,D:E,2, ),"")</f>
        <v/>
      </c>
      <c r="M154" s="0" t="str">
        <f aca="false">IFERROR(VLOOKUP($J154,G:H,2, ),"")</f>
        <v/>
      </c>
    </row>
    <row r="155" customFormat="false" ht="14.15" hidden="false" customHeight="true" outlineLevel="0" collapsed="false">
      <c r="J155" s="187" t="s">
        <v>14829</v>
      </c>
      <c r="K155" s="0" t="str">
        <f aca="false">IFERROR(VLOOKUP($J155,A:B,2, ),"")</f>
        <v/>
      </c>
      <c r="L155" s="0" t="str">
        <f aca="false">IFERROR(VLOOKUP($J155,D:E,2, ),"")</f>
        <v/>
      </c>
      <c r="M155" s="0" t="str">
        <f aca="false">IFERROR(VLOOKUP($J155,G:H,2, ),"")</f>
        <v/>
      </c>
    </row>
    <row r="156" customFormat="false" ht="14.15" hidden="false" customHeight="true" outlineLevel="0" collapsed="false">
      <c r="J156" s="187" t="s">
        <v>3004</v>
      </c>
      <c r="K156" s="0" t="str">
        <f aca="false">IFERROR(VLOOKUP($J156,A:B,2, ),"")</f>
        <v/>
      </c>
      <c r="L156" s="0" t="str">
        <f aca="false">IFERROR(VLOOKUP($J156,D:E,2, ),"")</f>
        <v/>
      </c>
      <c r="M156" s="0" t="str">
        <f aca="false">IFERROR(VLOOKUP($J156,G:H,2, ),"")</f>
        <v/>
      </c>
    </row>
    <row r="157" customFormat="false" ht="14.15" hidden="false" customHeight="true" outlineLevel="0" collapsed="false">
      <c r="J157" s="187" t="s">
        <v>2761</v>
      </c>
      <c r="K157" s="0" t="str">
        <f aca="false">IFERROR(VLOOKUP($J157,A:B,2, ),"")</f>
        <v/>
      </c>
      <c r="L157" s="0" t="str">
        <f aca="false">IFERROR(VLOOKUP($J157,D:E,2, ),"")</f>
        <v/>
      </c>
      <c r="M157" s="0" t="str">
        <f aca="false">IFERROR(VLOOKUP($J157,G:H,2, ),"")</f>
        <v/>
      </c>
    </row>
    <row r="158" customFormat="false" ht="14.15" hidden="false" customHeight="true" outlineLevel="0" collapsed="false">
      <c r="J158" s="187" t="s">
        <v>36</v>
      </c>
      <c r="K158" s="193" t="n">
        <f aca="false">IFERROR(VLOOKUP($J158,A:B,2, ),"")</f>
        <v>1100</v>
      </c>
      <c r="L158" s="193" t="n">
        <f aca="false">IFERROR(VLOOKUP($J158,D:E,2, ),"")</f>
        <v>88</v>
      </c>
      <c r="M158" s="193" t="n">
        <f aca="false">IFERROR(VLOOKUP($J158,G:H,2, ),"")</f>
        <v>37</v>
      </c>
    </row>
    <row r="159" customFormat="false" ht="14.15" hidden="false" customHeight="true" outlineLevel="0" collapsed="false">
      <c r="J159" s="187" t="s">
        <v>6026</v>
      </c>
      <c r="K159" s="0" t="str">
        <f aca="false">IFERROR(VLOOKUP($J159,A:B,2, ),"")</f>
        <v/>
      </c>
      <c r="L159" s="0" t="str">
        <f aca="false">IFERROR(VLOOKUP($J159,D:E,2, ),"")</f>
        <v/>
      </c>
      <c r="M159" s="0" t="str">
        <f aca="false">IFERROR(VLOOKUP($J159,G:H,2, ),"")</f>
        <v/>
      </c>
    </row>
    <row r="160" customFormat="false" ht="14.15" hidden="false" customHeight="true" outlineLevel="0" collapsed="false">
      <c r="J160" s="187" t="s">
        <v>6004</v>
      </c>
      <c r="K160" s="0" t="str">
        <f aca="false">IFERROR(VLOOKUP($J160,A:B,2, ),"")</f>
        <v/>
      </c>
      <c r="L160" s="0" t="str">
        <f aca="false">IFERROR(VLOOKUP($J160,D:E,2, ),"")</f>
        <v/>
      </c>
      <c r="M160" s="0" t="str">
        <f aca="false">IFERROR(VLOOKUP($J160,G:H,2, ),"")</f>
        <v/>
      </c>
    </row>
    <row r="161" customFormat="false" ht="14.15" hidden="false" customHeight="true" outlineLevel="0" collapsed="false">
      <c r="J161" s="187" t="s">
        <v>6024</v>
      </c>
      <c r="K161" s="0" t="str">
        <f aca="false">IFERROR(VLOOKUP($J161,A:B,2, ),"")</f>
        <v/>
      </c>
      <c r="L161" s="0" t="str">
        <f aca="false">IFERROR(VLOOKUP($J161,D:E,2, ),"")</f>
        <v/>
      </c>
      <c r="M161" s="0" t="str">
        <f aca="false">IFERROR(VLOOKUP($J161,G:H,2, ),"")</f>
        <v/>
      </c>
    </row>
    <row r="162" customFormat="false" ht="14.15" hidden="false" customHeight="true" outlineLevel="0" collapsed="false">
      <c r="J162" s="187" t="s">
        <v>17536</v>
      </c>
      <c r="K162" s="0" t="str">
        <f aca="false">IFERROR(VLOOKUP($J162,A:B,2, ),"")</f>
        <v/>
      </c>
      <c r="L162" s="0" t="str">
        <f aca="false">IFERROR(VLOOKUP($J162,D:E,2, ),"")</f>
        <v/>
      </c>
      <c r="M162" s="0" t="str">
        <f aca="false">IFERROR(VLOOKUP($J162,G:H,2, ),"")</f>
        <v/>
      </c>
    </row>
    <row r="163" customFormat="false" ht="14.15" hidden="false" customHeight="true" outlineLevel="0" collapsed="false">
      <c r="J163" s="187" t="s">
        <v>16816</v>
      </c>
      <c r="K163" s="0" t="str">
        <f aca="false">IFERROR(VLOOKUP($J163,A:B,2, ),"")</f>
        <v/>
      </c>
      <c r="L163" s="0" t="str">
        <f aca="false">IFERROR(VLOOKUP($J163,D:E,2, ),"")</f>
        <v/>
      </c>
      <c r="M163" s="0" t="str">
        <f aca="false">IFERROR(VLOOKUP($J163,G:H,2, ),"")</f>
        <v/>
      </c>
    </row>
    <row r="164" customFormat="false" ht="14.15" hidden="false" customHeight="true" outlineLevel="0" collapsed="false">
      <c r="J164" s="187" t="s">
        <v>7913</v>
      </c>
      <c r="K164" s="0" t="str">
        <f aca="false">IFERROR(VLOOKUP($J164,A:B,2, ),"")</f>
        <v/>
      </c>
      <c r="L164" s="0" t="str">
        <f aca="false">IFERROR(VLOOKUP($J164,D:E,2, ),"")</f>
        <v/>
      </c>
      <c r="M164" s="0" t="str">
        <f aca="false">IFERROR(VLOOKUP($J164,G:H,2, ),"")</f>
        <v/>
      </c>
    </row>
    <row r="165" customFormat="false" ht="14.15" hidden="false" customHeight="true" outlineLevel="0" collapsed="false">
      <c r="J165" s="187" t="s">
        <v>5623</v>
      </c>
      <c r="K165" s="0" t="str">
        <f aca="false">IFERROR(VLOOKUP($J165,A:B,2, ),"")</f>
        <v/>
      </c>
      <c r="L165" s="0" t="str">
        <f aca="false">IFERROR(VLOOKUP($J165,D:E,2, ),"")</f>
        <v/>
      </c>
      <c r="M165" s="0" t="str">
        <f aca="false">IFERROR(VLOOKUP($J165,G:H,2, ),"")</f>
        <v/>
      </c>
    </row>
    <row r="166" customFormat="false" ht="14.15" hidden="false" customHeight="true" outlineLevel="0" collapsed="false">
      <c r="J166" s="187" t="s">
        <v>102</v>
      </c>
      <c r="K166" s="0" t="str">
        <f aca="false">IFERROR(VLOOKUP($J166,A:B,2, ),"")</f>
        <v/>
      </c>
      <c r="L166" s="193" t="n">
        <f aca="false">IFERROR(VLOOKUP($J166,D:E,2, ),"")</f>
        <v>6</v>
      </c>
      <c r="M166" s="0" t="str">
        <f aca="false">IFERROR(VLOOKUP($J166,G:H,2, ),"")</f>
        <v/>
      </c>
    </row>
    <row r="167" customFormat="false" ht="14.15" hidden="false" customHeight="true" outlineLevel="0" collapsed="false">
      <c r="J167" s="187" t="s">
        <v>5997</v>
      </c>
      <c r="K167" s="0" t="str">
        <f aca="false">IFERROR(VLOOKUP($J167,A:B,2, ),"")</f>
        <v/>
      </c>
      <c r="L167" s="0" t="str">
        <f aca="false">IFERROR(VLOOKUP($J167,D:E,2, ),"")</f>
        <v/>
      </c>
      <c r="M167" s="0" t="str">
        <f aca="false">IFERROR(VLOOKUP($J167,G:H,2, ),"")</f>
        <v/>
      </c>
    </row>
    <row r="168" customFormat="false" ht="14.15" hidden="false" customHeight="true" outlineLevel="0" collapsed="false">
      <c r="J168" s="187" t="s">
        <v>7905</v>
      </c>
      <c r="K168" s="0" t="str">
        <f aca="false">IFERROR(VLOOKUP($J168,A:B,2, ),"")</f>
        <v/>
      </c>
      <c r="L168" s="0" t="str">
        <f aca="false">IFERROR(VLOOKUP($J168,D:E,2, ),"")</f>
        <v/>
      </c>
      <c r="M168" s="0" t="str">
        <f aca="false">IFERROR(VLOOKUP($J168,G:H,2, ),"")</f>
        <v/>
      </c>
    </row>
    <row r="169" customFormat="false" ht="14.15" hidden="false" customHeight="true" outlineLevel="0" collapsed="false">
      <c r="J169" s="187" t="s">
        <v>14911</v>
      </c>
      <c r="K169" s="0" t="str">
        <f aca="false">IFERROR(VLOOKUP($J169,A:B,2, ),"")</f>
        <v/>
      </c>
      <c r="L169" s="0" t="str">
        <f aca="false">IFERROR(VLOOKUP($J169,D:E,2, ),"")</f>
        <v/>
      </c>
      <c r="M169" s="0" t="str">
        <f aca="false">IFERROR(VLOOKUP($J169,G:H,2, ),"")</f>
        <v/>
      </c>
    </row>
    <row r="170" customFormat="false" ht="14.15" hidden="false" customHeight="true" outlineLevel="0" collapsed="false">
      <c r="J170" s="187" t="s">
        <v>8732</v>
      </c>
      <c r="K170" s="0" t="str">
        <f aca="false">IFERROR(VLOOKUP($J170,A:B,2, ),"")</f>
        <v/>
      </c>
      <c r="L170" s="0" t="str">
        <f aca="false">IFERROR(VLOOKUP($J170,D:E,2, ),"")</f>
        <v/>
      </c>
      <c r="M170" s="0" t="str">
        <f aca="false">IFERROR(VLOOKUP($J170,G:H,2, ),"")</f>
        <v/>
      </c>
    </row>
    <row r="171" customFormat="false" ht="14.15" hidden="false" customHeight="true" outlineLevel="0" collapsed="false">
      <c r="J171" s="187" t="s">
        <v>8728</v>
      </c>
      <c r="K171" s="0" t="str">
        <f aca="false">IFERROR(VLOOKUP($J171,A:B,2, ),"")</f>
        <v/>
      </c>
      <c r="L171" s="0" t="str">
        <f aca="false">IFERROR(VLOOKUP($J171,D:E,2, ),"")</f>
        <v/>
      </c>
      <c r="M171" s="0" t="str">
        <f aca="false">IFERROR(VLOOKUP($J171,G:H,2, ),"")</f>
        <v/>
      </c>
    </row>
    <row r="172" customFormat="false" ht="14.15" hidden="false" customHeight="true" outlineLevel="0" collapsed="false">
      <c r="J172" s="187" t="s">
        <v>38</v>
      </c>
      <c r="K172" s="193" t="n">
        <f aca="false">IFERROR(VLOOKUP($J172,A:B,2, ),"")</f>
        <v>23</v>
      </c>
      <c r="L172" s="193" t="n">
        <f aca="false">IFERROR(VLOOKUP($J172,D:E,2, ),"")</f>
        <v>3</v>
      </c>
      <c r="M172" s="193" t="n">
        <f aca="false">IFERROR(VLOOKUP($J172,G:H,2, ),"")</f>
        <v>1</v>
      </c>
    </row>
    <row r="173" customFormat="false" ht="14.15" hidden="false" customHeight="true" outlineLevel="0" collapsed="false">
      <c r="J173" s="187" t="s">
        <v>37</v>
      </c>
      <c r="K173" s="193" t="n">
        <f aca="false">IFERROR(VLOOKUP($J173,A:B,2, ),"")</f>
        <v>108</v>
      </c>
      <c r="L173" s="193" t="n">
        <f aca="false">IFERROR(VLOOKUP($J173,D:E,2, ),"")</f>
        <v>32</v>
      </c>
      <c r="M173" s="193" t="n">
        <f aca="false">IFERROR(VLOOKUP($J173,G:H,2, ),"")</f>
        <v>5</v>
      </c>
    </row>
    <row r="174" customFormat="false" ht="14.15" hidden="false" customHeight="true" outlineLevel="0" collapsed="false">
      <c r="J174" s="187" t="s">
        <v>7474</v>
      </c>
      <c r="K174" s="0" t="str">
        <f aca="false">IFERROR(VLOOKUP($J174,A:B,2, ),"")</f>
        <v/>
      </c>
      <c r="L174" s="0" t="str">
        <f aca="false">IFERROR(VLOOKUP($J174,D:E,2, ),"")</f>
        <v/>
      </c>
      <c r="M174" s="0" t="str">
        <f aca="false">IFERROR(VLOOKUP($J174,G:H,2, ),"")</f>
        <v/>
      </c>
    </row>
    <row r="175" customFormat="false" ht="14.15" hidden="false" customHeight="true" outlineLevel="0" collapsed="false">
      <c r="J175" s="187" t="s">
        <v>7484</v>
      </c>
      <c r="K175" s="0" t="str">
        <f aca="false">IFERROR(VLOOKUP($J175,A:B,2, ),"")</f>
        <v/>
      </c>
      <c r="L175" s="0" t="str">
        <f aca="false">IFERROR(VLOOKUP($J175,D:E,2, ),"")</f>
        <v/>
      </c>
      <c r="M175" s="0" t="str">
        <f aca="false">IFERROR(VLOOKUP($J175,G:H,2, ),"")</f>
        <v/>
      </c>
    </row>
    <row r="176" customFormat="false" ht="14.15" hidden="false" customHeight="true" outlineLevel="0" collapsed="false">
      <c r="J176" s="187" t="s">
        <v>9270</v>
      </c>
      <c r="K176" s="0" t="str">
        <f aca="false">IFERROR(VLOOKUP($J176,A:B,2, ),"")</f>
        <v/>
      </c>
      <c r="L176" s="0" t="str">
        <f aca="false">IFERROR(VLOOKUP($J176,D:E,2, ),"")</f>
        <v/>
      </c>
      <c r="M176" s="0" t="str">
        <f aca="false">IFERROR(VLOOKUP($J176,G:H,2, ),"")</f>
        <v/>
      </c>
    </row>
    <row r="177" customFormat="false" ht="14.15" hidden="false" customHeight="true" outlineLevel="0" collapsed="false">
      <c r="J177" s="187" t="s">
        <v>12747</v>
      </c>
      <c r="K177" s="0" t="str">
        <f aca="false">IFERROR(VLOOKUP($J177,A:B,2, ),"")</f>
        <v/>
      </c>
      <c r="L177" s="0" t="str">
        <f aca="false">IFERROR(VLOOKUP($J177,D:E,2, ),"")</f>
        <v/>
      </c>
      <c r="M177" s="0" t="str">
        <f aca="false">IFERROR(VLOOKUP($J177,G:H,2, ),"")</f>
        <v/>
      </c>
    </row>
    <row r="178" customFormat="false" ht="14.15" hidden="false" customHeight="true" outlineLevel="0" collapsed="false">
      <c r="J178" s="187" t="s">
        <v>16716</v>
      </c>
      <c r="K178" s="0" t="str">
        <f aca="false">IFERROR(VLOOKUP($J178,A:B,2, ),"")</f>
        <v/>
      </c>
      <c r="L178" s="0" t="str">
        <f aca="false">IFERROR(VLOOKUP($J178,D:E,2, ),"")</f>
        <v/>
      </c>
      <c r="M178" s="0" t="str">
        <f aca="false">IFERROR(VLOOKUP($J178,G:H,2, ),"")</f>
        <v/>
      </c>
    </row>
    <row r="179" customFormat="false" ht="14.15" hidden="false" customHeight="true" outlineLevel="0" collapsed="false">
      <c r="J179" s="187" t="s">
        <v>11475</v>
      </c>
      <c r="K179" s="0" t="str">
        <f aca="false">IFERROR(VLOOKUP($J179,A:B,2, ),"")</f>
        <v/>
      </c>
      <c r="L179" s="0" t="str">
        <f aca="false">IFERROR(VLOOKUP($J179,D:E,2, ),"")</f>
        <v/>
      </c>
      <c r="M179" s="0" t="str">
        <f aca="false">IFERROR(VLOOKUP($J179,G:H,2, ),"")</f>
        <v/>
      </c>
    </row>
    <row r="180" customFormat="false" ht="14.15" hidden="false" customHeight="true" outlineLevel="0" collapsed="false">
      <c r="J180" s="187" t="s">
        <v>11471</v>
      </c>
      <c r="K180" s="0" t="str">
        <f aca="false">IFERROR(VLOOKUP($J180,A:B,2, ),"")</f>
        <v/>
      </c>
      <c r="L180" s="0" t="str">
        <f aca="false">IFERROR(VLOOKUP($J180,D:E,2, ),"")</f>
        <v/>
      </c>
      <c r="M180" s="0" t="str">
        <f aca="false">IFERROR(VLOOKUP($J180,G:H,2, ),"")</f>
        <v/>
      </c>
    </row>
    <row r="181" customFormat="false" ht="14.15" hidden="false" customHeight="true" outlineLevel="0" collapsed="false">
      <c r="J181" s="187" t="s">
        <v>12049</v>
      </c>
      <c r="K181" s="0" t="str">
        <f aca="false">IFERROR(VLOOKUP($J181,A:B,2, ),"")</f>
        <v/>
      </c>
      <c r="L181" s="0" t="str">
        <f aca="false">IFERROR(VLOOKUP($J181,D:E,2, ),"")</f>
        <v/>
      </c>
      <c r="M181" s="0" t="str">
        <f aca="false">IFERROR(VLOOKUP($J181,G:H,2, ),"")</f>
        <v/>
      </c>
    </row>
    <row r="182" customFormat="false" ht="14.15" hidden="false" customHeight="true" outlineLevel="0" collapsed="false">
      <c r="J182" s="187" t="s">
        <v>12043</v>
      </c>
      <c r="K182" s="0" t="str">
        <f aca="false">IFERROR(VLOOKUP($J182,A:B,2, ),"")</f>
        <v/>
      </c>
      <c r="L182" s="0" t="str">
        <f aca="false">IFERROR(VLOOKUP($J182,D:E,2, ),"")</f>
        <v/>
      </c>
      <c r="M182" s="0" t="str">
        <f aca="false">IFERROR(VLOOKUP($J182,G:H,2, ),"")</f>
        <v/>
      </c>
    </row>
    <row r="183" customFormat="false" ht="14.15" hidden="false" customHeight="true" outlineLevel="0" collapsed="false">
      <c r="J183" s="187" t="s">
        <v>17537</v>
      </c>
      <c r="K183" s="0" t="str">
        <f aca="false">IFERROR(VLOOKUP($J183,A:B,2, ),"")</f>
        <v/>
      </c>
      <c r="L183" s="0" t="str">
        <f aca="false">IFERROR(VLOOKUP($J183,D:E,2, ),"")</f>
        <v/>
      </c>
      <c r="M183" s="0" t="str">
        <f aca="false">IFERROR(VLOOKUP($J183,G:H,2, ),"")</f>
        <v/>
      </c>
    </row>
    <row r="184" customFormat="false" ht="14.15" hidden="false" customHeight="true" outlineLevel="0" collapsed="false">
      <c r="J184" s="187" t="s">
        <v>6037</v>
      </c>
      <c r="K184" s="0" t="str">
        <f aca="false">IFERROR(VLOOKUP($J184,A:B,2, ),"")</f>
        <v/>
      </c>
      <c r="L184" s="0" t="str">
        <f aca="false">IFERROR(VLOOKUP($J184,D:E,2, ),"")</f>
        <v/>
      </c>
      <c r="M184" s="0" t="str">
        <f aca="false">IFERROR(VLOOKUP($J184,G:H,2, ),"")</f>
        <v/>
      </c>
    </row>
    <row r="185" customFormat="false" ht="14.15" hidden="false" customHeight="true" outlineLevel="0" collapsed="false">
      <c r="J185" s="187" t="s">
        <v>14149</v>
      </c>
      <c r="K185" s="0" t="str">
        <f aca="false">IFERROR(VLOOKUP($J185,A:B,2, ),"")</f>
        <v/>
      </c>
      <c r="L185" s="0" t="str">
        <f aca="false">IFERROR(VLOOKUP($J185,D:E,2, ),"")</f>
        <v/>
      </c>
      <c r="M185" s="0" t="str">
        <f aca="false">IFERROR(VLOOKUP($J185,G:H,2, ),"")</f>
        <v/>
      </c>
    </row>
    <row r="186" customFormat="false" ht="14.15" hidden="false" customHeight="true" outlineLevel="0" collapsed="false">
      <c r="J186" s="187" t="s">
        <v>14150</v>
      </c>
      <c r="K186" s="0" t="str">
        <f aca="false">IFERROR(VLOOKUP($J186,A:B,2, ),"")</f>
        <v/>
      </c>
      <c r="L186" s="0" t="str">
        <f aca="false">IFERROR(VLOOKUP($J186,D:E,2, ),"")</f>
        <v/>
      </c>
      <c r="M186" s="0" t="str">
        <f aca="false">IFERROR(VLOOKUP($J186,G:H,2, ),"")</f>
        <v/>
      </c>
    </row>
    <row r="187" customFormat="false" ht="14.15" hidden="false" customHeight="true" outlineLevel="0" collapsed="false">
      <c r="J187" s="187" t="s">
        <v>14401</v>
      </c>
      <c r="K187" s="0" t="str">
        <f aca="false">IFERROR(VLOOKUP($J187,A:B,2, ),"")</f>
        <v/>
      </c>
      <c r="L187" s="0" t="str">
        <f aca="false">IFERROR(VLOOKUP($J187,D:E,2, ),"")</f>
        <v/>
      </c>
      <c r="M187" s="0" t="str">
        <f aca="false">IFERROR(VLOOKUP($J187,G:H,2, ),"")</f>
        <v/>
      </c>
    </row>
    <row r="188" customFormat="false" ht="14.15" hidden="false" customHeight="true" outlineLevel="0" collapsed="false">
      <c r="J188" s="187" t="s">
        <v>14396</v>
      </c>
      <c r="K188" s="0" t="str">
        <f aca="false">IFERROR(VLOOKUP($J188,A:B,2, ),"")</f>
        <v/>
      </c>
      <c r="L188" s="0" t="str">
        <f aca="false">IFERROR(VLOOKUP($J188,D:E,2, ),"")</f>
        <v/>
      </c>
      <c r="M188" s="0" t="str">
        <f aca="false">IFERROR(VLOOKUP($J188,G:H,2, ),"")</f>
        <v/>
      </c>
    </row>
    <row r="189" customFormat="false" ht="14.15" hidden="false" customHeight="true" outlineLevel="0" collapsed="false">
      <c r="J189" s="187" t="s">
        <v>15620</v>
      </c>
      <c r="K189" s="0" t="str">
        <f aca="false">IFERROR(VLOOKUP($J189,A:B,2, ),"")</f>
        <v/>
      </c>
      <c r="L189" s="0" t="str">
        <f aca="false">IFERROR(VLOOKUP($J189,D:E,2, ),"")</f>
        <v/>
      </c>
      <c r="M189" s="0" t="str">
        <f aca="false">IFERROR(VLOOKUP($J189,G:H,2, ),"")</f>
        <v/>
      </c>
    </row>
    <row r="190" customFormat="false" ht="14.15" hidden="false" customHeight="true" outlineLevel="0" collapsed="false">
      <c r="J190" s="187" t="s">
        <v>15621</v>
      </c>
      <c r="K190" s="0" t="str">
        <f aca="false">IFERROR(VLOOKUP($J190,A:B,2, ),"")</f>
        <v/>
      </c>
      <c r="L190" s="0" t="str">
        <f aca="false">IFERROR(VLOOKUP($J190,D:E,2, ),"")</f>
        <v/>
      </c>
      <c r="M190" s="0" t="str">
        <f aca="false">IFERROR(VLOOKUP($J190,G:H,2, ),"")</f>
        <v/>
      </c>
    </row>
    <row r="191" customFormat="false" ht="14.15" hidden="false" customHeight="true" outlineLevel="0" collapsed="false">
      <c r="J191" s="187" t="s">
        <v>17540</v>
      </c>
      <c r="K191" s="0" t="str">
        <f aca="false">IFERROR(VLOOKUP($J191,A:B,2, ),"")</f>
        <v/>
      </c>
      <c r="L191" s="0" t="str">
        <f aca="false">IFERROR(VLOOKUP($J191,D:E,2, ),"")</f>
        <v/>
      </c>
      <c r="M191" s="0" t="str">
        <f aca="false">IFERROR(VLOOKUP($J191,G:H,2, ),"")</f>
        <v/>
      </c>
    </row>
    <row r="192" customFormat="false" ht="14.15" hidden="false" customHeight="true" outlineLevel="0" collapsed="false">
      <c r="J192" s="187" t="s">
        <v>1520</v>
      </c>
      <c r="K192" s="0" t="str">
        <f aca="false">IFERROR(VLOOKUP($J192,A:B,2, ),"")</f>
        <v/>
      </c>
      <c r="L192" s="0" t="str">
        <f aca="false">IFERROR(VLOOKUP($J192,D:E,2, ),"")</f>
        <v/>
      </c>
      <c r="M192" s="0" t="str">
        <f aca="false">IFERROR(VLOOKUP($J192,G:H,2, ),"")</f>
        <v/>
      </c>
    </row>
    <row r="193" customFormat="false" ht="14.15" hidden="false" customHeight="true" outlineLevel="0" collapsed="false">
      <c r="J193" s="187" t="s">
        <v>44</v>
      </c>
      <c r="K193" s="193" t="n">
        <f aca="false">IFERROR(VLOOKUP($J193,A:B,2, ),"")</f>
        <v>1</v>
      </c>
      <c r="L193" s="0" t="str">
        <f aca="false">IFERROR(VLOOKUP($J193,D:E,2, ),"")</f>
        <v/>
      </c>
      <c r="M193" s="0" t="str">
        <f aca="false">IFERROR(VLOOKUP($J193,G:H,2, ),"")</f>
        <v/>
      </c>
    </row>
    <row r="194" customFormat="false" ht="14.15" hidden="false" customHeight="true" outlineLevel="0" collapsed="false">
      <c r="J194" s="187" t="s">
        <v>4395</v>
      </c>
      <c r="K194" s="0" t="str">
        <f aca="false">IFERROR(VLOOKUP($J194,A:B,2, ),"")</f>
        <v/>
      </c>
      <c r="L194" s="0" t="str">
        <f aca="false">IFERROR(VLOOKUP($J194,D:E,2, ),"")</f>
        <v/>
      </c>
      <c r="M194" s="0" t="str">
        <f aca="false">IFERROR(VLOOKUP($J194,G:H,2, ),"")</f>
        <v/>
      </c>
    </row>
    <row r="195" customFormat="false" ht="14.15" hidden="false" customHeight="true" outlineLevel="0" collapsed="false">
      <c r="J195" s="187" t="s">
        <v>4823</v>
      </c>
      <c r="K195" s="0" t="str">
        <f aca="false">IFERROR(VLOOKUP($J195,A:B,2, ),"")</f>
        <v/>
      </c>
      <c r="L195" s="0" t="str">
        <f aca="false">IFERROR(VLOOKUP($J195,D:E,2, ),"")</f>
        <v/>
      </c>
      <c r="M195" s="0" t="str">
        <f aca="false">IFERROR(VLOOKUP($J195,G:H,2, ),"")</f>
        <v/>
      </c>
    </row>
    <row r="196" customFormat="false" ht="14.15" hidden="false" customHeight="true" outlineLevel="0" collapsed="false">
      <c r="J196" s="187" t="s">
        <v>45</v>
      </c>
      <c r="K196" s="193" t="n">
        <f aca="false">IFERROR(VLOOKUP($J196,A:B,2, ),"")</f>
        <v>447</v>
      </c>
      <c r="L196" s="193" t="n">
        <f aca="false">IFERROR(VLOOKUP($J196,D:E,2, ),"")</f>
        <v>288</v>
      </c>
      <c r="M196" s="193" t="n">
        <f aca="false">IFERROR(VLOOKUP($J196,G:H,2, ),"")</f>
        <v>120</v>
      </c>
    </row>
    <row r="197" customFormat="false" ht="14.15" hidden="false" customHeight="true" outlineLevel="0" collapsed="false">
      <c r="J197" s="187" t="s">
        <v>46</v>
      </c>
      <c r="K197" s="193" t="n">
        <f aca="false">IFERROR(VLOOKUP($J197,A:B,2, ),"")</f>
        <v>14</v>
      </c>
      <c r="L197" s="193" t="n">
        <f aca="false">IFERROR(VLOOKUP($J197,D:E,2, ),"")</f>
        <v>1</v>
      </c>
      <c r="M197" s="0" t="str">
        <f aca="false">IFERROR(VLOOKUP($J197,G:H,2, ),"")</f>
        <v/>
      </c>
    </row>
    <row r="198" customFormat="false" ht="14.15" hidden="false" customHeight="true" outlineLevel="0" collapsed="false">
      <c r="J198" s="187" t="s">
        <v>7053</v>
      </c>
      <c r="K198" s="0" t="str">
        <f aca="false">IFERROR(VLOOKUP($J198,A:B,2, ),"")</f>
        <v/>
      </c>
      <c r="L198" s="0" t="str">
        <f aca="false">IFERROR(VLOOKUP($J198,D:E,2, ),"")</f>
        <v/>
      </c>
      <c r="M198" s="0" t="str">
        <f aca="false">IFERROR(VLOOKUP($J198,G:H,2, ),"")</f>
        <v/>
      </c>
    </row>
    <row r="199" customFormat="false" ht="14.15" hidden="false" customHeight="true" outlineLevel="0" collapsed="false">
      <c r="J199" s="187" t="s">
        <v>7056</v>
      </c>
      <c r="K199" s="0" t="str">
        <f aca="false">IFERROR(VLOOKUP($J199,A:B,2, ),"")</f>
        <v/>
      </c>
      <c r="L199" s="0" t="str">
        <f aca="false">IFERROR(VLOOKUP($J199,D:E,2, ),"")</f>
        <v/>
      </c>
      <c r="M199" s="0" t="str">
        <f aca="false">IFERROR(VLOOKUP($J199,G:H,2, ),"")</f>
        <v/>
      </c>
    </row>
    <row r="200" customFormat="false" ht="14.15" hidden="false" customHeight="true" outlineLevel="0" collapsed="false">
      <c r="J200" s="187" t="s">
        <v>8313</v>
      </c>
      <c r="K200" s="0" t="str">
        <f aca="false">IFERROR(VLOOKUP($J200,A:B,2, ),"")</f>
        <v/>
      </c>
      <c r="L200" s="0" t="str">
        <f aca="false">IFERROR(VLOOKUP($J200,D:E,2, ),"")</f>
        <v/>
      </c>
      <c r="M200" s="0" t="str">
        <f aca="false">IFERROR(VLOOKUP($J200,G:H,2, ),"")</f>
        <v/>
      </c>
    </row>
    <row r="201" customFormat="false" ht="14.15" hidden="false" customHeight="true" outlineLevel="0" collapsed="false">
      <c r="J201" s="187" t="s">
        <v>8309</v>
      </c>
      <c r="K201" s="0" t="str">
        <f aca="false">IFERROR(VLOOKUP($J201,A:B,2, ),"")</f>
        <v/>
      </c>
      <c r="L201" s="0" t="str">
        <f aca="false">IFERROR(VLOOKUP($J201,D:E,2, ),"")</f>
        <v/>
      </c>
      <c r="M201" s="0" t="str">
        <f aca="false">IFERROR(VLOOKUP($J201,G:H,2, ),"")</f>
        <v/>
      </c>
    </row>
    <row r="202" customFormat="false" ht="14.15" hidden="false" customHeight="true" outlineLevel="0" collapsed="false">
      <c r="J202" s="187" t="s">
        <v>11316</v>
      </c>
      <c r="K202" s="0" t="str">
        <f aca="false">IFERROR(VLOOKUP($J202,A:B,2, ),"")</f>
        <v/>
      </c>
      <c r="L202" s="0" t="str">
        <f aca="false">IFERROR(VLOOKUP($J202,D:E,2, ),"")</f>
        <v/>
      </c>
      <c r="M202" s="0" t="str">
        <f aca="false">IFERROR(VLOOKUP($J202,G:H,2, ),"")</f>
        <v/>
      </c>
    </row>
    <row r="203" customFormat="false" ht="14.15" hidden="false" customHeight="true" outlineLevel="0" collapsed="false">
      <c r="J203" s="187" t="s">
        <v>11568</v>
      </c>
      <c r="K203" s="0" t="str">
        <f aca="false">IFERROR(VLOOKUP($J203,A:B,2, ),"")</f>
        <v/>
      </c>
      <c r="L203" s="0" t="str">
        <f aca="false">IFERROR(VLOOKUP($J203,D:E,2, ),"")</f>
        <v/>
      </c>
      <c r="M203" s="0" t="str">
        <f aca="false">IFERROR(VLOOKUP($J203,G:H,2, ),"")</f>
        <v/>
      </c>
    </row>
    <row r="204" customFormat="false" ht="14.15" hidden="false" customHeight="true" outlineLevel="0" collapsed="false">
      <c r="J204" s="187" t="s">
        <v>11791</v>
      </c>
      <c r="K204" s="0" t="str">
        <f aca="false">IFERROR(VLOOKUP($J204,A:B,2, ),"")</f>
        <v/>
      </c>
      <c r="L204" s="0" t="str">
        <f aca="false">IFERROR(VLOOKUP($J204,D:E,2, ),"")</f>
        <v/>
      </c>
      <c r="M204" s="0" t="str">
        <f aca="false">IFERROR(VLOOKUP($J204,G:H,2, ),"")</f>
        <v/>
      </c>
    </row>
    <row r="205" customFormat="false" ht="14.15" hidden="false" customHeight="true" outlineLevel="0" collapsed="false">
      <c r="J205" s="187" t="s">
        <v>10576</v>
      </c>
      <c r="K205" s="0" t="str">
        <f aca="false">IFERROR(VLOOKUP($J205,A:B,2, ),"")</f>
        <v/>
      </c>
      <c r="L205" s="0" t="str">
        <f aca="false">IFERROR(VLOOKUP($J205,D:E,2, ),"")</f>
        <v/>
      </c>
      <c r="M205" s="0" t="str">
        <f aca="false">IFERROR(VLOOKUP($J205,G:H,2, ),"")</f>
        <v/>
      </c>
    </row>
    <row r="206" customFormat="false" ht="14.15" hidden="false" customHeight="true" outlineLevel="0" collapsed="false">
      <c r="J206" s="187" t="s">
        <v>10571</v>
      </c>
      <c r="K206" s="0" t="str">
        <f aca="false">IFERROR(VLOOKUP($J206,A:B,2, ),"")</f>
        <v/>
      </c>
      <c r="L206" s="0" t="str">
        <f aca="false">IFERROR(VLOOKUP($J206,D:E,2, ),"")</f>
        <v/>
      </c>
      <c r="M206" s="0" t="str">
        <f aca="false">IFERROR(VLOOKUP($J206,G:H,2, ),"")</f>
        <v/>
      </c>
    </row>
    <row r="207" customFormat="false" ht="14.15" hidden="false" customHeight="true" outlineLevel="0" collapsed="false">
      <c r="J207" s="187" t="s">
        <v>13794</v>
      </c>
      <c r="K207" s="0" t="str">
        <f aca="false">IFERROR(VLOOKUP($J207,A:B,2, ),"")</f>
        <v/>
      </c>
      <c r="L207" s="0" t="str">
        <f aca="false">IFERROR(VLOOKUP($J207,D:E,2, ),"")</f>
        <v/>
      </c>
      <c r="M207" s="0" t="str">
        <f aca="false">IFERROR(VLOOKUP($J207,G:H,2, ),"")</f>
        <v/>
      </c>
    </row>
    <row r="208" customFormat="false" ht="14.15" hidden="false" customHeight="true" outlineLevel="0" collapsed="false">
      <c r="J208" s="187" t="s">
        <v>13782</v>
      </c>
      <c r="K208" s="0" t="str">
        <f aca="false">IFERROR(VLOOKUP($J208,A:B,2, ),"")</f>
        <v/>
      </c>
      <c r="L208" s="0" t="str">
        <f aca="false">IFERROR(VLOOKUP($J208,D:E,2, ),"")</f>
        <v/>
      </c>
      <c r="M208" s="0" t="str">
        <f aca="false">IFERROR(VLOOKUP($J208,G:H,2, ),"")</f>
        <v/>
      </c>
    </row>
    <row r="209" customFormat="false" ht="14.15" hidden="false" customHeight="true" outlineLevel="0" collapsed="false">
      <c r="J209" s="187" t="s">
        <v>17283</v>
      </c>
      <c r="K209" s="0" t="str">
        <f aca="false">IFERROR(VLOOKUP($J209,A:B,2, ),"")</f>
        <v/>
      </c>
      <c r="L209" s="0" t="str">
        <f aca="false">IFERROR(VLOOKUP($J209,D:E,2, ),"")</f>
        <v/>
      </c>
      <c r="M209" s="0" t="str">
        <f aca="false">IFERROR(VLOOKUP($J209,G:H,2, ),"")</f>
        <v/>
      </c>
    </row>
    <row r="210" customFormat="false" ht="14.15" hidden="false" customHeight="true" outlineLevel="0" collapsed="false">
      <c r="J210" s="187" t="s">
        <v>17541</v>
      </c>
      <c r="K210" s="0" t="str">
        <f aca="false">IFERROR(VLOOKUP($J210,A:B,2, ),"")</f>
        <v/>
      </c>
      <c r="L210" s="0" t="str">
        <f aca="false">IFERROR(VLOOKUP($J210,D:E,2, ),"")</f>
        <v/>
      </c>
      <c r="M210" s="0" t="str">
        <f aca="false">IFERROR(VLOOKUP($J210,G:H,2, ),"")</f>
        <v/>
      </c>
    </row>
    <row r="211" customFormat="false" ht="14.15" hidden="false" customHeight="true" outlineLevel="0" collapsed="false">
      <c r="J211" s="187" t="s">
        <v>4725</v>
      </c>
      <c r="K211" s="0" t="str">
        <f aca="false">IFERROR(VLOOKUP($J211,A:B,2, ),"")</f>
        <v/>
      </c>
      <c r="L211" s="0" t="str">
        <f aca="false">IFERROR(VLOOKUP($J211,D:E,2, ),"")</f>
        <v/>
      </c>
      <c r="M211" s="0" t="str">
        <f aca="false">IFERROR(VLOOKUP($J211,G:H,2, ),"")</f>
        <v/>
      </c>
    </row>
    <row r="212" customFormat="false" ht="14.15" hidden="false" customHeight="true" outlineLevel="0" collapsed="false">
      <c r="J212" s="187" t="s">
        <v>3929</v>
      </c>
      <c r="K212" s="0" t="str">
        <f aca="false">IFERROR(VLOOKUP($J212,A:B,2, ),"")</f>
        <v/>
      </c>
      <c r="L212" s="0" t="str">
        <f aca="false">IFERROR(VLOOKUP($J212,D:E,2, ),"")</f>
        <v/>
      </c>
      <c r="M212" s="0" t="str">
        <f aca="false">IFERROR(VLOOKUP($J212,G:H,2, ),"")</f>
        <v/>
      </c>
    </row>
    <row r="213" customFormat="false" ht="14.15" hidden="false" customHeight="true" outlineLevel="0" collapsed="false">
      <c r="J213" s="187" t="s">
        <v>5423</v>
      </c>
      <c r="K213" s="0" t="str">
        <f aca="false">IFERROR(VLOOKUP($J213,A:B,2, ),"")</f>
        <v/>
      </c>
      <c r="L213" s="0" t="str">
        <f aca="false">IFERROR(VLOOKUP($J213,D:E,2, ),"")</f>
        <v/>
      </c>
      <c r="M213" s="0" t="str">
        <f aca="false">IFERROR(VLOOKUP($J213,G:H,2, ),"")</f>
        <v/>
      </c>
    </row>
    <row r="214" customFormat="false" ht="14.15" hidden="false" customHeight="true" outlineLevel="0" collapsed="false">
      <c r="J214" s="187" t="s">
        <v>10101</v>
      </c>
      <c r="K214" s="0" t="str">
        <f aca="false">IFERROR(VLOOKUP($J214,A:B,2, ),"")</f>
        <v/>
      </c>
      <c r="L214" s="0" t="str">
        <f aca="false">IFERROR(VLOOKUP($J214,D:E,2, ),"")</f>
        <v/>
      </c>
      <c r="M214" s="0" t="str">
        <f aca="false">IFERROR(VLOOKUP($J214,G:H,2, ),"")</f>
        <v/>
      </c>
    </row>
    <row r="215" customFormat="false" ht="14.15" hidden="false" customHeight="true" outlineLevel="0" collapsed="false">
      <c r="J215" s="187" t="s">
        <v>13752</v>
      </c>
      <c r="K215" s="0" t="str">
        <f aca="false">IFERROR(VLOOKUP($J215,A:B,2, ),"")</f>
        <v/>
      </c>
      <c r="L215" s="0" t="str">
        <f aca="false">IFERROR(VLOOKUP($J215,D:E,2, ),"")</f>
        <v/>
      </c>
      <c r="M215" s="0" t="str">
        <f aca="false">IFERROR(VLOOKUP($J215,G:H,2, ),"")</f>
        <v/>
      </c>
    </row>
    <row r="216" customFormat="false" ht="14.15" hidden="false" customHeight="true" outlineLevel="0" collapsed="false">
      <c r="J216" s="187" t="s">
        <v>5523</v>
      </c>
      <c r="K216" s="0" t="str">
        <f aca="false">IFERROR(VLOOKUP($J216,A:B,2, ),"")</f>
        <v/>
      </c>
      <c r="L216" s="0" t="str">
        <f aca="false">IFERROR(VLOOKUP($J216,D:E,2, ),"")</f>
        <v/>
      </c>
      <c r="M216" s="0" t="str">
        <f aca="false">IFERROR(VLOOKUP($J216,G:H,2, ),"")</f>
        <v/>
      </c>
    </row>
    <row r="217" customFormat="false" ht="14.15" hidden="false" customHeight="true" outlineLevel="0" collapsed="false">
      <c r="J217" s="187" t="s">
        <v>62</v>
      </c>
      <c r="K217" s="193" t="n">
        <f aca="false">IFERROR(VLOOKUP($J217,A:B,2, ),"")</f>
        <v>2</v>
      </c>
      <c r="L217" s="0" t="str">
        <f aca="false">IFERROR(VLOOKUP($J217,D:E,2, ),"")</f>
        <v/>
      </c>
      <c r="M217" s="0" t="str">
        <f aca="false">IFERROR(VLOOKUP($J217,G:H,2, ),"")</f>
        <v/>
      </c>
    </row>
    <row r="218" customFormat="false" ht="14.15" hidden="false" customHeight="true" outlineLevel="0" collapsed="false">
      <c r="J218" s="187" t="s">
        <v>59</v>
      </c>
      <c r="K218" s="193" t="n">
        <f aca="false">IFERROR(VLOOKUP($J218,A:B,2, ),"")</f>
        <v>1</v>
      </c>
      <c r="L218" s="0" t="str">
        <f aca="false">IFERROR(VLOOKUP($J218,D:E,2, ),"")</f>
        <v/>
      </c>
      <c r="M218" s="0" t="str">
        <f aca="false">IFERROR(VLOOKUP($J218,G:H,2, ),"")</f>
        <v/>
      </c>
    </row>
    <row r="219" customFormat="false" ht="14.15" hidden="false" customHeight="true" outlineLevel="0" collapsed="false">
      <c r="J219" s="187" t="s">
        <v>5589</v>
      </c>
      <c r="K219" s="0" t="str">
        <f aca="false">IFERROR(VLOOKUP($J219,A:B,2, ),"")</f>
        <v/>
      </c>
      <c r="L219" s="0" t="str">
        <f aca="false">IFERROR(VLOOKUP($J219,D:E,2, ),"")</f>
        <v/>
      </c>
      <c r="M219" s="0" t="str">
        <f aca="false">IFERROR(VLOOKUP($J219,G:H,2, ),"")</f>
        <v/>
      </c>
    </row>
    <row r="220" customFormat="false" ht="14.15" hidden="false" customHeight="true" outlineLevel="0" collapsed="false">
      <c r="J220" s="187" t="s">
        <v>5590</v>
      </c>
      <c r="K220" s="0" t="str">
        <f aca="false">IFERROR(VLOOKUP($J220,A:B,2, ),"")</f>
        <v/>
      </c>
      <c r="L220" s="0" t="str">
        <f aca="false">IFERROR(VLOOKUP($J220,D:E,2, ),"")</f>
        <v/>
      </c>
      <c r="M220" s="0" t="str">
        <f aca="false">IFERROR(VLOOKUP($J220,G:H,2, ),"")</f>
        <v/>
      </c>
    </row>
    <row r="221" customFormat="false" ht="14.15" hidden="false" customHeight="true" outlineLevel="0" collapsed="false">
      <c r="J221" s="187" t="s">
        <v>57</v>
      </c>
      <c r="K221" s="193" t="n">
        <f aca="false">IFERROR(VLOOKUP($J221,A:B,2, ),"")</f>
        <v>4</v>
      </c>
      <c r="L221" s="0" t="str">
        <f aca="false">IFERROR(VLOOKUP($J221,D:E,2, ),"")</f>
        <v/>
      </c>
      <c r="M221" s="0" t="str">
        <f aca="false">IFERROR(VLOOKUP($J221,G:H,2, ),"")</f>
        <v/>
      </c>
    </row>
    <row r="222" customFormat="false" ht="14.15" hidden="false" customHeight="true" outlineLevel="0" collapsed="false">
      <c r="J222" s="187" t="s">
        <v>4328</v>
      </c>
      <c r="K222" s="0" t="str">
        <f aca="false">IFERROR(VLOOKUP($J222,A:B,2, ),"")</f>
        <v/>
      </c>
      <c r="L222" s="0" t="str">
        <f aca="false">IFERROR(VLOOKUP($J222,D:E,2, ),"")</f>
        <v/>
      </c>
      <c r="M222" s="0" t="str">
        <f aca="false">IFERROR(VLOOKUP($J222,G:H,2, ),"")</f>
        <v/>
      </c>
    </row>
    <row r="223" customFormat="false" ht="14.15" hidden="false" customHeight="true" outlineLevel="0" collapsed="false">
      <c r="J223" s="187" t="s">
        <v>4255</v>
      </c>
      <c r="K223" s="0" t="str">
        <f aca="false">IFERROR(VLOOKUP($J223,A:B,2, ),"")</f>
        <v/>
      </c>
      <c r="L223" s="0" t="str">
        <f aca="false">IFERROR(VLOOKUP($J223,D:E,2, ),"")</f>
        <v/>
      </c>
      <c r="M223" s="0" t="str">
        <f aca="false">IFERROR(VLOOKUP($J223,G:H,2, ),"")</f>
        <v/>
      </c>
    </row>
    <row r="224" customFormat="false" ht="14.15" hidden="false" customHeight="true" outlineLevel="0" collapsed="false">
      <c r="J224" s="187" t="s">
        <v>8333</v>
      </c>
      <c r="K224" s="0" t="str">
        <f aca="false">IFERROR(VLOOKUP($J224,A:B,2, ),"")</f>
        <v/>
      </c>
      <c r="L224" s="0" t="str">
        <f aca="false">IFERROR(VLOOKUP($J224,D:E,2, ),"")</f>
        <v/>
      </c>
      <c r="M224" s="0" t="str">
        <f aca="false">IFERROR(VLOOKUP($J224,G:H,2, ),"")</f>
        <v/>
      </c>
    </row>
    <row r="225" customFormat="false" ht="14.15" hidden="false" customHeight="true" outlineLevel="0" collapsed="false">
      <c r="J225" s="187" t="s">
        <v>5848</v>
      </c>
      <c r="K225" s="0" t="str">
        <f aca="false">IFERROR(VLOOKUP($J225,A:B,2, ),"")</f>
        <v/>
      </c>
      <c r="L225" s="0" t="str">
        <f aca="false">IFERROR(VLOOKUP($J225,D:E,2, ),"")</f>
        <v/>
      </c>
      <c r="M225" s="0" t="str">
        <f aca="false">IFERROR(VLOOKUP($J225,G:H,2, ),"")</f>
        <v/>
      </c>
    </row>
    <row r="226" customFormat="false" ht="14.15" hidden="false" customHeight="true" outlineLevel="0" collapsed="false">
      <c r="J226" s="187" t="s">
        <v>5550</v>
      </c>
      <c r="K226" s="0" t="str">
        <f aca="false">IFERROR(VLOOKUP($J226,A:B,2, ),"")</f>
        <v/>
      </c>
      <c r="L226" s="0" t="str">
        <f aca="false">IFERROR(VLOOKUP($J226,D:E,2, ),"")</f>
        <v/>
      </c>
      <c r="M226" s="0" t="str">
        <f aca="false">IFERROR(VLOOKUP($J226,G:H,2, ),"")</f>
        <v/>
      </c>
    </row>
    <row r="227" customFormat="false" ht="14.15" hidden="false" customHeight="true" outlineLevel="0" collapsed="false">
      <c r="J227" s="187" t="s">
        <v>48</v>
      </c>
      <c r="K227" s="193" t="n">
        <f aca="false">IFERROR(VLOOKUP($J227,A:B,2, ),"")</f>
        <v>28</v>
      </c>
      <c r="L227" s="193" t="n">
        <f aca="false">IFERROR(VLOOKUP($J227,D:E,2, ),"")</f>
        <v>13</v>
      </c>
      <c r="M227" s="193" t="n">
        <f aca="false">IFERROR(VLOOKUP($J227,G:H,2, ),"")</f>
        <v>14</v>
      </c>
    </row>
    <row r="228" customFormat="false" ht="14.15" hidden="false" customHeight="true" outlineLevel="0" collapsed="false">
      <c r="J228" s="187" t="s">
        <v>6198</v>
      </c>
      <c r="K228" s="0" t="str">
        <f aca="false">IFERROR(VLOOKUP($J228,A:B,2, ),"")</f>
        <v/>
      </c>
      <c r="L228" s="0" t="str">
        <f aca="false">IFERROR(VLOOKUP($J228,D:E,2, ),"")</f>
        <v/>
      </c>
      <c r="M228" s="0" t="str">
        <f aca="false">IFERROR(VLOOKUP($J228,G:H,2, ),"")</f>
        <v/>
      </c>
    </row>
    <row r="229" customFormat="false" ht="14.15" hidden="false" customHeight="true" outlineLevel="0" collapsed="false">
      <c r="J229" s="187" t="s">
        <v>61</v>
      </c>
      <c r="K229" s="193" t="n">
        <f aca="false">IFERROR(VLOOKUP($J229,A:B,2, ),"")</f>
        <v>5</v>
      </c>
      <c r="L229" s="0" t="str">
        <f aca="false">IFERROR(VLOOKUP($J229,D:E,2, ),"")</f>
        <v/>
      </c>
      <c r="M229" s="0" t="str">
        <f aca="false">IFERROR(VLOOKUP($J229,G:H,2, ),"")</f>
        <v/>
      </c>
    </row>
    <row r="230" customFormat="false" ht="14.15" hidden="false" customHeight="true" outlineLevel="0" collapsed="false">
      <c r="J230" s="187" t="s">
        <v>63</v>
      </c>
      <c r="K230" s="193" t="n">
        <f aca="false">IFERROR(VLOOKUP($J230,A:B,2, ),"")</f>
        <v>21</v>
      </c>
      <c r="L230" s="0" t="str">
        <f aca="false">IFERROR(VLOOKUP($J230,D:E,2, ),"")</f>
        <v/>
      </c>
      <c r="M230" s="0" t="str">
        <f aca="false">IFERROR(VLOOKUP($J230,G:H,2, ),"")</f>
        <v/>
      </c>
    </row>
    <row r="231" customFormat="false" ht="14.15" hidden="false" customHeight="true" outlineLevel="0" collapsed="false">
      <c r="J231" s="187" t="s">
        <v>51</v>
      </c>
      <c r="K231" s="193" t="n">
        <f aca="false">IFERROR(VLOOKUP($J231,A:B,2, ),"")</f>
        <v>1457</v>
      </c>
      <c r="L231" s="193" t="n">
        <f aca="false">IFERROR(VLOOKUP($J231,D:E,2, ),"")</f>
        <v>110</v>
      </c>
      <c r="M231" s="193" t="n">
        <f aca="false">IFERROR(VLOOKUP($J231,G:H,2, ),"")</f>
        <v>7</v>
      </c>
    </row>
    <row r="232" customFormat="false" ht="14.15" hidden="false" customHeight="true" outlineLevel="0" collapsed="false">
      <c r="J232" s="187" t="s">
        <v>12424</v>
      </c>
      <c r="K232" s="0" t="str">
        <f aca="false">IFERROR(VLOOKUP($J232,A:B,2, ),"")</f>
        <v/>
      </c>
      <c r="L232" s="0" t="str">
        <f aca="false">IFERROR(VLOOKUP($J232,D:E,2, ),"")</f>
        <v/>
      </c>
      <c r="M232" s="0" t="str">
        <f aca="false">IFERROR(VLOOKUP($J232,G:H,2, ),"")</f>
        <v/>
      </c>
    </row>
    <row r="233" customFormat="false" ht="14.15" hidden="false" customHeight="true" outlineLevel="0" collapsed="false">
      <c r="J233" s="187" t="s">
        <v>14181</v>
      </c>
      <c r="K233" s="0" t="str">
        <f aca="false">IFERROR(VLOOKUP($J233,A:B,2, ),"")</f>
        <v/>
      </c>
      <c r="L233" s="0" t="str">
        <f aca="false">IFERROR(VLOOKUP($J233,D:E,2, ),"")</f>
        <v/>
      </c>
      <c r="M233" s="0" t="str">
        <f aca="false">IFERROR(VLOOKUP($J233,G:H,2, ),"")</f>
        <v/>
      </c>
    </row>
    <row r="234" customFormat="false" ht="14.15" hidden="false" customHeight="true" outlineLevel="0" collapsed="false">
      <c r="J234" s="187" t="s">
        <v>15041</v>
      </c>
      <c r="K234" s="0" t="str">
        <f aca="false">IFERROR(VLOOKUP($J234,A:B,2, ),"")</f>
        <v/>
      </c>
      <c r="L234" s="0" t="str">
        <f aca="false">IFERROR(VLOOKUP($J234,D:E,2, ),"")</f>
        <v/>
      </c>
      <c r="M234" s="0" t="str">
        <f aca="false">IFERROR(VLOOKUP($J234,G:H,2, ),"")</f>
        <v/>
      </c>
    </row>
    <row r="235" customFormat="false" ht="14.15" hidden="false" customHeight="true" outlineLevel="0" collapsed="false">
      <c r="J235" s="187" t="s">
        <v>53</v>
      </c>
      <c r="K235" s="193" t="n">
        <f aca="false">IFERROR(VLOOKUP($J235,A:B,2, ),"")</f>
        <v>5</v>
      </c>
      <c r="L235" s="193" t="n">
        <f aca="false">IFERROR(VLOOKUP($J235,D:E,2, ),"")</f>
        <v>3</v>
      </c>
      <c r="M235" s="0" t="str">
        <f aca="false">IFERROR(VLOOKUP($J235,G:H,2, ),"")</f>
        <v/>
      </c>
    </row>
    <row r="236" customFormat="false" ht="14.15" hidden="false" customHeight="true" outlineLevel="0" collapsed="false">
      <c r="J236" s="187" t="s">
        <v>7445</v>
      </c>
      <c r="K236" s="0" t="str">
        <f aca="false">IFERROR(VLOOKUP($J236,A:B,2, ),"")</f>
        <v/>
      </c>
      <c r="L236" s="0" t="str">
        <f aca="false">IFERROR(VLOOKUP($J236,D:E,2, ),"")</f>
        <v/>
      </c>
      <c r="M236" s="0" t="str">
        <f aca="false">IFERROR(VLOOKUP($J236,G:H,2, ),"")</f>
        <v/>
      </c>
    </row>
    <row r="237" customFormat="false" ht="14.15" hidden="false" customHeight="true" outlineLevel="0" collapsed="false">
      <c r="J237" s="187" t="s">
        <v>2205</v>
      </c>
      <c r="K237" s="0" t="str">
        <f aca="false">IFERROR(VLOOKUP($J237,A:B,2, ),"")</f>
        <v/>
      </c>
      <c r="L237" s="0" t="str">
        <f aca="false">IFERROR(VLOOKUP($J237,D:E,2, ),"")</f>
        <v/>
      </c>
      <c r="M237" s="0" t="str">
        <f aca="false">IFERROR(VLOOKUP($J237,G:H,2, ),"")</f>
        <v/>
      </c>
    </row>
    <row r="238" customFormat="false" ht="14.15" hidden="false" customHeight="true" outlineLevel="0" collapsed="false">
      <c r="J238" s="187" t="s">
        <v>7448</v>
      </c>
      <c r="K238" s="0" t="str">
        <f aca="false">IFERROR(VLOOKUP($J238,A:B,2, ),"")</f>
        <v/>
      </c>
      <c r="L238" s="0" t="str">
        <f aca="false">IFERROR(VLOOKUP($J238,D:E,2, ),"")</f>
        <v/>
      </c>
      <c r="M238" s="0" t="str">
        <f aca="false">IFERROR(VLOOKUP($J238,G:H,2, ),"")</f>
        <v/>
      </c>
    </row>
    <row r="239" customFormat="false" ht="14.15" hidden="false" customHeight="true" outlineLevel="0" collapsed="false">
      <c r="J239" s="187" t="s">
        <v>12323</v>
      </c>
      <c r="K239" s="0" t="str">
        <f aca="false">IFERROR(VLOOKUP($J239,A:B,2, ),"")</f>
        <v/>
      </c>
      <c r="L239" s="0" t="str">
        <f aca="false">IFERROR(VLOOKUP($J239,D:E,2, ),"")</f>
        <v/>
      </c>
      <c r="M239" s="0" t="str">
        <f aca="false">IFERROR(VLOOKUP($J239,G:H,2, ),"")</f>
        <v/>
      </c>
    </row>
    <row r="240" customFormat="false" ht="14.15" hidden="false" customHeight="true" outlineLevel="0" collapsed="false">
      <c r="J240" s="187" t="s">
        <v>7601</v>
      </c>
      <c r="K240" s="0" t="str">
        <f aca="false">IFERROR(VLOOKUP($J240,A:B,2, ),"")</f>
        <v/>
      </c>
      <c r="L240" s="0" t="str">
        <f aca="false">IFERROR(VLOOKUP($J240,D:E,2, ),"")</f>
        <v/>
      </c>
      <c r="M240" s="0" t="str">
        <f aca="false">IFERROR(VLOOKUP($J240,G:H,2, ),"")</f>
        <v/>
      </c>
    </row>
    <row r="241" customFormat="false" ht="14.15" hidden="false" customHeight="true" outlineLevel="0" collapsed="false">
      <c r="J241" s="187" t="s">
        <v>2888</v>
      </c>
      <c r="K241" s="0" t="str">
        <f aca="false">IFERROR(VLOOKUP($J241,A:B,2, ),"")</f>
        <v/>
      </c>
      <c r="L241" s="0" t="str">
        <f aca="false">IFERROR(VLOOKUP($J241,D:E,2, ),"")</f>
        <v/>
      </c>
      <c r="M241" s="0" t="str">
        <f aca="false">IFERROR(VLOOKUP($J241,G:H,2, ),"")</f>
        <v/>
      </c>
    </row>
    <row r="242" customFormat="false" ht="14.15" hidden="false" customHeight="true" outlineLevel="0" collapsed="false">
      <c r="J242" s="187" t="s">
        <v>7603</v>
      </c>
      <c r="K242" s="0" t="str">
        <f aca="false">IFERROR(VLOOKUP($J242,A:B,2, ),"")</f>
        <v/>
      </c>
      <c r="L242" s="0" t="str">
        <f aca="false">IFERROR(VLOOKUP($J242,D:E,2, ),"")</f>
        <v/>
      </c>
      <c r="M242" s="0" t="str">
        <f aca="false">IFERROR(VLOOKUP($J242,G:H,2, ),"")</f>
        <v/>
      </c>
    </row>
    <row r="243" customFormat="false" ht="14.15" hidden="false" customHeight="true" outlineLevel="0" collapsed="false">
      <c r="J243" s="187" t="s">
        <v>13070</v>
      </c>
      <c r="K243" s="0" t="str">
        <f aca="false">IFERROR(VLOOKUP($J243,A:B,2, ),"")</f>
        <v/>
      </c>
      <c r="L243" s="0" t="str">
        <f aca="false">IFERROR(VLOOKUP($J243,D:E,2, ),"")</f>
        <v/>
      </c>
      <c r="M243" s="0" t="str">
        <f aca="false">IFERROR(VLOOKUP($J243,G:H,2, ),"")</f>
        <v/>
      </c>
    </row>
    <row r="244" customFormat="false" ht="14.15" hidden="false" customHeight="true" outlineLevel="0" collapsed="false">
      <c r="J244" s="187" t="s">
        <v>15303</v>
      </c>
      <c r="K244" s="0" t="str">
        <f aca="false">IFERROR(VLOOKUP($J244,A:B,2, ),"")</f>
        <v/>
      </c>
      <c r="L244" s="0" t="str">
        <f aca="false">IFERROR(VLOOKUP($J244,D:E,2, ),"")</f>
        <v/>
      </c>
      <c r="M244" s="0" t="str">
        <f aca="false">IFERROR(VLOOKUP($J244,G:H,2, ),"")</f>
        <v/>
      </c>
    </row>
    <row r="245" customFormat="false" ht="14.15" hidden="false" customHeight="true" outlineLevel="0" collapsed="false">
      <c r="J245" s="187" t="s">
        <v>4868</v>
      </c>
      <c r="K245" s="0" t="str">
        <f aca="false">IFERROR(VLOOKUP($J245,A:B,2, ),"")</f>
        <v/>
      </c>
      <c r="L245" s="0" t="str">
        <f aca="false">IFERROR(VLOOKUP($J245,D:E,2, ),"")</f>
        <v/>
      </c>
      <c r="M245" s="0" t="str">
        <f aca="false">IFERROR(VLOOKUP($J245,G:H,2, ),"")</f>
        <v/>
      </c>
    </row>
    <row r="246" customFormat="false" ht="14.15" hidden="false" customHeight="true" outlineLevel="0" collapsed="false">
      <c r="J246" s="187" t="s">
        <v>7849</v>
      </c>
      <c r="K246" s="0" t="str">
        <f aca="false">IFERROR(VLOOKUP($J246,A:B,2, ),"")</f>
        <v/>
      </c>
      <c r="L246" s="0" t="str">
        <f aca="false">IFERROR(VLOOKUP($J246,D:E,2, ),"")</f>
        <v/>
      </c>
      <c r="M246" s="0" t="str">
        <f aca="false">IFERROR(VLOOKUP($J246,G:H,2, ),"")</f>
        <v/>
      </c>
    </row>
    <row r="247" customFormat="false" ht="14.15" hidden="false" customHeight="true" outlineLevel="0" collapsed="false">
      <c r="J247" s="187" t="s">
        <v>8277</v>
      </c>
      <c r="K247" s="0" t="str">
        <f aca="false">IFERROR(VLOOKUP($J247,A:B,2, ),"")</f>
        <v/>
      </c>
      <c r="L247" s="0" t="str">
        <f aca="false">IFERROR(VLOOKUP($J247,D:E,2, ),"")</f>
        <v/>
      </c>
      <c r="M247" s="0" t="str">
        <f aca="false">IFERROR(VLOOKUP($J247,G:H,2, ),"")</f>
        <v/>
      </c>
    </row>
    <row r="248" customFormat="false" ht="14.15" hidden="false" customHeight="true" outlineLevel="0" collapsed="false">
      <c r="J248" s="187" t="s">
        <v>10683</v>
      </c>
      <c r="K248" s="0" t="str">
        <f aca="false">IFERROR(VLOOKUP($J248,A:B,2, ),"")</f>
        <v/>
      </c>
      <c r="L248" s="0" t="str">
        <f aca="false">IFERROR(VLOOKUP($J248,D:E,2, ),"")</f>
        <v/>
      </c>
      <c r="M248" s="0" t="str">
        <f aca="false">IFERROR(VLOOKUP($J248,G:H,2, ),"")</f>
        <v/>
      </c>
    </row>
    <row r="249" customFormat="false" ht="14.15" hidden="false" customHeight="true" outlineLevel="0" collapsed="false">
      <c r="J249" s="187" t="s">
        <v>15299</v>
      </c>
      <c r="K249" s="0" t="str">
        <f aca="false">IFERROR(VLOOKUP($J249,A:B,2, ),"")</f>
        <v/>
      </c>
      <c r="L249" s="0" t="str">
        <f aca="false">IFERROR(VLOOKUP($J249,D:E,2, ),"")</f>
        <v/>
      </c>
      <c r="M249" s="0" t="str">
        <f aca="false">IFERROR(VLOOKUP($J249,G:H,2, ),"")</f>
        <v/>
      </c>
    </row>
    <row r="250" customFormat="false" ht="14.15" hidden="false" customHeight="true" outlineLevel="0" collapsed="false">
      <c r="J250" s="187" t="s">
        <v>7854</v>
      </c>
      <c r="K250" s="0" t="str">
        <f aca="false">IFERROR(VLOOKUP($J250,A:B,2, ),"")</f>
        <v/>
      </c>
      <c r="L250" s="0" t="str">
        <f aca="false">IFERROR(VLOOKUP($J250,D:E,2, ),"")</f>
        <v/>
      </c>
      <c r="M250" s="0" t="str">
        <f aca="false">IFERROR(VLOOKUP($J250,G:H,2, ),"")</f>
        <v/>
      </c>
    </row>
    <row r="251" customFormat="false" ht="14.15" hidden="false" customHeight="true" outlineLevel="0" collapsed="false">
      <c r="J251" s="187" t="s">
        <v>7855</v>
      </c>
      <c r="K251" s="0" t="str">
        <f aca="false">IFERROR(VLOOKUP($J251,A:B,2, ),"")</f>
        <v/>
      </c>
      <c r="L251" s="0" t="str">
        <f aca="false">IFERROR(VLOOKUP($J251,D:E,2, ),"")</f>
        <v/>
      </c>
      <c r="M251" s="0" t="str">
        <f aca="false">IFERROR(VLOOKUP($J251,G:H,2, ),"")</f>
        <v/>
      </c>
    </row>
    <row r="252" customFormat="false" ht="14.15" hidden="false" customHeight="true" outlineLevel="0" collapsed="false">
      <c r="J252" s="187" t="s">
        <v>8239</v>
      </c>
      <c r="K252" s="0" t="str">
        <f aca="false">IFERROR(VLOOKUP($J252,A:B,2, ),"")</f>
        <v/>
      </c>
      <c r="L252" s="0" t="str">
        <f aca="false">IFERROR(VLOOKUP($J252,D:E,2, ),"")</f>
        <v/>
      </c>
      <c r="M252" s="0" t="str">
        <f aca="false">IFERROR(VLOOKUP($J252,G:H,2, ),"")</f>
        <v/>
      </c>
    </row>
    <row r="253" customFormat="false" ht="14.15" hidden="false" customHeight="true" outlineLevel="0" collapsed="false">
      <c r="J253" s="187" t="s">
        <v>8230</v>
      </c>
      <c r="K253" s="0" t="str">
        <f aca="false">IFERROR(VLOOKUP($J253,A:B,2, ),"")</f>
        <v/>
      </c>
      <c r="L253" s="0" t="str">
        <f aca="false">IFERROR(VLOOKUP($J253,D:E,2, ),"")</f>
        <v/>
      </c>
      <c r="M253" s="0" t="str">
        <f aca="false">IFERROR(VLOOKUP($J253,G:H,2, ),"")</f>
        <v/>
      </c>
    </row>
    <row r="254" customFormat="false" ht="14.15" hidden="false" customHeight="true" outlineLevel="0" collapsed="false">
      <c r="J254" s="187" t="s">
        <v>9558</v>
      </c>
      <c r="K254" s="0" t="str">
        <f aca="false">IFERROR(VLOOKUP($J254,A:B,2, ),"")</f>
        <v/>
      </c>
      <c r="L254" s="0" t="str">
        <f aca="false">IFERROR(VLOOKUP($J254,D:E,2, ),"")</f>
        <v/>
      </c>
      <c r="M254" s="0" t="str">
        <f aca="false">IFERROR(VLOOKUP($J254,G:H,2, ),"")</f>
        <v/>
      </c>
    </row>
    <row r="255" customFormat="false" ht="14.15" hidden="false" customHeight="true" outlineLevel="0" collapsed="false">
      <c r="J255" s="187" t="s">
        <v>11903</v>
      </c>
      <c r="K255" s="0" t="str">
        <f aca="false">IFERROR(VLOOKUP($J255,A:B,2, ),"")</f>
        <v/>
      </c>
      <c r="L255" s="0" t="str">
        <f aca="false">IFERROR(VLOOKUP($J255,D:E,2, ),"")</f>
        <v/>
      </c>
      <c r="M255" s="0" t="str">
        <f aca="false">IFERROR(VLOOKUP($J255,G:H,2, ),"")</f>
        <v/>
      </c>
    </row>
    <row r="256" customFormat="false" ht="14.15" hidden="false" customHeight="true" outlineLevel="0" collapsed="false">
      <c r="J256" s="187" t="s">
        <v>8273</v>
      </c>
      <c r="K256" s="0" t="str">
        <f aca="false">IFERROR(VLOOKUP($J256,A:B,2, ),"")</f>
        <v/>
      </c>
      <c r="L256" s="0" t="str">
        <f aca="false">IFERROR(VLOOKUP($J256,D:E,2, ),"")</f>
        <v/>
      </c>
      <c r="M256" s="0" t="str">
        <f aca="false">IFERROR(VLOOKUP($J256,G:H,2, ),"")</f>
        <v/>
      </c>
    </row>
    <row r="257" customFormat="false" ht="14.15" hidden="false" customHeight="true" outlineLevel="0" collapsed="false">
      <c r="J257" s="187" t="s">
        <v>8274</v>
      </c>
      <c r="K257" s="0" t="str">
        <f aca="false">IFERROR(VLOOKUP($J257,A:B,2, ),"")</f>
        <v/>
      </c>
      <c r="L257" s="0" t="str">
        <f aca="false">IFERROR(VLOOKUP($J257,D:E,2, ),"")</f>
        <v/>
      </c>
      <c r="M257" s="0" t="str">
        <f aca="false">IFERROR(VLOOKUP($J257,G:H,2, ),"")</f>
        <v/>
      </c>
    </row>
    <row r="258" customFormat="false" ht="14.15" hidden="false" customHeight="true" outlineLevel="0" collapsed="false">
      <c r="J258" s="187" t="s">
        <v>8316</v>
      </c>
      <c r="K258" s="0" t="str">
        <f aca="false">IFERROR(VLOOKUP($J258,A:B,2, ),"")</f>
        <v/>
      </c>
      <c r="L258" s="0" t="str">
        <f aca="false">IFERROR(VLOOKUP($J258,D:E,2, ),"")</f>
        <v/>
      </c>
      <c r="M258" s="0" t="str">
        <f aca="false">IFERROR(VLOOKUP($J258,G:H,2, ),"")</f>
        <v/>
      </c>
    </row>
    <row r="259" customFormat="false" ht="14.15" hidden="false" customHeight="true" outlineLevel="0" collapsed="false">
      <c r="J259" s="187" t="s">
        <v>8317</v>
      </c>
      <c r="K259" s="0" t="str">
        <f aca="false">IFERROR(VLOOKUP($J259,A:B,2, ),"")</f>
        <v/>
      </c>
      <c r="L259" s="0" t="str">
        <f aca="false">IFERROR(VLOOKUP($J259,D:E,2, ),"")</f>
        <v/>
      </c>
      <c r="M259" s="0" t="str">
        <f aca="false">IFERROR(VLOOKUP($J259,G:H,2, ),"")</f>
        <v/>
      </c>
    </row>
    <row r="260" customFormat="false" ht="14.15" hidden="false" customHeight="true" outlineLevel="0" collapsed="false">
      <c r="J260" s="187" t="s">
        <v>15802</v>
      </c>
      <c r="K260" s="0" t="str">
        <f aca="false">IFERROR(VLOOKUP($J260,A:B,2, ),"")</f>
        <v/>
      </c>
      <c r="L260" s="0" t="str">
        <f aca="false">IFERROR(VLOOKUP($J260,D:E,2, ),"")</f>
        <v/>
      </c>
      <c r="M260" s="0" t="str">
        <f aca="false">IFERROR(VLOOKUP($J260,G:H,2, ),"")</f>
        <v/>
      </c>
    </row>
    <row r="261" customFormat="false" ht="14.15" hidden="false" customHeight="true" outlineLevel="0" collapsed="false">
      <c r="J261" s="187" t="s">
        <v>8439</v>
      </c>
      <c r="K261" s="0" t="str">
        <f aca="false">IFERROR(VLOOKUP($J261,A:B,2, ),"")</f>
        <v/>
      </c>
      <c r="L261" s="0" t="str">
        <f aca="false">IFERROR(VLOOKUP($J261,D:E,2, ),"")</f>
        <v/>
      </c>
      <c r="M261" s="0" t="str">
        <f aca="false">IFERROR(VLOOKUP($J261,G:H,2, ),"")</f>
        <v/>
      </c>
    </row>
    <row r="262" customFormat="false" ht="14.15" hidden="false" customHeight="true" outlineLevel="0" collapsed="false">
      <c r="J262" s="187" t="s">
        <v>8435</v>
      </c>
      <c r="K262" s="0" t="str">
        <f aca="false">IFERROR(VLOOKUP($J262,A:B,2, ),"")</f>
        <v/>
      </c>
      <c r="L262" s="0" t="str">
        <f aca="false">IFERROR(VLOOKUP($J262,D:E,2, ),"")</f>
        <v/>
      </c>
      <c r="M262" s="0" t="str">
        <f aca="false">IFERROR(VLOOKUP($J262,G:H,2, ),"")</f>
        <v/>
      </c>
    </row>
    <row r="263" customFormat="false" ht="14.15" hidden="false" customHeight="true" outlineLevel="0" collapsed="false">
      <c r="J263" s="187" t="s">
        <v>8470</v>
      </c>
      <c r="K263" s="0" t="str">
        <f aca="false">IFERROR(VLOOKUP($J263,A:B,2, ),"")</f>
        <v/>
      </c>
      <c r="L263" s="0" t="str">
        <f aca="false">IFERROR(VLOOKUP($J263,D:E,2, ),"")</f>
        <v/>
      </c>
      <c r="M263" s="0" t="str">
        <f aca="false">IFERROR(VLOOKUP($J263,G:H,2, ),"")</f>
        <v/>
      </c>
    </row>
    <row r="264" customFormat="false" ht="14.15" hidden="false" customHeight="true" outlineLevel="0" collapsed="false">
      <c r="J264" s="187" t="s">
        <v>8467</v>
      </c>
      <c r="K264" s="0" t="str">
        <f aca="false">IFERROR(VLOOKUP($J264,A:B,2, ),"")</f>
        <v/>
      </c>
      <c r="L264" s="0" t="str">
        <f aca="false">IFERROR(VLOOKUP($J264,D:E,2, ),"")</f>
        <v/>
      </c>
      <c r="M264" s="0" t="str">
        <f aca="false">IFERROR(VLOOKUP($J264,G:H,2, ),"")</f>
        <v/>
      </c>
    </row>
    <row r="265" customFormat="false" ht="14.15" hidden="false" customHeight="true" outlineLevel="0" collapsed="false">
      <c r="J265" s="187" t="s">
        <v>11741</v>
      </c>
      <c r="K265" s="0" t="str">
        <f aca="false">IFERROR(VLOOKUP($J265,A:B,2, ),"")</f>
        <v/>
      </c>
      <c r="L265" s="0" t="str">
        <f aca="false">IFERROR(VLOOKUP($J265,D:E,2, ),"")</f>
        <v/>
      </c>
      <c r="M265" s="0" t="str">
        <f aca="false">IFERROR(VLOOKUP($J265,G:H,2, ),"")</f>
        <v/>
      </c>
    </row>
    <row r="266" customFormat="false" ht="14.15" hidden="false" customHeight="true" outlineLevel="0" collapsed="false">
      <c r="J266" s="187" t="s">
        <v>11744</v>
      </c>
      <c r="K266" s="0" t="str">
        <f aca="false">IFERROR(VLOOKUP($J266,A:B,2, ),"")</f>
        <v/>
      </c>
      <c r="L266" s="0" t="str">
        <f aca="false">IFERROR(VLOOKUP($J266,D:E,2, ),"")</f>
        <v/>
      </c>
      <c r="M266" s="0" t="str">
        <f aca="false">IFERROR(VLOOKUP($J266,G:H,2, ),"")</f>
        <v/>
      </c>
    </row>
    <row r="267" customFormat="false" ht="14.15" hidden="false" customHeight="true" outlineLevel="0" collapsed="false">
      <c r="J267" s="187" t="s">
        <v>14536</v>
      </c>
      <c r="K267" s="0" t="str">
        <f aca="false">IFERROR(VLOOKUP($J267,A:B,2, ),"")</f>
        <v/>
      </c>
      <c r="L267" s="0" t="str">
        <f aca="false">IFERROR(VLOOKUP($J267,D:E,2, ),"")</f>
        <v/>
      </c>
      <c r="M267" s="0" t="str">
        <f aca="false">IFERROR(VLOOKUP($J267,G:H,2, ),"")</f>
        <v/>
      </c>
    </row>
    <row r="268" customFormat="false" ht="14.15" hidden="false" customHeight="true" outlineLevel="0" collapsed="false">
      <c r="J268" s="187" t="s">
        <v>6256</v>
      </c>
      <c r="K268" s="0" t="str">
        <f aca="false">IFERROR(VLOOKUP($J268,A:B,2, ),"")</f>
        <v/>
      </c>
      <c r="L268" s="0" t="str">
        <f aca="false">IFERROR(VLOOKUP($J268,D:E,2, ),"")</f>
        <v/>
      </c>
      <c r="M268" s="0" t="str">
        <f aca="false">IFERROR(VLOOKUP($J268,G:H,2, ),"")</f>
        <v/>
      </c>
    </row>
    <row r="269" customFormat="false" ht="14.15" hidden="false" customHeight="true" outlineLevel="0" collapsed="false">
      <c r="J269" s="187" t="s">
        <v>15791</v>
      </c>
      <c r="K269" s="0" t="str">
        <f aca="false">IFERROR(VLOOKUP($J269,A:B,2, ),"")</f>
        <v/>
      </c>
      <c r="L269" s="0" t="str">
        <f aca="false">IFERROR(VLOOKUP($J269,D:E,2, ),"")</f>
        <v/>
      </c>
      <c r="M269" s="0" t="str">
        <f aca="false">IFERROR(VLOOKUP($J269,G:H,2, ),"")</f>
        <v/>
      </c>
    </row>
    <row r="270" customFormat="false" ht="14.15" hidden="false" customHeight="true" outlineLevel="0" collapsed="false">
      <c r="J270" s="187" t="s">
        <v>15792</v>
      </c>
      <c r="K270" s="0" t="str">
        <f aca="false">IFERROR(VLOOKUP($J270,A:B,2, ),"")</f>
        <v/>
      </c>
      <c r="L270" s="0" t="str">
        <f aca="false">IFERROR(VLOOKUP($J270,D:E,2, ),"")</f>
        <v/>
      </c>
      <c r="M270" s="0" t="str">
        <f aca="false">IFERROR(VLOOKUP($J270,G:H,2, ),"")</f>
        <v/>
      </c>
    </row>
    <row r="271" customFormat="false" ht="14.15" hidden="false" customHeight="true" outlineLevel="0" collapsed="false">
      <c r="J271" s="187" t="s">
        <v>17546</v>
      </c>
      <c r="K271" s="0" t="str">
        <f aca="false">IFERROR(VLOOKUP($J271,A:B,2, ),"")</f>
        <v/>
      </c>
      <c r="L271" s="0" t="str">
        <f aca="false">IFERROR(VLOOKUP($J271,D:E,2, ),"")</f>
        <v/>
      </c>
      <c r="M271" s="0" t="str">
        <f aca="false">IFERROR(VLOOKUP($J271,G:H,2, ),"")</f>
        <v/>
      </c>
    </row>
    <row r="272" customFormat="false" ht="14.15" hidden="false" customHeight="true" outlineLevel="0" collapsed="false">
      <c r="J272" s="187" t="s">
        <v>17547</v>
      </c>
      <c r="K272" s="0" t="str">
        <f aca="false">IFERROR(VLOOKUP($J272,A:B,2, ),"")</f>
        <v/>
      </c>
      <c r="L272" s="0" t="str">
        <f aca="false">IFERROR(VLOOKUP($J272,D:E,2, ),"")</f>
        <v/>
      </c>
      <c r="M272" s="0" t="str">
        <f aca="false">IFERROR(VLOOKUP($J272,G:H,2, ),"")</f>
        <v/>
      </c>
    </row>
    <row r="273" customFormat="false" ht="14.15" hidden="false" customHeight="true" outlineLevel="0" collapsed="false">
      <c r="J273" s="187" t="s">
        <v>55</v>
      </c>
      <c r="K273" s="193" t="n">
        <f aca="false">IFERROR(VLOOKUP($J273,A:B,2, ),"")</f>
        <v>3</v>
      </c>
      <c r="L273" s="193" t="n">
        <f aca="false">IFERROR(VLOOKUP($J273,D:E,2, ),"")</f>
        <v>4</v>
      </c>
      <c r="M273" s="0" t="str">
        <f aca="false">IFERROR(VLOOKUP($J273,G:H,2, ),"")</f>
        <v/>
      </c>
    </row>
    <row r="274" customFormat="false" ht="14.15" hidden="false" customHeight="true" outlineLevel="0" collapsed="false">
      <c r="J274" s="187" t="s">
        <v>2635</v>
      </c>
      <c r="K274" s="0" t="str">
        <f aca="false">IFERROR(VLOOKUP($J274,A:B,2, ),"")</f>
        <v/>
      </c>
      <c r="L274" s="0" t="str">
        <f aca="false">IFERROR(VLOOKUP($J274,D:E,2, ),"")</f>
        <v/>
      </c>
      <c r="M274" s="0" t="str">
        <f aca="false">IFERROR(VLOOKUP($J274,G:H,2, ),"")</f>
        <v/>
      </c>
    </row>
    <row r="275" customFormat="false" ht="14.15" hidden="false" customHeight="true" outlineLevel="0" collapsed="false">
      <c r="J275" s="187" t="s">
        <v>52</v>
      </c>
      <c r="K275" s="193" t="n">
        <f aca="false">IFERROR(VLOOKUP($J275,A:B,2, ),"")</f>
        <v>23</v>
      </c>
      <c r="L275" s="193" t="n">
        <f aca="false">IFERROR(VLOOKUP($J275,D:E,2, ),"")</f>
        <v>8</v>
      </c>
      <c r="M275" s="193" t="n">
        <f aca="false">IFERROR(VLOOKUP($J275,G:H,2, ),"")</f>
        <v>2</v>
      </c>
    </row>
    <row r="276" customFormat="false" ht="14.15" hidden="false" customHeight="true" outlineLevel="0" collapsed="false">
      <c r="J276" s="187" t="s">
        <v>3733</v>
      </c>
      <c r="K276" s="0" t="str">
        <f aca="false">IFERROR(VLOOKUP($J276,A:B,2, ),"")</f>
        <v/>
      </c>
      <c r="L276" s="0" t="str">
        <f aca="false">IFERROR(VLOOKUP($J276,D:E,2, ),"")</f>
        <v/>
      </c>
      <c r="M276" s="0" t="str">
        <f aca="false">IFERROR(VLOOKUP($J276,G:H,2, ),"")</f>
        <v/>
      </c>
    </row>
    <row r="277" customFormat="false" ht="14.15" hidden="false" customHeight="true" outlineLevel="0" collapsed="false">
      <c r="J277" s="187" t="s">
        <v>56</v>
      </c>
      <c r="K277" s="193" t="n">
        <f aca="false">IFERROR(VLOOKUP($J277,A:B,2, ),"")</f>
        <v>111</v>
      </c>
      <c r="L277" s="193" t="n">
        <f aca="false">IFERROR(VLOOKUP($J277,D:E,2, ),"")</f>
        <v>18</v>
      </c>
      <c r="M277" s="193" t="n">
        <f aca="false">IFERROR(VLOOKUP($J277,G:H,2, ),"")</f>
        <v>9</v>
      </c>
    </row>
    <row r="278" customFormat="false" ht="14.15" hidden="false" customHeight="true" outlineLevel="0" collapsed="false">
      <c r="J278" s="187" t="s">
        <v>4701</v>
      </c>
      <c r="K278" s="0" t="str">
        <f aca="false">IFERROR(VLOOKUP($J278,A:B,2, ),"")</f>
        <v/>
      </c>
      <c r="L278" s="0" t="str">
        <f aca="false">IFERROR(VLOOKUP($J278,D:E,2, ),"")</f>
        <v/>
      </c>
      <c r="M278" s="0" t="str">
        <f aca="false">IFERROR(VLOOKUP($J278,G:H,2, ),"")</f>
        <v/>
      </c>
    </row>
    <row r="279" customFormat="false" ht="14.15" hidden="false" customHeight="true" outlineLevel="0" collapsed="false">
      <c r="J279" s="187" t="s">
        <v>4817</v>
      </c>
      <c r="K279" s="0" t="str">
        <f aca="false">IFERROR(VLOOKUP($J279,A:B,2, ),"")</f>
        <v/>
      </c>
      <c r="L279" s="0" t="str">
        <f aca="false">IFERROR(VLOOKUP($J279,D:E,2, ),"")</f>
        <v/>
      </c>
      <c r="M279" s="0" t="str">
        <f aca="false">IFERROR(VLOOKUP($J279,G:H,2, ),"")</f>
        <v/>
      </c>
    </row>
    <row r="280" customFormat="false" ht="14.15" hidden="false" customHeight="true" outlineLevel="0" collapsed="false">
      <c r="J280" s="187" t="s">
        <v>5399</v>
      </c>
      <c r="K280" s="0" t="str">
        <f aca="false">IFERROR(VLOOKUP($J280,A:B,2, ),"")</f>
        <v/>
      </c>
      <c r="L280" s="0" t="str">
        <f aca="false">IFERROR(VLOOKUP($J280,D:E,2, ),"")</f>
        <v/>
      </c>
      <c r="M280" s="0" t="str">
        <f aca="false">IFERROR(VLOOKUP($J280,G:H,2, ),"")</f>
        <v/>
      </c>
    </row>
    <row r="281" customFormat="false" ht="14.15" hidden="false" customHeight="true" outlineLevel="0" collapsed="false">
      <c r="J281" s="187" t="s">
        <v>5420</v>
      </c>
      <c r="K281" s="0" t="str">
        <f aca="false">IFERROR(VLOOKUP($J281,A:B,2, ),"")</f>
        <v/>
      </c>
      <c r="L281" s="0" t="str">
        <f aca="false">IFERROR(VLOOKUP($J281,D:E,2, ),"")</f>
        <v/>
      </c>
      <c r="M281" s="0" t="str">
        <f aca="false">IFERROR(VLOOKUP($J281,G:H,2, ),"")</f>
        <v/>
      </c>
    </row>
    <row r="282" customFormat="false" ht="14.15" hidden="false" customHeight="true" outlineLevel="0" collapsed="false">
      <c r="J282" s="187" t="s">
        <v>5904</v>
      </c>
      <c r="K282" s="0" t="str">
        <f aca="false">IFERROR(VLOOKUP($J282,A:B,2, ),"")</f>
        <v/>
      </c>
      <c r="L282" s="0" t="str">
        <f aca="false">IFERROR(VLOOKUP($J282,D:E,2, ),"")</f>
        <v/>
      </c>
      <c r="M282" s="0" t="str">
        <f aca="false">IFERROR(VLOOKUP($J282,G:H,2, ),"")</f>
        <v/>
      </c>
    </row>
    <row r="283" customFormat="false" ht="14.15" hidden="false" customHeight="true" outlineLevel="0" collapsed="false">
      <c r="J283" s="187" t="s">
        <v>6043</v>
      </c>
      <c r="K283" s="0" t="str">
        <f aca="false">IFERROR(VLOOKUP($J283,A:B,2, ),"")</f>
        <v/>
      </c>
      <c r="L283" s="0" t="str">
        <f aca="false">IFERROR(VLOOKUP($J283,D:E,2, ),"")</f>
        <v/>
      </c>
      <c r="M283" s="0" t="str">
        <f aca="false">IFERROR(VLOOKUP($J283,G:H,2, ),"")</f>
        <v/>
      </c>
    </row>
    <row r="284" customFormat="false" ht="14.15" hidden="false" customHeight="true" outlineLevel="0" collapsed="false">
      <c r="J284" s="187" t="s">
        <v>58</v>
      </c>
      <c r="K284" s="193" t="n">
        <f aca="false">IFERROR(VLOOKUP($J284,A:B,2, ),"")</f>
        <v>5</v>
      </c>
      <c r="L284" s="193" t="n">
        <f aca="false">IFERROR(VLOOKUP($J284,D:E,2, ),"")</f>
        <v>1</v>
      </c>
      <c r="M284" s="193" t="n">
        <f aca="false">IFERROR(VLOOKUP($J284,G:H,2, ),"")</f>
        <v>1</v>
      </c>
    </row>
    <row r="285" customFormat="false" ht="14.15" hidden="false" customHeight="true" outlineLevel="0" collapsed="false">
      <c r="J285" s="187" t="s">
        <v>14682</v>
      </c>
      <c r="K285" s="0" t="str">
        <f aca="false">IFERROR(VLOOKUP($J285,A:B,2, ),"")</f>
        <v/>
      </c>
      <c r="L285" s="0" t="str">
        <f aca="false">IFERROR(VLOOKUP($J285,D:E,2, ),"")</f>
        <v/>
      </c>
      <c r="M285" s="0" t="str">
        <f aca="false">IFERROR(VLOOKUP($J285,G:H,2, ),"")</f>
        <v/>
      </c>
    </row>
    <row r="286" customFormat="false" ht="14.15" hidden="false" customHeight="true" outlineLevel="0" collapsed="false">
      <c r="J286" s="187" t="s">
        <v>14729</v>
      </c>
      <c r="K286" s="0" t="str">
        <f aca="false">IFERROR(VLOOKUP($J286,A:B,2, ),"")</f>
        <v/>
      </c>
      <c r="L286" s="0" t="str">
        <f aca="false">IFERROR(VLOOKUP($J286,D:E,2, ),"")</f>
        <v/>
      </c>
      <c r="M286" s="0" t="str">
        <f aca="false">IFERROR(VLOOKUP($J286,G:H,2, ),"")</f>
        <v/>
      </c>
    </row>
    <row r="287" customFormat="false" ht="14.15" hidden="false" customHeight="true" outlineLevel="0" collapsed="false">
      <c r="J287" s="187" t="s">
        <v>14886</v>
      </c>
      <c r="K287" s="0" t="str">
        <f aca="false">IFERROR(VLOOKUP($J287,A:B,2, ),"")</f>
        <v/>
      </c>
      <c r="L287" s="0" t="str">
        <f aca="false">IFERROR(VLOOKUP($J287,D:E,2, ),"")</f>
        <v/>
      </c>
      <c r="M287" s="0" t="str">
        <f aca="false">IFERROR(VLOOKUP($J287,G:H,2, ),"")</f>
        <v/>
      </c>
    </row>
    <row r="288" customFormat="false" ht="14.15" hidden="false" customHeight="true" outlineLevel="0" collapsed="false">
      <c r="J288" s="187" t="s">
        <v>17548</v>
      </c>
      <c r="K288" s="0" t="str">
        <f aca="false">IFERROR(VLOOKUP($J288,A:B,2, ),"")</f>
        <v/>
      </c>
      <c r="L288" s="0" t="str">
        <f aca="false">IFERROR(VLOOKUP($J288,D:E,2, ),"")</f>
        <v/>
      </c>
      <c r="M288" s="0" t="str">
        <f aca="false">IFERROR(VLOOKUP($J288,G:H,2, ),"")</f>
        <v/>
      </c>
    </row>
    <row r="289" customFormat="false" ht="14.15" hidden="false" customHeight="true" outlineLevel="0" collapsed="false">
      <c r="J289" s="187" t="s">
        <v>15297</v>
      </c>
      <c r="K289" s="0" t="str">
        <f aca="false">IFERROR(VLOOKUP($J289,A:B,2, ),"")</f>
        <v/>
      </c>
      <c r="L289" s="0" t="str">
        <f aca="false">IFERROR(VLOOKUP($J289,D:E,2, ),"")</f>
        <v/>
      </c>
      <c r="M289" s="0" t="str">
        <f aca="false">IFERROR(VLOOKUP($J289,G:H,2, ),"")</f>
        <v/>
      </c>
    </row>
    <row r="290" customFormat="false" ht="14.15" hidden="false" customHeight="true" outlineLevel="0" collapsed="false">
      <c r="J290" s="187" t="s">
        <v>60</v>
      </c>
      <c r="K290" s="193" t="n">
        <f aca="false">IFERROR(VLOOKUP($J290,A:B,2, ),"")</f>
        <v>1</v>
      </c>
      <c r="L290" s="0" t="str">
        <f aca="false">IFERROR(VLOOKUP($J290,D:E,2, ),"")</f>
        <v/>
      </c>
      <c r="M290" s="193" t="n">
        <f aca="false">IFERROR(VLOOKUP($J290,G:H,2, ),"")</f>
        <v>3</v>
      </c>
    </row>
    <row r="291" customFormat="false" ht="14.15" hidden="false" customHeight="true" outlineLevel="0" collapsed="false">
      <c r="J291" s="187" t="s">
        <v>16120</v>
      </c>
      <c r="K291" s="0" t="str">
        <f aca="false">IFERROR(VLOOKUP($J291,A:B,2, ),"")</f>
        <v/>
      </c>
      <c r="L291" s="0" t="str">
        <f aca="false">IFERROR(VLOOKUP($J291,D:E,2, ),"")</f>
        <v/>
      </c>
      <c r="M291" s="0" t="str">
        <f aca="false">IFERROR(VLOOKUP($J291,G:H,2, ),"")</f>
        <v/>
      </c>
    </row>
    <row r="292" customFormat="false" ht="14.15" hidden="false" customHeight="true" outlineLevel="0" collapsed="false">
      <c r="J292" s="187" t="s">
        <v>16360</v>
      </c>
      <c r="K292" s="0" t="str">
        <f aca="false">IFERROR(VLOOKUP($J292,A:B,2, ),"")</f>
        <v/>
      </c>
      <c r="L292" s="0" t="str">
        <f aca="false">IFERROR(VLOOKUP($J292,D:E,2, ),"")</f>
        <v/>
      </c>
      <c r="M292" s="0" t="str">
        <f aca="false">IFERROR(VLOOKUP($J292,G:H,2, ),"")</f>
        <v/>
      </c>
    </row>
    <row r="293" customFormat="false" ht="14.15" hidden="false" customHeight="true" outlineLevel="0" collapsed="false">
      <c r="J293" s="187" t="s">
        <v>16366</v>
      </c>
      <c r="K293" s="0" t="str">
        <f aca="false">IFERROR(VLOOKUP($J293,A:B,2, ),"")</f>
        <v/>
      </c>
      <c r="L293" s="0" t="str">
        <f aca="false">IFERROR(VLOOKUP($J293,D:E,2, ),"")</f>
        <v/>
      </c>
      <c r="M293" s="0" t="str">
        <f aca="false">IFERROR(VLOOKUP($J293,G:H,2, ),"")</f>
        <v/>
      </c>
    </row>
    <row r="294" customFormat="false" ht="14.15" hidden="false" customHeight="true" outlineLevel="0" collapsed="false">
      <c r="J294" s="187" t="s">
        <v>16644</v>
      </c>
      <c r="K294" s="0" t="str">
        <f aca="false">IFERROR(VLOOKUP($J294,A:B,2, ),"")</f>
        <v/>
      </c>
      <c r="L294" s="0" t="str">
        <f aca="false">IFERROR(VLOOKUP($J294,D:E,2, ),"")</f>
        <v/>
      </c>
      <c r="M294" s="0" t="str">
        <f aca="false">IFERROR(VLOOKUP($J294,G:H,2, ),"")</f>
        <v/>
      </c>
    </row>
    <row r="295" customFormat="false" ht="14.15" hidden="false" customHeight="true" outlineLevel="0" collapsed="false">
      <c r="J295" s="187" t="s">
        <v>16779</v>
      </c>
      <c r="K295" s="0" t="str">
        <f aca="false">IFERROR(VLOOKUP($J295,A:B,2, ),"")</f>
        <v/>
      </c>
      <c r="L295" s="0" t="str">
        <f aca="false">IFERROR(VLOOKUP($J295,D:E,2, ),"")</f>
        <v/>
      </c>
      <c r="M295" s="0" t="str">
        <f aca="false">IFERROR(VLOOKUP($J295,G:H,2, ),"")</f>
        <v/>
      </c>
    </row>
    <row r="296" customFormat="false" ht="14.15" hidden="false" customHeight="true" outlineLevel="0" collapsed="false">
      <c r="J296" s="187" t="s">
        <v>17550</v>
      </c>
      <c r="K296" s="0" t="str">
        <f aca="false">IFERROR(VLOOKUP($J296,A:B,2, ),"")</f>
        <v/>
      </c>
      <c r="L296" s="0" t="str">
        <f aca="false">IFERROR(VLOOKUP($J296,D:E,2, ),"")</f>
        <v/>
      </c>
      <c r="M296" s="0" t="str">
        <f aca="false">IFERROR(VLOOKUP($J296,G:H,2, ),"")</f>
        <v/>
      </c>
    </row>
    <row r="297" customFormat="false" ht="14.15" hidden="false" customHeight="true" outlineLevel="0" collapsed="false">
      <c r="J297" s="187" t="s">
        <v>602</v>
      </c>
      <c r="K297" s="0" t="str">
        <f aca="false">IFERROR(VLOOKUP($J297,A:B,2, ),"")</f>
        <v/>
      </c>
      <c r="L297" s="0" t="str">
        <f aca="false">IFERROR(VLOOKUP($J297,D:E,2, ),"")</f>
        <v/>
      </c>
      <c r="M297" s="0" t="str">
        <f aca="false">IFERROR(VLOOKUP($J297,G:H,2, ),"")</f>
        <v/>
      </c>
    </row>
    <row r="298" customFormat="false" ht="14.15" hidden="false" customHeight="true" outlineLevel="0" collapsed="false">
      <c r="J298" s="187" t="s">
        <v>581</v>
      </c>
      <c r="K298" s="0" t="str">
        <f aca="false">IFERROR(VLOOKUP($J298,A:B,2, ),"")</f>
        <v/>
      </c>
      <c r="L298" s="0" t="str">
        <f aca="false">IFERROR(VLOOKUP($J298,D:E,2, ),"")</f>
        <v/>
      </c>
      <c r="M298" s="0" t="str">
        <f aca="false">IFERROR(VLOOKUP($J298,G:H,2, ),"")</f>
        <v/>
      </c>
    </row>
    <row r="299" customFormat="false" ht="14.15" hidden="false" customHeight="true" outlineLevel="0" collapsed="false">
      <c r="J299" s="187" t="s">
        <v>1159</v>
      </c>
      <c r="K299" s="0" t="str">
        <f aca="false">IFERROR(VLOOKUP($J299,A:B,2, ),"")</f>
        <v/>
      </c>
      <c r="L299" s="0" t="str">
        <f aca="false">IFERROR(VLOOKUP($J299,D:E,2, ),"")</f>
        <v/>
      </c>
      <c r="M299" s="0" t="str">
        <f aca="false">IFERROR(VLOOKUP($J299,G:H,2, ),"")</f>
        <v/>
      </c>
    </row>
    <row r="300" customFormat="false" ht="14.15" hidden="false" customHeight="true" outlineLevel="0" collapsed="false">
      <c r="J300" s="187" t="s">
        <v>1222</v>
      </c>
      <c r="K300" s="0" t="str">
        <f aca="false">IFERROR(VLOOKUP($J300,A:B,2, ),"")</f>
        <v/>
      </c>
      <c r="L300" s="0" t="str">
        <f aca="false">IFERROR(VLOOKUP($J300,D:E,2, ),"")</f>
        <v/>
      </c>
      <c r="M300" s="0" t="str">
        <f aca="false">IFERROR(VLOOKUP($J300,G:H,2, ),"")</f>
        <v/>
      </c>
    </row>
    <row r="301" customFormat="false" ht="14.15" hidden="false" customHeight="true" outlineLevel="0" collapsed="false">
      <c r="J301" s="187" t="s">
        <v>2737</v>
      </c>
      <c r="K301" s="0" t="str">
        <f aca="false">IFERROR(VLOOKUP($J301,A:B,2, ),"")</f>
        <v/>
      </c>
      <c r="L301" s="0" t="str">
        <f aca="false">IFERROR(VLOOKUP($J301,D:E,2, ),"")</f>
        <v/>
      </c>
      <c r="M301" s="0" t="str">
        <f aca="false">IFERROR(VLOOKUP($J301,G:H,2, ),"")</f>
        <v/>
      </c>
    </row>
    <row r="302" customFormat="false" ht="14.15" hidden="false" customHeight="true" outlineLevel="0" collapsed="false">
      <c r="J302" s="187" t="s">
        <v>2814</v>
      </c>
      <c r="K302" s="0" t="str">
        <f aca="false">IFERROR(VLOOKUP($J302,A:B,2, ),"")</f>
        <v/>
      </c>
      <c r="L302" s="0" t="str">
        <f aca="false">IFERROR(VLOOKUP($J302,D:E,2, ),"")</f>
        <v/>
      </c>
      <c r="M302" s="0" t="str">
        <f aca="false">IFERROR(VLOOKUP($J302,G:H,2, ),"")</f>
        <v/>
      </c>
    </row>
    <row r="303" customFormat="false" ht="14.15" hidden="false" customHeight="true" outlineLevel="0" collapsed="false">
      <c r="J303" s="187" t="s">
        <v>7861</v>
      </c>
      <c r="K303" s="0" t="str">
        <f aca="false">IFERROR(VLOOKUP($J303,A:B,2, ),"")</f>
        <v/>
      </c>
      <c r="L303" s="0" t="str">
        <f aca="false">IFERROR(VLOOKUP($J303,D:E,2, ),"")</f>
        <v/>
      </c>
      <c r="M303" s="0" t="str">
        <f aca="false">IFERROR(VLOOKUP($J303,G:H,2, ),"")</f>
        <v/>
      </c>
    </row>
    <row r="304" customFormat="false" ht="14.15" hidden="false" customHeight="true" outlineLevel="0" collapsed="false">
      <c r="J304" s="187" t="s">
        <v>3141</v>
      </c>
      <c r="K304" s="0" t="str">
        <f aca="false">IFERROR(VLOOKUP($J304,A:B,2, ),"")</f>
        <v/>
      </c>
      <c r="L304" s="0" t="str">
        <f aca="false">IFERROR(VLOOKUP($J304,D:E,2, ),"")</f>
        <v/>
      </c>
      <c r="M304" s="0" t="str">
        <f aca="false">IFERROR(VLOOKUP($J304,G:H,2, ),"")</f>
        <v/>
      </c>
    </row>
    <row r="305" customFormat="false" ht="14.15" hidden="false" customHeight="true" outlineLevel="0" collapsed="false">
      <c r="J305" s="187" t="s">
        <v>68</v>
      </c>
      <c r="K305" s="193" t="n">
        <f aca="false">IFERROR(VLOOKUP($J305,A:B,2, ),"")</f>
        <v>3</v>
      </c>
      <c r="L305" s="0" t="str">
        <f aca="false">IFERROR(VLOOKUP($J305,D:E,2, ),"")</f>
        <v/>
      </c>
      <c r="M305" s="0" t="str">
        <f aca="false">IFERROR(VLOOKUP($J305,G:H,2, ),"")</f>
        <v/>
      </c>
    </row>
    <row r="306" customFormat="false" ht="14.15" hidden="false" customHeight="true" outlineLevel="0" collapsed="false">
      <c r="J306" s="187" t="s">
        <v>4215</v>
      </c>
      <c r="K306" s="0" t="str">
        <f aca="false">IFERROR(VLOOKUP($J306,A:B,2, ),"")</f>
        <v/>
      </c>
      <c r="L306" s="0" t="str">
        <f aca="false">IFERROR(VLOOKUP($J306,D:E,2, ),"")</f>
        <v/>
      </c>
      <c r="M306" s="0" t="str">
        <f aca="false">IFERROR(VLOOKUP($J306,G:H,2, ),"")</f>
        <v/>
      </c>
    </row>
    <row r="307" customFormat="false" ht="14.15" hidden="false" customHeight="true" outlineLevel="0" collapsed="false">
      <c r="J307" s="187" t="s">
        <v>17552</v>
      </c>
      <c r="K307" s="0" t="str">
        <f aca="false">IFERROR(VLOOKUP($J307,A:B,2, ),"")</f>
        <v/>
      </c>
      <c r="L307" s="0" t="str">
        <f aca="false">IFERROR(VLOOKUP($J307,D:E,2, ),"")</f>
        <v/>
      </c>
      <c r="M307" s="0" t="str">
        <f aca="false">IFERROR(VLOOKUP($J307,G:H,2, ),"")</f>
        <v/>
      </c>
    </row>
    <row r="308" customFormat="false" ht="14.15" hidden="false" customHeight="true" outlineLevel="0" collapsed="false">
      <c r="J308" s="187" t="s">
        <v>4361</v>
      </c>
      <c r="K308" s="0" t="str">
        <f aca="false">IFERROR(VLOOKUP($J308,A:B,2, ),"")</f>
        <v/>
      </c>
      <c r="L308" s="0" t="str">
        <f aca="false">IFERROR(VLOOKUP($J308,D:E,2, ),"")</f>
        <v/>
      </c>
      <c r="M308" s="0" t="str">
        <f aca="false">IFERROR(VLOOKUP($J308,G:H,2, ),"")</f>
        <v/>
      </c>
    </row>
    <row r="309" customFormat="false" ht="14.15" hidden="false" customHeight="true" outlineLevel="0" collapsed="false">
      <c r="J309" s="187" t="s">
        <v>4377</v>
      </c>
      <c r="K309" s="0" t="str">
        <f aca="false">IFERROR(VLOOKUP($J309,A:B,2, ),"")</f>
        <v/>
      </c>
      <c r="L309" s="0" t="str">
        <f aca="false">IFERROR(VLOOKUP($J309,D:E,2, ),"")</f>
        <v/>
      </c>
      <c r="M309" s="0" t="str">
        <f aca="false">IFERROR(VLOOKUP($J309,G:H,2, ),"")</f>
        <v/>
      </c>
    </row>
    <row r="310" customFormat="false" ht="14.15" hidden="false" customHeight="true" outlineLevel="0" collapsed="false">
      <c r="J310" s="187" t="s">
        <v>4375</v>
      </c>
      <c r="K310" s="0" t="str">
        <f aca="false">IFERROR(VLOOKUP($J310,A:B,2, ),"")</f>
        <v/>
      </c>
      <c r="L310" s="0" t="str">
        <f aca="false">IFERROR(VLOOKUP($J310,D:E,2, ),"")</f>
        <v/>
      </c>
      <c r="M310" s="0" t="str">
        <f aca="false">IFERROR(VLOOKUP($J310,G:H,2, ),"")</f>
        <v/>
      </c>
    </row>
    <row r="311" customFormat="false" ht="14.15" hidden="false" customHeight="true" outlineLevel="0" collapsed="false">
      <c r="J311" s="187" t="s">
        <v>6072</v>
      </c>
      <c r="K311" s="0" t="str">
        <f aca="false">IFERROR(VLOOKUP($J311,A:B,2, ),"")</f>
        <v/>
      </c>
      <c r="L311" s="0" t="str">
        <f aca="false">IFERROR(VLOOKUP($J311,D:E,2, ),"")</f>
        <v/>
      </c>
      <c r="M311" s="0" t="str">
        <f aca="false">IFERROR(VLOOKUP($J311,G:H,2, ),"")</f>
        <v/>
      </c>
    </row>
    <row r="312" customFormat="false" ht="14.15" hidden="false" customHeight="true" outlineLevel="0" collapsed="false">
      <c r="J312" s="187" t="s">
        <v>12457</v>
      </c>
      <c r="K312" s="0" t="str">
        <f aca="false">IFERROR(VLOOKUP($J312,A:B,2, ),"")</f>
        <v/>
      </c>
      <c r="L312" s="0" t="str">
        <f aca="false">IFERROR(VLOOKUP($J312,D:E,2, ),"")</f>
        <v/>
      </c>
      <c r="M312" s="0" t="str">
        <f aca="false">IFERROR(VLOOKUP($J312,G:H,2, ),"")</f>
        <v/>
      </c>
    </row>
    <row r="313" customFormat="false" ht="14.15" hidden="false" customHeight="true" outlineLevel="0" collapsed="false">
      <c r="J313" s="187" t="s">
        <v>15750</v>
      </c>
      <c r="K313" s="0" t="str">
        <f aca="false">IFERROR(VLOOKUP($J313,A:B,2, ),"")</f>
        <v/>
      </c>
      <c r="L313" s="0" t="str">
        <f aca="false">IFERROR(VLOOKUP($J313,D:E,2, ),"")</f>
        <v/>
      </c>
      <c r="M313" s="0" t="str">
        <f aca="false">IFERROR(VLOOKUP($J313,G:H,2, ),"")</f>
        <v/>
      </c>
    </row>
    <row r="314" customFormat="false" ht="14.15" hidden="false" customHeight="true" outlineLevel="0" collapsed="false">
      <c r="J314" s="187" t="s">
        <v>7219</v>
      </c>
      <c r="K314" s="0" t="str">
        <f aca="false">IFERROR(VLOOKUP($J314,A:B,2, ),"")</f>
        <v/>
      </c>
      <c r="L314" s="0" t="str">
        <f aca="false">IFERROR(VLOOKUP($J314,D:E,2, ),"")</f>
        <v/>
      </c>
      <c r="M314" s="0" t="str">
        <f aca="false">IFERROR(VLOOKUP($J314,G:H,2, ),"")</f>
        <v/>
      </c>
    </row>
    <row r="315" customFormat="false" ht="14.15" hidden="false" customHeight="true" outlineLevel="0" collapsed="false">
      <c r="J315" s="187" t="s">
        <v>7226</v>
      </c>
      <c r="K315" s="0" t="str">
        <f aca="false">IFERROR(VLOOKUP($J315,A:B,2, ),"")</f>
        <v/>
      </c>
      <c r="L315" s="0" t="str">
        <f aca="false">IFERROR(VLOOKUP($J315,D:E,2, ),"")</f>
        <v/>
      </c>
      <c r="M315" s="0" t="str">
        <f aca="false">IFERROR(VLOOKUP($J315,G:H,2, ),"")</f>
        <v/>
      </c>
    </row>
    <row r="316" customFormat="false" ht="14.15" hidden="false" customHeight="true" outlineLevel="0" collapsed="false">
      <c r="J316" s="187" t="s">
        <v>12140</v>
      </c>
      <c r="K316" s="0" t="str">
        <f aca="false">IFERROR(VLOOKUP($J316,A:B,2, ),"")</f>
        <v/>
      </c>
      <c r="L316" s="0" t="str">
        <f aca="false">IFERROR(VLOOKUP($J316,D:E,2, ),"")</f>
        <v/>
      </c>
      <c r="M316" s="0" t="str">
        <f aca="false">IFERROR(VLOOKUP($J316,G:H,2, ),"")</f>
        <v/>
      </c>
    </row>
    <row r="317" customFormat="false" ht="14.15" hidden="false" customHeight="true" outlineLevel="0" collapsed="false">
      <c r="J317" s="187" t="s">
        <v>12222</v>
      </c>
      <c r="K317" s="0" t="str">
        <f aca="false">IFERROR(VLOOKUP($J317,A:B,2, ),"")</f>
        <v/>
      </c>
      <c r="L317" s="0" t="str">
        <f aca="false">IFERROR(VLOOKUP($J317,D:E,2, ),"")</f>
        <v/>
      </c>
      <c r="M317" s="0" t="str">
        <f aca="false">IFERROR(VLOOKUP($J317,G:H,2, ),"")</f>
        <v/>
      </c>
    </row>
    <row r="318" customFormat="false" ht="14.15" hidden="false" customHeight="true" outlineLevel="0" collapsed="false">
      <c r="J318" s="187" t="s">
        <v>12717</v>
      </c>
      <c r="K318" s="0" t="str">
        <f aca="false">IFERROR(VLOOKUP($J318,A:B,2, ),"")</f>
        <v/>
      </c>
      <c r="L318" s="0" t="str">
        <f aca="false">IFERROR(VLOOKUP($J318,D:E,2, ),"")</f>
        <v/>
      </c>
      <c r="M318" s="0" t="str">
        <f aca="false">IFERROR(VLOOKUP($J318,G:H,2, ),"")</f>
        <v/>
      </c>
    </row>
    <row r="319" customFormat="false" ht="14.15" hidden="false" customHeight="true" outlineLevel="0" collapsed="false">
      <c r="J319" s="187" t="s">
        <v>9328</v>
      </c>
      <c r="K319" s="0" t="str">
        <f aca="false">IFERROR(VLOOKUP($J319,A:B,2, ),"")</f>
        <v/>
      </c>
      <c r="L319" s="0" t="str">
        <f aca="false">IFERROR(VLOOKUP($J319,D:E,2, ),"")</f>
        <v/>
      </c>
      <c r="M319" s="0" t="str">
        <f aca="false">IFERROR(VLOOKUP($J319,G:H,2, ),"")</f>
        <v/>
      </c>
    </row>
    <row r="320" customFormat="false" ht="14.15" hidden="false" customHeight="true" outlineLevel="0" collapsed="false">
      <c r="J320" s="187" t="s">
        <v>3710</v>
      </c>
      <c r="K320" s="0" t="str">
        <f aca="false">IFERROR(VLOOKUP($J320,A:B,2, ),"")</f>
        <v/>
      </c>
      <c r="L320" s="0" t="str">
        <f aca="false">IFERROR(VLOOKUP($J320,D:E,2, ),"")</f>
        <v/>
      </c>
      <c r="M320" s="0" t="str">
        <f aca="false">IFERROR(VLOOKUP($J320,G:H,2, ),"")</f>
        <v/>
      </c>
    </row>
    <row r="321" customFormat="false" ht="14.15" hidden="false" customHeight="true" outlineLevel="0" collapsed="false">
      <c r="J321" s="187" t="s">
        <v>9308</v>
      </c>
      <c r="K321" s="0" t="str">
        <f aca="false">IFERROR(VLOOKUP($J321,A:B,2, ),"")</f>
        <v/>
      </c>
      <c r="L321" s="0" t="str">
        <f aca="false">IFERROR(VLOOKUP($J321,D:E,2, ),"")</f>
        <v/>
      </c>
      <c r="M321" s="0" t="str">
        <f aca="false">IFERROR(VLOOKUP($J321,G:H,2, ),"")</f>
        <v/>
      </c>
    </row>
    <row r="322" customFormat="false" ht="14.15" hidden="false" customHeight="true" outlineLevel="0" collapsed="false">
      <c r="J322" s="187" t="s">
        <v>16298</v>
      </c>
      <c r="K322" s="0" t="str">
        <f aca="false">IFERROR(VLOOKUP($J322,A:B,2, ),"")</f>
        <v/>
      </c>
      <c r="L322" s="0" t="str">
        <f aca="false">IFERROR(VLOOKUP($J322,D:E,2, ),"")</f>
        <v/>
      </c>
      <c r="M322" s="0" t="str">
        <f aca="false">IFERROR(VLOOKUP($J322,G:H,2, ),"")</f>
        <v/>
      </c>
    </row>
    <row r="323" customFormat="false" ht="14.15" hidden="false" customHeight="true" outlineLevel="0" collapsed="false">
      <c r="J323" s="187" t="s">
        <v>9500</v>
      </c>
      <c r="K323" s="0" t="str">
        <f aca="false">IFERROR(VLOOKUP($J323,A:B,2, ),"")</f>
        <v/>
      </c>
      <c r="L323" s="0" t="str">
        <f aca="false">IFERROR(VLOOKUP($J323,D:E,2, ),"")</f>
        <v/>
      </c>
      <c r="M323" s="0" t="str">
        <f aca="false">IFERROR(VLOOKUP($J323,G:H,2, ),"")</f>
        <v/>
      </c>
    </row>
    <row r="324" customFormat="false" ht="14.15" hidden="false" customHeight="true" outlineLevel="0" collapsed="false">
      <c r="J324" s="187" t="s">
        <v>2811</v>
      </c>
      <c r="K324" s="0" t="str">
        <f aca="false">IFERROR(VLOOKUP($J324,A:B,2, ),"")</f>
        <v/>
      </c>
      <c r="L324" s="0" t="str">
        <f aca="false">IFERROR(VLOOKUP($J324,D:E,2, ),"")</f>
        <v/>
      </c>
      <c r="M324" s="0" t="str">
        <f aca="false">IFERROR(VLOOKUP($J324,G:H,2, ),"")</f>
        <v/>
      </c>
    </row>
    <row r="325" customFormat="false" ht="14.15" hidden="false" customHeight="true" outlineLevel="0" collapsed="false">
      <c r="J325" s="187" t="s">
        <v>4634</v>
      </c>
      <c r="K325" s="0" t="str">
        <f aca="false">IFERROR(VLOOKUP($J325,A:B,2, ),"")</f>
        <v/>
      </c>
      <c r="L325" s="0" t="str">
        <f aca="false">IFERROR(VLOOKUP($J325,D:E,2, ),"")</f>
        <v/>
      </c>
      <c r="M325" s="0" t="str">
        <f aca="false">IFERROR(VLOOKUP($J325,G:H,2, ),"")</f>
        <v/>
      </c>
    </row>
    <row r="326" customFormat="false" ht="14.15" hidden="false" customHeight="true" outlineLevel="0" collapsed="false">
      <c r="J326" s="187" t="s">
        <v>5280</v>
      </c>
      <c r="K326" s="0" t="str">
        <f aca="false">IFERROR(VLOOKUP($J326,A:B,2, ),"")</f>
        <v/>
      </c>
      <c r="L326" s="0" t="str">
        <f aca="false">IFERROR(VLOOKUP($J326,D:E,2, ),"")</f>
        <v/>
      </c>
      <c r="M326" s="0" t="str">
        <f aca="false">IFERROR(VLOOKUP($J326,G:H,2, ),"")</f>
        <v/>
      </c>
    </row>
    <row r="327" customFormat="false" ht="14.15" hidden="false" customHeight="true" outlineLevel="0" collapsed="false">
      <c r="J327" s="187" t="s">
        <v>9368</v>
      </c>
      <c r="K327" s="0" t="str">
        <f aca="false">IFERROR(VLOOKUP($J327,A:B,2, ),"")</f>
        <v/>
      </c>
      <c r="L327" s="0" t="str">
        <f aca="false">IFERROR(VLOOKUP($J327,D:E,2, ),"")</f>
        <v/>
      </c>
      <c r="M327" s="0" t="str">
        <f aca="false">IFERROR(VLOOKUP($J327,G:H,2, ),"")</f>
        <v/>
      </c>
    </row>
    <row r="328" customFormat="false" ht="14.15" hidden="false" customHeight="true" outlineLevel="0" collapsed="false">
      <c r="J328" s="187" t="s">
        <v>9492</v>
      </c>
      <c r="K328" s="0" t="str">
        <f aca="false">IFERROR(VLOOKUP($J328,A:B,2, ),"")</f>
        <v/>
      </c>
      <c r="L328" s="0" t="str">
        <f aca="false">IFERROR(VLOOKUP($J328,D:E,2, ),"")</f>
        <v/>
      </c>
      <c r="M328" s="0" t="str">
        <f aca="false">IFERROR(VLOOKUP($J328,G:H,2, ),"")</f>
        <v/>
      </c>
    </row>
    <row r="329" customFormat="false" ht="14.15" hidden="false" customHeight="true" outlineLevel="0" collapsed="false">
      <c r="J329" s="187" t="s">
        <v>12362</v>
      </c>
      <c r="K329" s="0" t="str">
        <f aca="false">IFERROR(VLOOKUP($J329,A:B,2, ),"")</f>
        <v/>
      </c>
      <c r="L329" s="0" t="str">
        <f aca="false">IFERROR(VLOOKUP($J329,D:E,2, ),"")</f>
        <v/>
      </c>
      <c r="M329" s="0" t="str">
        <f aca="false">IFERROR(VLOOKUP($J329,G:H,2, ),"")</f>
        <v/>
      </c>
    </row>
    <row r="330" customFormat="false" ht="14.15" hidden="false" customHeight="true" outlineLevel="0" collapsed="false">
      <c r="J330" s="187" t="s">
        <v>16302</v>
      </c>
      <c r="K330" s="0" t="str">
        <f aca="false">IFERROR(VLOOKUP($J330,A:B,2, ),"")</f>
        <v/>
      </c>
      <c r="L330" s="0" t="str">
        <f aca="false">IFERROR(VLOOKUP($J330,D:E,2, ),"")</f>
        <v/>
      </c>
      <c r="M330" s="0" t="str">
        <f aca="false">IFERROR(VLOOKUP($J330,G:H,2, ),"")</f>
        <v/>
      </c>
    </row>
    <row r="331" customFormat="false" ht="14.15" hidden="false" customHeight="true" outlineLevel="0" collapsed="false">
      <c r="J331" s="187" t="s">
        <v>10077</v>
      </c>
      <c r="K331" s="0" t="str">
        <f aca="false">IFERROR(VLOOKUP($J331,A:B,2, ),"")</f>
        <v/>
      </c>
      <c r="L331" s="0" t="str">
        <f aca="false">IFERROR(VLOOKUP($J331,D:E,2, ),"")</f>
        <v/>
      </c>
      <c r="M331" s="0" t="str">
        <f aca="false">IFERROR(VLOOKUP($J331,G:H,2, ),"")</f>
        <v/>
      </c>
    </row>
    <row r="332" customFormat="false" ht="14.15" hidden="false" customHeight="true" outlineLevel="0" collapsed="false">
      <c r="J332" s="187" t="s">
        <v>10075</v>
      </c>
      <c r="K332" s="0" t="str">
        <f aca="false">IFERROR(VLOOKUP($J332,A:B,2, ),"")</f>
        <v/>
      </c>
      <c r="L332" s="0" t="str">
        <f aca="false">IFERROR(VLOOKUP($J332,D:E,2, ),"")</f>
        <v/>
      </c>
      <c r="M332" s="0" t="str">
        <f aca="false">IFERROR(VLOOKUP($J332,G:H,2, ),"")</f>
        <v/>
      </c>
    </row>
    <row r="333" customFormat="false" ht="14.15" hidden="false" customHeight="true" outlineLevel="0" collapsed="false">
      <c r="J333" s="187" t="s">
        <v>13756</v>
      </c>
      <c r="K333" s="0" t="str">
        <f aca="false">IFERROR(VLOOKUP($J333,A:B,2, ),"")</f>
        <v/>
      </c>
      <c r="L333" s="0" t="str">
        <f aca="false">IFERROR(VLOOKUP($J333,D:E,2, ),"")</f>
        <v/>
      </c>
      <c r="M333" s="0" t="str">
        <f aca="false">IFERROR(VLOOKUP($J333,G:H,2, ),"")</f>
        <v/>
      </c>
    </row>
    <row r="334" customFormat="false" ht="14.15" hidden="false" customHeight="true" outlineLevel="0" collapsed="false">
      <c r="J334" s="187" t="s">
        <v>13757</v>
      </c>
      <c r="K334" s="0" t="str">
        <f aca="false">IFERROR(VLOOKUP($J334,A:B,2, ),"")</f>
        <v/>
      </c>
      <c r="L334" s="0" t="str">
        <f aca="false">IFERROR(VLOOKUP($J334,D:E,2, ),"")</f>
        <v/>
      </c>
      <c r="M334" s="0" t="str">
        <f aca="false">IFERROR(VLOOKUP($J334,G:H,2, ),"")</f>
        <v/>
      </c>
    </row>
    <row r="335" customFormat="false" ht="14.15" hidden="false" customHeight="true" outlineLevel="0" collapsed="false">
      <c r="J335" s="187" t="s">
        <v>17553</v>
      </c>
      <c r="K335" s="0" t="str">
        <f aca="false">IFERROR(VLOOKUP($J335,A:B,2, ),"")</f>
        <v/>
      </c>
      <c r="L335" s="0" t="str">
        <f aca="false">IFERROR(VLOOKUP($J335,D:E,2, ),"")</f>
        <v/>
      </c>
      <c r="M335" s="0" t="str">
        <f aca="false">IFERROR(VLOOKUP($J335,G:H,2, ),"")</f>
        <v/>
      </c>
    </row>
    <row r="336" customFormat="false" ht="14.15" hidden="false" customHeight="true" outlineLevel="0" collapsed="false">
      <c r="J336" s="187" t="s">
        <v>15523</v>
      </c>
      <c r="K336" s="0" t="str">
        <f aca="false">IFERROR(VLOOKUP($J336,A:B,2, ),"")</f>
        <v/>
      </c>
      <c r="L336" s="0" t="str">
        <f aca="false">IFERROR(VLOOKUP($J336,D:E,2, ),"")</f>
        <v/>
      </c>
      <c r="M336" s="0" t="str">
        <f aca="false">IFERROR(VLOOKUP($J336,G:H,2, ),"")</f>
        <v/>
      </c>
    </row>
    <row r="337" customFormat="false" ht="14.15" hidden="false" customHeight="true" outlineLevel="0" collapsed="false">
      <c r="J337" s="187" t="s">
        <v>15524</v>
      </c>
      <c r="K337" s="0" t="str">
        <f aca="false">IFERROR(VLOOKUP($J337,A:B,2, ),"")</f>
        <v/>
      </c>
      <c r="L337" s="0" t="str">
        <f aca="false">IFERROR(VLOOKUP($J337,D:E,2, ),"")</f>
        <v/>
      </c>
      <c r="M337" s="0" t="str">
        <f aca="false">IFERROR(VLOOKUP($J337,G:H,2, ),"")</f>
        <v/>
      </c>
    </row>
    <row r="338" customFormat="false" ht="14.15" hidden="false" customHeight="true" outlineLevel="0" collapsed="false">
      <c r="J338" s="187" t="s">
        <v>17555</v>
      </c>
      <c r="K338" s="0" t="str">
        <f aca="false">IFERROR(VLOOKUP($J338,A:B,2, ),"")</f>
        <v/>
      </c>
      <c r="L338" s="0" t="str">
        <f aca="false">IFERROR(VLOOKUP($J338,D:E,2, ),"")</f>
        <v/>
      </c>
      <c r="M338" s="0" t="str">
        <f aca="false">IFERROR(VLOOKUP($J338,G:H,2, ),"")</f>
        <v/>
      </c>
    </row>
    <row r="339" customFormat="false" ht="14.15" hidden="false" customHeight="true" outlineLevel="0" collapsed="false">
      <c r="J339" s="187" t="s">
        <v>11660</v>
      </c>
      <c r="K339" s="0" t="str">
        <f aca="false">IFERROR(VLOOKUP($J339,A:B,2, ),"")</f>
        <v/>
      </c>
      <c r="L339" s="0" t="str">
        <f aca="false">IFERROR(VLOOKUP($J339,D:E,2, ),"")</f>
        <v/>
      </c>
      <c r="M339" s="0" t="str">
        <f aca="false">IFERROR(VLOOKUP($J339,G:H,2, ),"")</f>
        <v/>
      </c>
    </row>
    <row r="340" customFormat="false" ht="14.15" hidden="false" customHeight="true" outlineLevel="0" collapsed="false">
      <c r="J340" s="187" t="s">
        <v>11661</v>
      </c>
      <c r="K340" s="0" t="str">
        <f aca="false">IFERROR(VLOOKUP($J340,A:B,2, ),"")</f>
        <v/>
      </c>
      <c r="L340" s="0" t="str">
        <f aca="false">IFERROR(VLOOKUP($J340,D:E,2, ),"")</f>
        <v/>
      </c>
      <c r="M340" s="0" t="str">
        <f aca="false">IFERROR(VLOOKUP($J340,G:H,2, ),"")</f>
        <v/>
      </c>
    </row>
    <row r="341" customFormat="false" ht="14.15" hidden="false" customHeight="true" outlineLevel="0" collapsed="false">
      <c r="J341" s="187" t="s">
        <v>12397</v>
      </c>
      <c r="K341" s="0" t="str">
        <f aca="false">IFERROR(VLOOKUP($J341,A:B,2, ),"")</f>
        <v/>
      </c>
      <c r="L341" s="0" t="str">
        <f aca="false">IFERROR(VLOOKUP($J341,D:E,2, ),"")</f>
        <v/>
      </c>
      <c r="M341" s="0" t="str">
        <f aca="false">IFERROR(VLOOKUP($J341,G:H,2, ),"")</f>
        <v/>
      </c>
    </row>
    <row r="342" customFormat="false" ht="14.15" hidden="false" customHeight="true" outlineLevel="0" collapsed="false">
      <c r="J342" s="187" t="s">
        <v>12398</v>
      </c>
      <c r="K342" s="0" t="str">
        <f aca="false">IFERROR(VLOOKUP($J342,A:B,2, ),"")</f>
        <v/>
      </c>
      <c r="L342" s="0" t="str">
        <f aca="false">IFERROR(VLOOKUP($J342,D:E,2, ),"")</f>
        <v/>
      </c>
      <c r="M342" s="0" t="str">
        <f aca="false">IFERROR(VLOOKUP($J342,G:H,2, ),"")</f>
        <v/>
      </c>
    </row>
    <row r="343" customFormat="false" ht="14.15" hidden="false" customHeight="true" outlineLevel="0" collapsed="false">
      <c r="J343" s="187" t="s">
        <v>15685</v>
      </c>
      <c r="K343" s="0" t="str">
        <f aca="false">IFERROR(VLOOKUP($J343,A:B,2, ),"")</f>
        <v/>
      </c>
      <c r="L343" s="0" t="str">
        <f aca="false">IFERROR(VLOOKUP($J343,D:E,2, ),"")</f>
        <v/>
      </c>
      <c r="M343" s="0" t="str">
        <f aca="false">IFERROR(VLOOKUP($J343,G:H,2, ),"")</f>
        <v/>
      </c>
    </row>
    <row r="344" customFormat="false" ht="14.15" hidden="false" customHeight="true" outlineLevel="0" collapsed="false">
      <c r="J344" s="187" t="s">
        <v>15679</v>
      </c>
      <c r="K344" s="0" t="str">
        <f aca="false">IFERROR(VLOOKUP($J344,A:B,2, ),"")</f>
        <v/>
      </c>
      <c r="L344" s="0" t="str">
        <f aca="false">IFERROR(VLOOKUP($J344,D:E,2, ),"")</f>
        <v/>
      </c>
      <c r="M344" s="0" t="str">
        <f aca="false">IFERROR(VLOOKUP($J344,G:H,2, ),"")</f>
        <v/>
      </c>
    </row>
    <row r="345" customFormat="false" ht="14.15" hidden="false" customHeight="true" outlineLevel="0" collapsed="false">
      <c r="J345" s="187" t="s">
        <v>17557</v>
      </c>
      <c r="K345" s="0" t="str">
        <f aca="false">IFERROR(VLOOKUP($J345,A:B,2, ),"")</f>
        <v/>
      </c>
      <c r="L345" s="0" t="str">
        <f aca="false">IFERROR(VLOOKUP($J345,D:E,2, ),"")</f>
        <v/>
      </c>
      <c r="M345" s="0" t="str">
        <f aca="false">IFERROR(VLOOKUP($J345,G:H,2, ),"")</f>
        <v/>
      </c>
    </row>
    <row r="346" customFormat="false" ht="14.15" hidden="false" customHeight="true" outlineLevel="0" collapsed="false">
      <c r="J346" s="187" t="s">
        <v>733</v>
      </c>
      <c r="K346" s="0" t="str">
        <f aca="false">IFERROR(VLOOKUP($J346,A:B,2, ),"")</f>
        <v/>
      </c>
      <c r="L346" s="0" t="str">
        <f aca="false">IFERROR(VLOOKUP($J346,D:E,2, ),"")</f>
        <v/>
      </c>
      <c r="M346" s="0" t="str">
        <f aca="false">IFERROR(VLOOKUP($J346,G:H,2, ),"")</f>
        <v/>
      </c>
    </row>
    <row r="347" customFormat="false" ht="14.15" hidden="false" customHeight="true" outlineLevel="0" collapsed="false">
      <c r="J347" s="187" t="s">
        <v>734</v>
      </c>
      <c r="K347" s="0" t="str">
        <f aca="false">IFERROR(VLOOKUP($J347,A:B,2, ),"")</f>
        <v/>
      </c>
      <c r="L347" s="0" t="str">
        <f aca="false">IFERROR(VLOOKUP($J347,D:E,2, ),"")</f>
        <v/>
      </c>
      <c r="M347" s="0" t="str">
        <f aca="false">IFERROR(VLOOKUP($J347,G:H,2, ),"")</f>
        <v/>
      </c>
    </row>
    <row r="348" customFormat="false" ht="14.15" hidden="false" customHeight="true" outlineLevel="0" collapsed="false">
      <c r="J348" s="187" t="s">
        <v>17559</v>
      </c>
      <c r="K348" s="0" t="str">
        <f aca="false">IFERROR(VLOOKUP($J348,A:B,2, ),"")</f>
        <v/>
      </c>
      <c r="L348" s="0" t="str">
        <f aca="false">IFERROR(VLOOKUP($J348,D:E,2, ),"")</f>
        <v/>
      </c>
      <c r="M348" s="0" t="str">
        <f aca="false">IFERROR(VLOOKUP($J348,G:H,2, ),"")</f>
        <v/>
      </c>
    </row>
    <row r="349" customFormat="false" ht="14.15" hidden="false" customHeight="true" outlineLevel="0" collapsed="false">
      <c r="J349" s="187" t="s">
        <v>4514</v>
      </c>
      <c r="K349" s="0" t="str">
        <f aca="false">IFERROR(VLOOKUP($J349,A:B,2, ),"")</f>
        <v/>
      </c>
      <c r="L349" s="0" t="str">
        <f aca="false">IFERROR(VLOOKUP($J349,D:E,2, ),"")</f>
        <v/>
      </c>
      <c r="M349" s="0" t="str">
        <f aca="false">IFERROR(VLOOKUP($J349,G:H,2, ),"")</f>
        <v/>
      </c>
    </row>
    <row r="350" customFormat="false" ht="14.15" hidden="false" customHeight="true" outlineLevel="0" collapsed="false">
      <c r="J350" s="187" t="s">
        <v>17561</v>
      </c>
      <c r="K350" s="0" t="str">
        <f aca="false">IFERROR(VLOOKUP($J350,A:B,2, ),"")</f>
        <v/>
      </c>
      <c r="L350" s="0" t="str">
        <f aca="false">IFERROR(VLOOKUP($J350,D:E,2, ),"")</f>
        <v/>
      </c>
      <c r="M350" s="0" t="str">
        <f aca="false">IFERROR(VLOOKUP($J350,G:H,2, ),"")</f>
        <v/>
      </c>
    </row>
    <row r="351" customFormat="false" ht="14.15" hidden="false" customHeight="true" outlineLevel="0" collapsed="false">
      <c r="J351" s="187" t="s">
        <v>76</v>
      </c>
      <c r="K351" s="193" t="n">
        <f aca="false">IFERROR(VLOOKUP($J351,A:B,2, ),"")</f>
        <v>4</v>
      </c>
      <c r="L351" s="193" t="n">
        <f aca="false">IFERROR(VLOOKUP($J351,D:E,2, ),"")</f>
        <v>3</v>
      </c>
      <c r="M351" s="0" t="str">
        <f aca="false">IFERROR(VLOOKUP($J351,G:H,2, ),"")</f>
        <v/>
      </c>
    </row>
    <row r="352" customFormat="false" ht="14.15" hidden="false" customHeight="true" outlineLevel="0" collapsed="false">
      <c r="J352" s="187" t="s">
        <v>74</v>
      </c>
      <c r="K352" s="193" t="n">
        <f aca="false">IFERROR(VLOOKUP($J352,A:B,2, ),"")</f>
        <v>2</v>
      </c>
      <c r="L352" s="0" t="str">
        <f aca="false">IFERROR(VLOOKUP($J352,D:E,2, ),"")</f>
        <v/>
      </c>
      <c r="M352" s="0" t="str">
        <f aca="false">IFERROR(VLOOKUP($J352,G:H,2, ),"")</f>
        <v/>
      </c>
    </row>
    <row r="353" customFormat="false" ht="14.15" hidden="false" customHeight="true" outlineLevel="0" collapsed="false">
      <c r="J353" s="187" t="s">
        <v>4009</v>
      </c>
      <c r="K353" s="0" t="str">
        <f aca="false">IFERROR(VLOOKUP($J353,A:B,2, ),"")</f>
        <v/>
      </c>
      <c r="L353" s="0" t="str">
        <f aca="false">IFERROR(VLOOKUP($J353,D:E,2, ),"")</f>
        <v/>
      </c>
      <c r="M353" s="0" t="str">
        <f aca="false">IFERROR(VLOOKUP($J353,G:H,2, ),"")</f>
        <v/>
      </c>
    </row>
    <row r="354" customFormat="false" ht="14.15" hidden="false" customHeight="true" outlineLevel="0" collapsed="false">
      <c r="J354" s="187" t="s">
        <v>17565</v>
      </c>
      <c r="K354" s="0" t="str">
        <f aca="false">IFERROR(VLOOKUP($J354,A:B,2, ),"")</f>
        <v/>
      </c>
      <c r="L354" s="0" t="str">
        <f aca="false">IFERROR(VLOOKUP($J354,D:E,2, ),"")</f>
        <v/>
      </c>
      <c r="M354" s="0" t="str">
        <f aca="false">IFERROR(VLOOKUP($J354,G:H,2, ),"")</f>
        <v/>
      </c>
    </row>
    <row r="355" customFormat="false" ht="14.15" hidden="false" customHeight="true" outlineLevel="0" collapsed="false">
      <c r="J355" s="187" t="s">
        <v>17568</v>
      </c>
      <c r="K355" s="0" t="str">
        <f aca="false">IFERROR(VLOOKUP($J355,A:B,2, ),"")</f>
        <v/>
      </c>
      <c r="L355" s="0" t="str">
        <f aca="false">IFERROR(VLOOKUP($J355,D:E,2, ),"")</f>
        <v/>
      </c>
      <c r="M355" s="0" t="str">
        <f aca="false">IFERROR(VLOOKUP($J355,G:H,2, ),"")</f>
        <v/>
      </c>
    </row>
    <row r="356" customFormat="false" ht="14.15" hidden="false" customHeight="true" outlineLevel="0" collapsed="false">
      <c r="J356" s="187" t="s">
        <v>17569</v>
      </c>
      <c r="K356" s="0" t="str">
        <f aca="false">IFERROR(VLOOKUP($J356,A:B,2, ),"")</f>
        <v/>
      </c>
      <c r="L356" s="0" t="str">
        <f aca="false">IFERROR(VLOOKUP($J356,D:E,2, ),"")</f>
        <v/>
      </c>
      <c r="M356" s="0" t="str">
        <f aca="false">IFERROR(VLOOKUP($J356,G:H,2, ),"")</f>
        <v/>
      </c>
    </row>
    <row r="357" customFormat="false" ht="14.15" hidden="false" customHeight="true" outlineLevel="0" collapsed="false">
      <c r="J357" s="187" t="s">
        <v>17571</v>
      </c>
      <c r="K357" s="0" t="str">
        <f aca="false">IFERROR(VLOOKUP($J357,A:B,2, ),"")</f>
        <v/>
      </c>
      <c r="L357" s="0" t="str">
        <f aca="false">IFERROR(VLOOKUP($J357,D:E,2, ),"")</f>
        <v/>
      </c>
      <c r="M357" s="0" t="str">
        <f aca="false">IFERROR(VLOOKUP($J357,G:H,2, ),"")</f>
        <v/>
      </c>
    </row>
    <row r="358" customFormat="false" ht="14.15" hidden="false" customHeight="true" outlineLevel="0" collapsed="false">
      <c r="J358" s="187" t="s">
        <v>17573</v>
      </c>
      <c r="K358" s="0" t="str">
        <f aca="false">IFERROR(VLOOKUP($J358,A:B,2, ),"")</f>
        <v/>
      </c>
      <c r="L358" s="0" t="str">
        <f aca="false">IFERROR(VLOOKUP($J358,D:E,2, ),"")</f>
        <v/>
      </c>
      <c r="M358" s="0" t="str">
        <f aca="false">IFERROR(VLOOKUP($J358,G:H,2, ),"")</f>
        <v/>
      </c>
    </row>
    <row r="359" customFormat="false" ht="14.15" hidden="false" customHeight="true" outlineLevel="0" collapsed="false">
      <c r="J359" s="187" t="s">
        <v>17576</v>
      </c>
      <c r="K359" s="0" t="str">
        <f aca="false">IFERROR(VLOOKUP($J359,A:B,2, ),"")</f>
        <v/>
      </c>
      <c r="L359" s="0" t="str">
        <f aca="false">IFERROR(VLOOKUP($J359,D:E,2, ),"")</f>
        <v/>
      </c>
      <c r="M359" s="0" t="str">
        <f aca="false">IFERROR(VLOOKUP($J359,G:H,2, ),"")</f>
        <v/>
      </c>
    </row>
    <row r="360" customFormat="false" ht="14.15" hidden="false" customHeight="true" outlineLevel="0" collapsed="false">
      <c r="J360" s="187" t="s">
        <v>17578</v>
      </c>
      <c r="K360" s="0" t="str">
        <f aca="false">IFERROR(VLOOKUP($J360,A:B,2, ),"")</f>
        <v/>
      </c>
      <c r="L360" s="0" t="str">
        <f aca="false">IFERROR(VLOOKUP($J360,D:E,2, ),"")</f>
        <v/>
      </c>
      <c r="M360" s="0" t="str">
        <f aca="false">IFERROR(VLOOKUP($J360,G:H,2, ),"")</f>
        <v/>
      </c>
    </row>
    <row r="361" customFormat="false" ht="14.15" hidden="false" customHeight="true" outlineLevel="0" collapsed="false">
      <c r="J361" s="187" t="s">
        <v>4401</v>
      </c>
      <c r="K361" s="0" t="str">
        <f aca="false">IFERROR(VLOOKUP($J361,A:B,2, ),"")</f>
        <v/>
      </c>
      <c r="L361" s="0" t="str">
        <f aca="false">IFERROR(VLOOKUP($J361,D:E,2, ),"")</f>
        <v/>
      </c>
      <c r="M361" s="0" t="str">
        <f aca="false">IFERROR(VLOOKUP($J361,G:H,2, ),"")</f>
        <v/>
      </c>
    </row>
    <row r="362" customFormat="false" ht="14.15" hidden="false" customHeight="true" outlineLevel="0" collapsed="false">
      <c r="J362" s="187" t="s">
        <v>3775</v>
      </c>
      <c r="K362" s="0" t="str">
        <f aca="false">IFERROR(VLOOKUP($J362,A:B,2, ),"")</f>
        <v/>
      </c>
      <c r="L362" s="0" t="str">
        <f aca="false">IFERROR(VLOOKUP($J362,D:E,2, ),"")</f>
        <v/>
      </c>
      <c r="M362" s="0" t="str">
        <f aca="false">IFERROR(VLOOKUP($J362,G:H,2, ),"")</f>
        <v/>
      </c>
    </row>
    <row r="363" customFormat="false" ht="14.15" hidden="false" customHeight="true" outlineLevel="0" collapsed="false">
      <c r="J363" s="187" t="s">
        <v>4523</v>
      </c>
      <c r="K363" s="0" t="str">
        <f aca="false">IFERROR(VLOOKUP($J363,A:B,2, ),"")</f>
        <v/>
      </c>
      <c r="L363" s="0" t="str">
        <f aca="false">IFERROR(VLOOKUP($J363,D:E,2, ),"")</f>
        <v/>
      </c>
      <c r="M363" s="0" t="str">
        <f aca="false">IFERROR(VLOOKUP($J363,G:H,2, ),"")</f>
        <v/>
      </c>
    </row>
    <row r="364" customFormat="false" ht="14.15" hidden="false" customHeight="true" outlineLevel="0" collapsed="false">
      <c r="J364" s="187" t="s">
        <v>4526</v>
      </c>
      <c r="K364" s="0" t="str">
        <f aca="false">IFERROR(VLOOKUP($J364,A:B,2, ),"")</f>
        <v/>
      </c>
      <c r="L364" s="0" t="str">
        <f aca="false">IFERROR(VLOOKUP($J364,D:E,2, ),"")</f>
        <v/>
      </c>
      <c r="M364" s="0" t="str">
        <f aca="false">IFERROR(VLOOKUP($J364,G:H,2, ),"")</f>
        <v/>
      </c>
    </row>
    <row r="365" customFormat="false" ht="14.15" hidden="false" customHeight="true" outlineLevel="0" collapsed="false">
      <c r="J365" s="187" t="s">
        <v>6933</v>
      </c>
      <c r="K365" s="0" t="str">
        <f aca="false">IFERROR(VLOOKUP($J365,A:B,2, ),"")</f>
        <v/>
      </c>
      <c r="L365" s="0" t="str">
        <f aca="false">IFERROR(VLOOKUP($J365,D:E,2, ),"")</f>
        <v/>
      </c>
      <c r="M365" s="0" t="str">
        <f aca="false">IFERROR(VLOOKUP($J365,G:H,2, ),"")</f>
        <v/>
      </c>
    </row>
    <row r="366" customFormat="false" ht="14.15" hidden="false" customHeight="true" outlineLevel="0" collapsed="false">
      <c r="J366" s="187" t="s">
        <v>5693</v>
      </c>
      <c r="K366" s="0" t="str">
        <f aca="false">IFERROR(VLOOKUP($J366,A:B,2, ),"")</f>
        <v/>
      </c>
      <c r="L366" s="0" t="str">
        <f aca="false">IFERROR(VLOOKUP($J366,D:E,2, ),"")</f>
        <v/>
      </c>
      <c r="M366" s="0" t="str">
        <f aca="false">IFERROR(VLOOKUP($J366,G:H,2, ),"")</f>
        <v/>
      </c>
    </row>
    <row r="367" customFormat="false" ht="14.15" hidden="false" customHeight="true" outlineLevel="0" collapsed="false">
      <c r="J367" s="187" t="s">
        <v>6954</v>
      </c>
      <c r="K367" s="0" t="str">
        <f aca="false">IFERROR(VLOOKUP($J367,A:B,2, ),"")</f>
        <v/>
      </c>
      <c r="L367" s="0" t="str">
        <f aca="false">IFERROR(VLOOKUP($J367,D:E,2, ),"")</f>
        <v/>
      </c>
      <c r="M367" s="0" t="str">
        <f aca="false">IFERROR(VLOOKUP($J367,G:H,2, ),"")</f>
        <v/>
      </c>
    </row>
    <row r="368" customFormat="false" ht="14.15" hidden="false" customHeight="true" outlineLevel="0" collapsed="false">
      <c r="J368" s="187" t="s">
        <v>14089</v>
      </c>
      <c r="K368" s="0" t="str">
        <f aca="false">IFERROR(VLOOKUP($J368,A:B,2, ),"")</f>
        <v/>
      </c>
      <c r="L368" s="0" t="str">
        <f aca="false">IFERROR(VLOOKUP($J368,D:E,2, ),"")</f>
        <v/>
      </c>
      <c r="M368" s="0" t="str">
        <f aca="false">IFERROR(VLOOKUP($J368,G:H,2, ),"")</f>
        <v/>
      </c>
    </row>
    <row r="369" customFormat="false" ht="14.15" hidden="false" customHeight="true" outlineLevel="0" collapsed="false">
      <c r="J369" s="187" t="s">
        <v>5207</v>
      </c>
      <c r="K369" s="0" t="str">
        <f aca="false">IFERROR(VLOOKUP($J369,A:B,2, ),"")</f>
        <v/>
      </c>
      <c r="L369" s="0" t="str">
        <f aca="false">IFERROR(VLOOKUP($J369,D:E,2, ),"")</f>
        <v/>
      </c>
      <c r="M369" s="0" t="str">
        <f aca="false">IFERROR(VLOOKUP($J369,G:H,2, ),"")</f>
        <v/>
      </c>
    </row>
    <row r="370" customFormat="false" ht="14.15" hidden="false" customHeight="true" outlineLevel="0" collapsed="false">
      <c r="J370" s="187" t="s">
        <v>11887</v>
      </c>
      <c r="K370" s="0" t="str">
        <f aca="false">IFERROR(VLOOKUP($J370,A:B,2, ),"")</f>
        <v/>
      </c>
      <c r="L370" s="0" t="str">
        <f aca="false">IFERROR(VLOOKUP($J370,D:E,2, ),"")</f>
        <v/>
      </c>
      <c r="M370" s="0" t="str">
        <f aca="false">IFERROR(VLOOKUP($J370,G:H,2, ),"")</f>
        <v/>
      </c>
    </row>
    <row r="371" customFormat="false" ht="14.15" hidden="false" customHeight="true" outlineLevel="0" collapsed="false">
      <c r="J371" s="187" t="s">
        <v>14090</v>
      </c>
      <c r="K371" s="0" t="str">
        <f aca="false">IFERROR(VLOOKUP($J371,A:B,2, ),"")</f>
        <v/>
      </c>
      <c r="L371" s="0" t="str">
        <f aca="false">IFERROR(VLOOKUP($J371,D:E,2, ),"")</f>
        <v/>
      </c>
      <c r="M371" s="0" t="str">
        <f aca="false">IFERROR(VLOOKUP($J371,G:H,2, ),"")</f>
        <v/>
      </c>
    </row>
    <row r="372" customFormat="false" ht="14.15" hidden="false" customHeight="true" outlineLevel="0" collapsed="false">
      <c r="J372" s="187" t="s">
        <v>11692</v>
      </c>
      <c r="K372" s="0" t="str">
        <f aca="false">IFERROR(VLOOKUP($J372,A:B,2, ),"")</f>
        <v/>
      </c>
      <c r="L372" s="0" t="str">
        <f aca="false">IFERROR(VLOOKUP($J372,D:E,2, ),"")</f>
        <v/>
      </c>
      <c r="M372" s="0" t="str">
        <f aca="false">IFERROR(VLOOKUP($J372,G:H,2, ),"")</f>
        <v/>
      </c>
    </row>
    <row r="373" customFormat="false" ht="14.15" hidden="false" customHeight="true" outlineLevel="0" collapsed="false">
      <c r="J373" s="187" t="s">
        <v>11697</v>
      </c>
      <c r="K373" s="0" t="str">
        <f aca="false">IFERROR(VLOOKUP($J373,A:B,2, ),"")</f>
        <v/>
      </c>
      <c r="L373" s="0" t="str">
        <f aca="false">IFERROR(VLOOKUP($J373,D:E,2, ),"")</f>
        <v/>
      </c>
      <c r="M373" s="0" t="str">
        <f aca="false">IFERROR(VLOOKUP($J373,G:H,2, ),"")</f>
        <v/>
      </c>
    </row>
    <row r="374" customFormat="false" ht="14.15" hidden="false" customHeight="true" outlineLevel="0" collapsed="false">
      <c r="J374" s="187" t="s">
        <v>16387</v>
      </c>
      <c r="K374" s="0" t="str">
        <f aca="false">IFERROR(VLOOKUP($J374,A:B,2, ),"")</f>
        <v/>
      </c>
      <c r="L374" s="0" t="str">
        <f aca="false">IFERROR(VLOOKUP($J374,D:E,2, ),"")</f>
        <v/>
      </c>
      <c r="M374" s="0" t="str">
        <f aca="false">IFERROR(VLOOKUP($J374,G:H,2, ),"")</f>
        <v/>
      </c>
    </row>
    <row r="375" customFormat="false" ht="14.15" hidden="false" customHeight="true" outlineLevel="0" collapsed="false">
      <c r="J375" s="187" t="s">
        <v>12298</v>
      </c>
      <c r="K375" s="0" t="str">
        <f aca="false">IFERROR(VLOOKUP($J375,A:B,2, ),"")</f>
        <v/>
      </c>
      <c r="L375" s="0" t="str">
        <f aca="false">IFERROR(VLOOKUP($J375,D:E,2, ),"")</f>
        <v/>
      </c>
      <c r="M375" s="0" t="str">
        <f aca="false">IFERROR(VLOOKUP($J375,G:H,2, ),"")</f>
        <v/>
      </c>
    </row>
    <row r="376" customFormat="false" ht="14.15" hidden="false" customHeight="true" outlineLevel="0" collapsed="false">
      <c r="J376" s="187" t="s">
        <v>17581</v>
      </c>
      <c r="K376" s="0" t="str">
        <f aca="false">IFERROR(VLOOKUP($J376,A:B,2, ),"")</f>
        <v/>
      </c>
      <c r="L376" s="0" t="str">
        <f aca="false">IFERROR(VLOOKUP($J376,D:E,2, ),"")</f>
        <v/>
      </c>
      <c r="M376" s="0" t="str">
        <f aca="false">IFERROR(VLOOKUP($J376,G:H,2, ),"")</f>
        <v/>
      </c>
    </row>
    <row r="377" customFormat="false" ht="14.15" hidden="false" customHeight="true" outlineLevel="0" collapsed="false">
      <c r="J377" s="187" t="s">
        <v>77</v>
      </c>
      <c r="K377" s="193" t="n">
        <f aca="false">IFERROR(VLOOKUP($J377,A:B,2, ),"")</f>
        <v>4</v>
      </c>
      <c r="L377" s="0" t="str">
        <f aca="false">IFERROR(VLOOKUP($J377,D:E,2, ),"")</f>
        <v/>
      </c>
      <c r="M377" s="0" t="str">
        <f aca="false">IFERROR(VLOOKUP($J377,G:H,2, ),"")</f>
        <v/>
      </c>
    </row>
    <row r="378" customFormat="false" ht="14.15" hidden="false" customHeight="true" outlineLevel="0" collapsed="false">
      <c r="J378" s="187" t="s">
        <v>8778</v>
      </c>
      <c r="K378" s="0" t="str">
        <f aca="false">IFERROR(VLOOKUP($J378,A:B,2, ),"")</f>
        <v/>
      </c>
      <c r="L378" s="0" t="str">
        <f aca="false">IFERROR(VLOOKUP($J378,D:E,2, ),"")</f>
        <v/>
      </c>
      <c r="M378" s="0" t="str">
        <f aca="false">IFERROR(VLOOKUP($J378,G:H,2, ),"")</f>
        <v/>
      </c>
    </row>
    <row r="379" customFormat="false" ht="14.15" hidden="false" customHeight="true" outlineLevel="0" collapsed="false">
      <c r="J379" s="187" t="s">
        <v>8769</v>
      </c>
      <c r="K379" s="0" t="str">
        <f aca="false">IFERROR(VLOOKUP($J379,A:B,2, ),"")</f>
        <v/>
      </c>
      <c r="L379" s="0" t="str">
        <f aca="false">IFERROR(VLOOKUP($J379,D:E,2, ),"")</f>
        <v/>
      </c>
      <c r="M379" s="0" t="str">
        <f aca="false">IFERROR(VLOOKUP($J379,G:H,2, ),"")</f>
        <v/>
      </c>
    </row>
    <row r="380" customFormat="false" ht="14.15" hidden="false" customHeight="true" outlineLevel="0" collapsed="false">
      <c r="J380" s="187" t="s">
        <v>17583</v>
      </c>
      <c r="K380" s="0" t="str">
        <f aca="false">IFERROR(VLOOKUP($J380,A:B,2, ),"")</f>
        <v/>
      </c>
      <c r="L380" s="0" t="str">
        <f aca="false">IFERROR(VLOOKUP($J380,D:E,2, ),"")</f>
        <v/>
      </c>
      <c r="M380" s="0" t="str">
        <f aca="false">IFERROR(VLOOKUP($J380,G:H,2, ),"")</f>
        <v/>
      </c>
    </row>
    <row r="381" customFormat="false" ht="14.15" hidden="false" customHeight="true" outlineLevel="0" collapsed="false">
      <c r="J381" s="187" t="s">
        <v>1985</v>
      </c>
      <c r="K381" s="0" t="str">
        <f aca="false">IFERROR(VLOOKUP($J381,A:B,2, ),"")</f>
        <v/>
      </c>
      <c r="L381" s="0" t="str">
        <f aca="false">IFERROR(VLOOKUP($J381,D:E,2, ),"")</f>
        <v/>
      </c>
      <c r="M381" s="0" t="str">
        <f aca="false">IFERROR(VLOOKUP($J381,G:H,2, ),"")</f>
        <v/>
      </c>
    </row>
    <row r="382" customFormat="false" ht="14.15" hidden="false" customHeight="true" outlineLevel="0" collapsed="false">
      <c r="J382" s="187" t="s">
        <v>1997</v>
      </c>
      <c r="K382" s="0" t="str">
        <f aca="false">IFERROR(VLOOKUP($J382,A:B,2, ),"")</f>
        <v/>
      </c>
      <c r="L382" s="0" t="str">
        <f aca="false">IFERROR(VLOOKUP($J382,D:E,2, ),"")</f>
        <v/>
      </c>
      <c r="M382" s="0" t="str">
        <f aca="false">IFERROR(VLOOKUP($J382,G:H,2, ),"")</f>
        <v/>
      </c>
    </row>
    <row r="383" customFormat="false" ht="14.15" hidden="false" customHeight="true" outlineLevel="0" collapsed="false">
      <c r="J383" s="187" t="s">
        <v>2230</v>
      </c>
      <c r="K383" s="0" t="str">
        <f aca="false">IFERROR(VLOOKUP($J383,A:B,2, ),"")</f>
        <v/>
      </c>
      <c r="L383" s="0" t="str">
        <f aca="false">IFERROR(VLOOKUP($J383,D:E,2, ),"")</f>
        <v/>
      </c>
      <c r="M383" s="0" t="str">
        <f aca="false">IFERROR(VLOOKUP($J383,G:H,2, ),"")</f>
        <v/>
      </c>
    </row>
    <row r="384" customFormat="false" ht="14.15" hidden="false" customHeight="true" outlineLevel="0" collapsed="false">
      <c r="J384" s="187" t="s">
        <v>12491</v>
      </c>
      <c r="K384" s="0" t="str">
        <f aca="false">IFERROR(VLOOKUP($J384,A:B,2, ),"")</f>
        <v/>
      </c>
      <c r="L384" s="0" t="str">
        <f aca="false">IFERROR(VLOOKUP($J384,D:E,2, ),"")</f>
        <v/>
      </c>
      <c r="M384" s="0" t="str">
        <f aca="false">IFERROR(VLOOKUP($J384,G:H,2, ),"")</f>
        <v/>
      </c>
    </row>
    <row r="385" customFormat="false" ht="14.15" hidden="false" customHeight="true" outlineLevel="0" collapsed="false">
      <c r="J385" s="187" t="s">
        <v>2162</v>
      </c>
      <c r="K385" s="0" t="str">
        <f aca="false">IFERROR(VLOOKUP($J385,A:B,2, ),"")</f>
        <v/>
      </c>
      <c r="L385" s="0" t="str">
        <f aca="false">IFERROR(VLOOKUP($J385,D:E,2, ),"")</f>
        <v/>
      </c>
      <c r="M385" s="0" t="str">
        <f aca="false">IFERROR(VLOOKUP($J385,G:H,2, ),"")</f>
        <v/>
      </c>
    </row>
    <row r="386" customFormat="false" ht="14.15" hidden="false" customHeight="true" outlineLevel="0" collapsed="false">
      <c r="J386" s="187" t="s">
        <v>2159</v>
      </c>
      <c r="K386" s="0" t="str">
        <f aca="false">IFERROR(VLOOKUP($J386,A:B,2, ),"")</f>
        <v/>
      </c>
      <c r="L386" s="0" t="str">
        <f aca="false">IFERROR(VLOOKUP($J386,D:E,2, ),"")</f>
        <v/>
      </c>
      <c r="M386" s="0" t="str">
        <f aca="false">IFERROR(VLOOKUP($J386,G:H,2, ),"")</f>
        <v/>
      </c>
    </row>
    <row r="387" customFormat="false" ht="14.15" hidden="false" customHeight="true" outlineLevel="0" collapsed="false">
      <c r="J387" s="187" t="s">
        <v>3172</v>
      </c>
      <c r="K387" s="0" t="str">
        <f aca="false">IFERROR(VLOOKUP($J387,A:B,2, ),"")</f>
        <v/>
      </c>
      <c r="L387" s="0" t="str">
        <f aca="false">IFERROR(VLOOKUP($J387,D:E,2, ),"")</f>
        <v/>
      </c>
      <c r="M387" s="0" t="str">
        <f aca="false">IFERROR(VLOOKUP($J387,G:H,2, ),"")</f>
        <v/>
      </c>
    </row>
    <row r="388" customFormat="false" ht="14.15" hidden="false" customHeight="true" outlineLevel="0" collapsed="false">
      <c r="J388" s="187" t="s">
        <v>12309</v>
      </c>
      <c r="K388" s="0" t="str">
        <f aca="false">IFERROR(VLOOKUP($J388,A:B,2, ),"")</f>
        <v/>
      </c>
      <c r="L388" s="0" t="str">
        <f aca="false">IFERROR(VLOOKUP($J388,D:E,2, ),"")</f>
        <v/>
      </c>
      <c r="M388" s="0" t="str">
        <f aca="false">IFERROR(VLOOKUP($J388,G:H,2, ),"")</f>
        <v/>
      </c>
    </row>
    <row r="389" customFormat="false" ht="14.15" hidden="false" customHeight="true" outlineLevel="0" collapsed="false">
      <c r="J389" s="187" t="s">
        <v>14292</v>
      </c>
      <c r="K389" s="0" t="str">
        <f aca="false">IFERROR(VLOOKUP($J389,A:B,2, ),"")</f>
        <v/>
      </c>
      <c r="L389" s="0" t="str">
        <f aca="false">IFERROR(VLOOKUP($J389,D:E,2, ),"")</f>
        <v/>
      </c>
      <c r="M389" s="0" t="str">
        <f aca="false">IFERROR(VLOOKUP($J389,G:H,2, ),"")</f>
        <v/>
      </c>
    </row>
    <row r="390" customFormat="false" ht="14.15" hidden="false" customHeight="true" outlineLevel="0" collapsed="false">
      <c r="J390" s="187" t="s">
        <v>7328</v>
      </c>
      <c r="K390" s="0" t="str">
        <f aca="false">IFERROR(VLOOKUP($J390,A:B,2, ),"")</f>
        <v/>
      </c>
      <c r="L390" s="0" t="str">
        <f aca="false">IFERROR(VLOOKUP($J390,D:E,2, ),"")</f>
        <v/>
      </c>
      <c r="M390" s="0" t="str">
        <f aca="false">IFERROR(VLOOKUP($J390,G:H,2, ),"")</f>
        <v/>
      </c>
    </row>
    <row r="391" customFormat="false" ht="14.15" hidden="false" customHeight="true" outlineLevel="0" collapsed="false">
      <c r="J391" s="187" t="s">
        <v>6124</v>
      </c>
      <c r="K391" s="0" t="str">
        <f aca="false">IFERROR(VLOOKUP($J391,A:B,2, ),"")</f>
        <v/>
      </c>
      <c r="L391" s="0" t="str">
        <f aca="false">IFERROR(VLOOKUP($J391,D:E,2, ),"")</f>
        <v/>
      </c>
      <c r="M391" s="0" t="str">
        <f aca="false">IFERROR(VLOOKUP($J391,G:H,2, ),"")</f>
        <v/>
      </c>
    </row>
    <row r="392" customFormat="false" ht="14.15" hidden="false" customHeight="true" outlineLevel="0" collapsed="false">
      <c r="J392" s="187" t="s">
        <v>14180</v>
      </c>
      <c r="K392" s="0" t="str">
        <f aca="false">IFERROR(VLOOKUP($J392,A:B,2, ),"")</f>
        <v/>
      </c>
      <c r="L392" s="0" t="str">
        <f aca="false">IFERROR(VLOOKUP($J392,D:E,2, ),"")</f>
        <v/>
      </c>
      <c r="M392" s="0" t="str">
        <f aca="false">IFERROR(VLOOKUP($J392,G:H,2, ),"")</f>
        <v/>
      </c>
    </row>
    <row r="393" customFormat="false" ht="14.15" hidden="false" customHeight="true" outlineLevel="0" collapsed="false">
      <c r="J393" s="187" t="s">
        <v>14165</v>
      </c>
      <c r="K393" s="0" t="str">
        <f aca="false">IFERROR(VLOOKUP($J393,A:B,2, ),"")</f>
        <v/>
      </c>
      <c r="L393" s="0" t="str">
        <f aca="false">IFERROR(VLOOKUP($J393,D:E,2, ),"")</f>
        <v/>
      </c>
      <c r="M393" s="0" t="str">
        <f aca="false">IFERROR(VLOOKUP($J393,G:H,2, ),"")</f>
        <v/>
      </c>
    </row>
    <row r="394" customFormat="false" ht="14.15" hidden="false" customHeight="true" outlineLevel="0" collapsed="false">
      <c r="J394" s="187" t="s">
        <v>12621</v>
      </c>
      <c r="K394" s="0" t="str">
        <f aca="false">IFERROR(VLOOKUP($J394,A:B,2, ),"")</f>
        <v/>
      </c>
      <c r="L394" s="0" t="str">
        <f aca="false">IFERROR(VLOOKUP($J394,D:E,2, ),"")</f>
        <v/>
      </c>
      <c r="M394" s="0" t="str">
        <f aca="false">IFERROR(VLOOKUP($J394,G:H,2, ),"")</f>
        <v/>
      </c>
    </row>
    <row r="395" customFormat="false" ht="14.15" hidden="false" customHeight="true" outlineLevel="0" collapsed="false">
      <c r="J395" s="187" t="s">
        <v>14947</v>
      </c>
      <c r="K395" s="0" t="str">
        <f aca="false">IFERROR(VLOOKUP($J395,A:B,2, ),"")</f>
        <v/>
      </c>
      <c r="L395" s="0" t="str">
        <f aca="false">IFERROR(VLOOKUP($J395,D:E,2, ),"")</f>
        <v/>
      </c>
      <c r="M395" s="0" t="str">
        <f aca="false">IFERROR(VLOOKUP($J395,G:H,2, ),"")</f>
        <v/>
      </c>
    </row>
    <row r="396" customFormat="false" ht="14.15" hidden="false" customHeight="true" outlineLevel="0" collapsed="false">
      <c r="J396" s="187" t="s">
        <v>12866</v>
      </c>
      <c r="K396" s="0" t="str">
        <f aca="false">IFERROR(VLOOKUP($J396,A:B,2, ),"")</f>
        <v/>
      </c>
      <c r="L396" s="0" t="str">
        <f aca="false">IFERROR(VLOOKUP($J396,D:E,2, ),"")</f>
        <v/>
      </c>
      <c r="M396" s="0" t="str">
        <f aca="false">IFERROR(VLOOKUP($J396,G:H,2, ),"")</f>
        <v/>
      </c>
    </row>
    <row r="397" customFormat="false" ht="14.15" hidden="false" customHeight="true" outlineLevel="0" collapsed="false">
      <c r="J397" s="187" t="s">
        <v>3784</v>
      </c>
      <c r="K397" s="0" t="str">
        <f aca="false">IFERROR(VLOOKUP($J397,A:B,2, ),"")</f>
        <v/>
      </c>
      <c r="L397" s="0" t="str">
        <f aca="false">IFERROR(VLOOKUP($J397,D:E,2, ),"")</f>
        <v/>
      </c>
      <c r="M397" s="0" t="str">
        <f aca="false">IFERROR(VLOOKUP($J397,G:H,2, ),"")</f>
        <v/>
      </c>
    </row>
    <row r="398" customFormat="false" ht="14.15" hidden="false" customHeight="true" outlineLevel="0" collapsed="false">
      <c r="J398" s="187" t="s">
        <v>17585</v>
      </c>
      <c r="K398" s="0" t="str">
        <f aca="false">IFERROR(VLOOKUP($J398,A:B,2, ),"")</f>
        <v/>
      </c>
      <c r="L398" s="0" t="str">
        <f aca="false">IFERROR(VLOOKUP($J398,D:E,2, ),"")</f>
        <v/>
      </c>
      <c r="M398" s="0" t="str">
        <f aca="false">IFERROR(VLOOKUP($J398,G:H,2, ),"")</f>
        <v/>
      </c>
    </row>
    <row r="399" customFormat="false" ht="14.15" hidden="false" customHeight="true" outlineLevel="0" collapsed="false">
      <c r="J399" s="187" t="s">
        <v>7882</v>
      </c>
      <c r="K399" s="0" t="str">
        <f aca="false">IFERROR(VLOOKUP($J399,A:B,2, ),"")</f>
        <v/>
      </c>
      <c r="L399" s="0" t="str">
        <f aca="false">IFERROR(VLOOKUP($J399,D:E,2, ),"")</f>
        <v/>
      </c>
      <c r="M399" s="0" t="str">
        <f aca="false">IFERROR(VLOOKUP($J399,G:H,2, ),"")</f>
        <v/>
      </c>
    </row>
    <row r="400" customFormat="false" ht="14.15" hidden="false" customHeight="true" outlineLevel="0" collapsed="false">
      <c r="J400" s="187" t="s">
        <v>9607</v>
      </c>
      <c r="K400" s="0" t="str">
        <f aca="false">IFERROR(VLOOKUP($J400,A:B,2, ),"")</f>
        <v/>
      </c>
      <c r="L400" s="0" t="str">
        <f aca="false">IFERROR(VLOOKUP($J400,D:E,2, ),"")</f>
        <v/>
      </c>
      <c r="M400" s="0" t="str">
        <f aca="false">IFERROR(VLOOKUP($J400,G:H,2, ),"")</f>
        <v/>
      </c>
    </row>
    <row r="401" customFormat="false" ht="14.15" hidden="false" customHeight="true" outlineLevel="0" collapsed="false">
      <c r="J401" s="187" t="s">
        <v>11157</v>
      </c>
      <c r="K401" s="0" t="str">
        <f aca="false">IFERROR(VLOOKUP($J401,A:B,2, ),"")</f>
        <v/>
      </c>
      <c r="L401" s="0" t="str">
        <f aca="false">IFERROR(VLOOKUP($J401,D:E,2, ),"")</f>
        <v/>
      </c>
      <c r="M401" s="0" t="str">
        <f aca="false">IFERROR(VLOOKUP($J401,G:H,2, ),"")</f>
        <v/>
      </c>
    </row>
    <row r="402" customFormat="false" ht="14.15" hidden="false" customHeight="true" outlineLevel="0" collapsed="false">
      <c r="J402" s="187" t="s">
        <v>12777</v>
      </c>
      <c r="K402" s="0" t="str">
        <f aca="false">IFERROR(VLOOKUP($J402,A:B,2, ),"")</f>
        <v/>
      </c>
      <c r="L402" s="0" t="str">
        <f aca="false">IFERROR(VLOOKUP($J402,D:E,2, ),"")</f>
        <v/>
      </c>
      <c r="M402" s="0" t="str">
        <f aca="false">IFERROR(VLOOKUP($J402,G:H,2, ),"")</f>
        <v/>
      </c>
    </row>
    <row r="403" customFormat="false" ht="14.15" hidden="false" customHeight="true" outlineLevel="0" collapsed="false">
      <c r="J403" s="187" t="s">
        <v>17587</v>
      </c>
      <c r="K403" s="0" t="str">
        <f aca="false">IFERROR(VLOOKUP($J403,A:B,2, ),"")</f>
        <v/>
      </c>
      <c r="L403" s="0" t="str">
        <f aca="false">IFERROR(VLOOKUP($J403,D:E,2, ),"")</f>
        <v/>
      </c>
      <c r="M403" s="0" t="str">
        <f aca="false">IFERROR(VLOOKUP($J403,G:H,2, ),"")</f>
        <v/>
      </c>
    </row>
    <row r="404" customFormat="false" ht="14.15" hidden="false" customHeight="true" outlineLevel="0" collapsed="false">
      <c r="J404" s="187" t="s">
        <v>17589</v>
      </c>
      <c r="K404" s="0" t="str">
        <f aca="false">IFERROR(VLOOKUP($J404,A:B,2, ),"")</f>
        <v/>
      </c>
      <c r="L404" s="0" t="str">
        <f aca="false">IFERROR(VLOOKUP($J404,D:E,2, ),"")</f>
        <v/>
      </c>
      <c r="M404" s="0" t="str">
        <f aca="false">IFERROR(VLOOKUP($J404,G:H,2, ),"")</f>
        <v/>
      </c>
    </row>
    <row r="405" customFormat="false" ht="14.15" hidden="false" customHeight="true" outlineLevel="0" collapsed="false">
      <c r="J405" s="187" t="s">
        <v>4351</v>
      </c>
      <c r="K405" s="0" t="str">
        <f aca="false">IFERROR(VLOOKUP($J405,A:B,2, ),"")</f>
        <v/>
      </c>
      <c r="L405" s="0" t="str">
        <f aca="false">IFERROR(VLOOKUP($J405,D:E,2, ),"")</f>
        <v/>
      </c>
      <c r="M405" s="0" t="str">
        <f aca="false">IFERROR(VLOOKUP($J405,G:H,2, ),"")</f>
        <v/>
      </c>
    </row>
    <row r="406" customFormat="false" ht="14.15" hidden="false" customHeight="true" outlineLevel="0" collapsed="false">
      <c r="J406" s="187" t="s">
        <v>4347</v>
      </c>
      <c r="K406" s="0" t="str">
        <f aca="false">IFERROR(VLOOKUP($J406,A:B,2, ),"")</f>
        <v/>
      </c>
      <c r="L406" s="0" t="str">
        <f aca="false">IFERROR(VLOOKUP($J406,D:E,2, ),"")</f>
        <v/>
      </c>
      <c r="M406" s="0" t="str">
        <f aca="false">IFERROR(VLOOKUP($J406,G:H,2, ),"")</f>
        <v/>
      </c>
    </row>
    <row r="407" customFormat="false" ht="14.15" hidden="false" customHeight="true" outlineLevel="0" collapsed="false">
      <c r="J407" s="187" t="s">
        <v>5488</v>
      </c>
      <c r="K407" s="0" t="str">
        <f aca="false">IFERROR(VLOOKUP($J407,A:B,2, ),"")</f>
        <v/>
      </c>
      <c r="L407" s="0" t="str">
        <f aca="false">IFERROR(VLOOKUP($J407,D:E,2, ),"")</f>
        <v/>
      </c>
      <c r="M407" s="0" t="str">
        <f aca="false">IFERROR(VLOOKUP($J407,G:H,2, ),"")</f>
        <v/>
      </c>
    </row>
    <row r="408" customFormat="false" ht="14.15" hidden="false" customHeight="true" outlineLevel="0" collapsed="false">
      <c r="J408" s="187" t="s">
        <v>4277</v>
      </c>
      <c r="K408" s="0" t="str">
        <f aca="false">IFERROR(VLOOKUP($J408,A:B,2, ),"")</f>
        <v/>
      </c>
      <c r="L408" s="0" t="str">
        <f aca="false">IFERROR(VLOOKUP($J408,D:E,2, ),"")</f>
        <v/>
      </c>
      <c r="M408" s="0" t="str">
        <f aca="false">IFERROR(VLOOKUP($J408,G:H,2, ),"")</f>
        <v/>
      </c>
    </row>
    <row r="409" customFormat="false" ht="14.15" hidden="false" customHeight="true" outlineLevel="0" collapsed="false">
      <c r="J409" s="187" t="s">
        <v>5482</v>
      </c>
      <c r="K409" s="0" t="str">
        <f aca="false">IFERROR(VLOOKUP($J409,A:B,2, ),"")</f>
        <v/>
      </c>
      <c r="L409" s="0" t="str">
        <f aca="false">IFERROR(VLOOKUP($J409,D:E,2, ),"")</f>
        <v/>
      </c>
      <c r="M409" s="0" t="str">
        <f aca="false">IFERROR(VLOOKUP($J409,G:H,2, ),"")</f>
        <v/>
      </c>
    </row>
    <row r="410" customFormat="false" ht="14.15" hidden="false" customHeight="true" outlineLevel="0" collapsed="false">
      <c r="J410" s="187" t="s">
        <v>10312</v>
      </c>
      <c r="K410" s="0" t="str">
        <f aca="false">IFERROR(VLOOKUP($J410,A:B,2, ),"")</f>
        <v/>
      </c>
      <c r="L410" s="0" t="str">
        <f aca="false">IFERROR(VLOOKUP($J410,D:E,2, ),"")</f>
        <v/>
      </c>
      <c r="M410" s="0" t="str">
        <f aca="false">IFERROR(VLOOKUP($J410,G:H,2, ),"")</f>
        <v/>
      </c>
    </row>
    <row r="411" customFormat="false" ht="14.15" hidden="false" customHeight="true" outlineLevel="0" collapsed="false">
      <c r="J411" s="187" t="s">
        <v>10307</v>
      </c>
      <c r="K411" s="0" t="str">
        <f aca="false">IFERROR(VLOOKUP($J411,A:B,2, ),"")</f>
        <v/>
      </c>
      <c r="L411" s="0" t="str">
        <f aca="false">IFERROR(VLOOKUP($J411,D:E,2, ),"")</f>
        <v/>
      </c>
      <c r="M411" s="0" t="str">
        <f aca="false">IFERROR(VLOOKUP($J411,G:H,2, ),"")</f>
        <v/>
      </c>
    </row>
    <row r="412" customFormat="false" ht="14.15" hidden="false" customHeight="true" outlineLevel="0" collapsed="false">
      <c r="J412" s="187" t="s">
        <v>15803</v>
      </c>
      <c r="K412" s="0" t="str">
        <f aca="false">IFERROR(VLOOKUP($J412,A:B,2, ),"")</f>
        <v/>
      </c>
      <c r="L412" s="0" t="str">
        <f aca="false">IFERROR(VLOOKUP($J412,D:E,2, ),"")</f>
        <v/>
      </c>
      <c r="M412" s="0" t="str">
        <f aca="false">IFERROR(VLOOKUP($J412,G:H,2, ),"")</f>
        <v/>
      </c>
    </row>
    <row r="413" customFormat="false" ht="14.15" hidden="false" customHeight="true" outlineLevel="0" collapsed="false">
      <c r="J413" s="187" t="s">
        <v>11051</v>
      </c>
      <c r="K413" s="0" t="str">
        <f aca="false">IFERROR(VLOOKUP($J413,A:B,2, ),"")</f>
        <v/>
      </c>
      <c r="L413" s="0" t="str">
        <f aca="false">IFERROR(VLOOKUP($J413,D:E,2, ),"")</f>
        <v/>
      </c>
      <c r="M413" s="0" t="str">
        <f aca="false">IFERROR(VLOOKUP($J413,G:H,2, ),"")</f>
        <v/>
      </c>
    </row>
    <row r="414" customFormat="false" ht="14.15" hidden="false" customHeight="true" outlineLevel="0" collapsed="false">
      <c r="J414" s="187" t="s">
        <v>15805</v>
      </c>
      <c r="K414" s="0" t="str">
        <f aca="false">IFERROR(VLOOKUP($J414,A:B,2, ),"")</f>
        <v/>
      </c>
      <c r="L414" s="0" t="str">
        <f aca="false">IFERROR(VLOOKUP($J414,D:E,2, ),"")</f>
        <v/>
      </c>
      <c r="M414" s="0" t="str">
        <f aca="false">IFERROR(VLOOKUP($J414,G:H,2, ),"")</f>
        <v/>
      </c>
    </row>
    <row r="415" customFormat="false" ht="14.15" hidden="false" customHeight="true" outlineLevel="0" collapsed="false">
      <c r="J415" s="187" t="s">
        <v>71</v>
      </c>
      <c r="K415" s="193" t="n">
        <f aca="false">IFERROR(VLOOKUP($J415,A:B,2, ),"")</f>
        <v>4</v>
      </c>
      <c r="L415" s="0" t="str">
        <f aca="false">IFERROR(VLOOKUP($J415,D:E,2, ),"")</f>
        <v/>
      </c>
      <c r="M415" s="0" t="str">
        <f aca="false">IFERROR(VLOOKUP($J415,G:H,2, ),"")</f>
        <v/>
      </c>
    </row>
    <row r="416" customFormat="false" ht="14.15" hidden="false" customHeight="true" outlineLevel="0" collapsed="false">
      <c r="J416" s="187" t="s">
        <v>17192</v>
      </c>
      <c r="K416" s="0" t="str">
        <f aca="false">IFERROR(VLOOKUP($J416,A:B,2, ),"")</f>
        <v/>
      </c>
      <c r="L416" s="0" t="str">
        <f aca="false">IFERROR(VLOOKUP($J416,D:E,2, ),"")</f>
        <v/>
      </c>
      <c r="M416" s="0" t="str">
        <f aca="false">IFERROR(VLOOKUP($J416,G:H,2, ),"")</f>
        <v/>
      </c>
    </row>
    <row r="417" customFormat="false" ht="14.15" hidden="false" customHeight="true" outlineLevel="0" collapsed="false">
      <c r="J417" s="187" t="s">
        <v>1335</v>
      </c>
      <c r="K417" s="0" t="str">
        <f aca="false">IFERROR(VLOOKUP($J417,A:B,2, ),"")</f>
        <v/>
      </c>
      <c r="L417" s="0" t="str">
        <f aca="false">IFERROR(VLOOKUP($J417,D:E,2, ),"")</f>
        <v/>
      </c>
      <c r="M417" s="0" t="str">
        <f aca="false">IFERROR(VLOOKUP($J417,G:H,2, ),"")</f>
        <v/>
      </c>
    </row>
    <row r="418" customFormat="false" ht="14.15" hidden="false" customHeight="true" outlineLevel="0" collapsed="false">
      <c r="J418" s="187" t="s">
        <v>14213</v>
      </c>
      <c r="K418" s="0" t="str">
        <f aca="false">IFERROR(VLOOKUP($J418,A:B,2, ),"")</f>
        <v/>
      </c>
      <c r="L418" s="0" t="str">
        <f aca="false">IFERROR(VLOOKUP($J418,D:E,2, ),"")</f>
        <v/>
      </c>
      <c r="M418" s="0" t="str">
        <f aca="false">IFERROR(VLOOKUP($J418,G:H,2, ),"")</f>
        <v/>
      </c>
    </row>
    <row r="419" customFormat="false" ht="14.15" hidden="false" customHeight="true" outlineLevel="0" collapsed="false">
      <c r="J419" s="187" t="s">
        <v>14548</v>
      </c>
      <c r="K419" s="0" t="str">
        <f aca="false">IFERROR(VLOOKUP($J419,A:B,2, ),"")</f>
        <v/>
      </c>
      <c r="L419" s="0" t="str">
        <f aca="false">IFERROR(VLOOKUP($J419,D:E,2, ),"")</f>
        <v/>
      </c>
      <c r="M419" s="0" t="str">
        <f aca="false">IFERROR(VLOOKUP($J419,G:H,2, ),"")</f>
        <v/>
      </c>
    </row>
    <row r="420" customFormat="false" ht="14.15" hidden="false" customHeight="true" outlineLevel="0" collapsed="false">
      <c r="J420" s="187" t="s">
        <v>17182</v>
      </c>
      <c r="K420" s="0" t="str">
        <f aca="false">IFERROR(VLOOKUP($J420,A:B,2, ),"")</f>
        <v/>
      </c>
      <c r="L420" s="0" t="str">
        <f aca="false">IFERROR(VLOOKUP($J420,D:E,2, ),"")</f>
        <v/>
      </c>
      <c r="M420" s="0" t="str">
        <f aca="false">IFERROR(VLOOKUP($J420,G:H,2, ),"")</f>
        <v/>
      </c>
    </row>
    <row r="421" customFormat="false" ht="14.15" hidden="false" customHeight="true" outlineLevel="0" collapsed="false">
      <c r="J421" s="187" t="s">
        <v>11180</v>
      </c>
      <c r="K421" s="0" t="str">
        <f aca="false">IFERROR(VLOOKUP($J421,A:B,2, ),"")</f>
        <v/>
      </c>
      <c r="L421" s="0" t="str">
        <f aca="false">IFERROR(VLOOKUP($J421,D:E,2, ),"")</f>
        <v/>
      </c>
      <c r="M421" s="0" t="str">
        <f aca="false">IFERROR(VLOOKUP($J421,G:H,2, ),"")</f>
        <v/>
      </c>
    </row>
    <row r="422" customFormat="false" ht="14.15" hidden="false" customHeight="true" outlineLevel="0" collapsed="false">
      <c r="J422" s="187" t="s">
        <v>17591</v>
      </c>
      <c r="K422" s="0" t="str">
        <f aca="false">IFERROR(VLOOKUP($J422,A:B,2, ),"")</f>
        <v/>
      </c>
      <c r="L422" s="0" t="str">
        <f aca="false">IFERROR(VLOOKUP($J422,D:E,2, ),"")</f>
        <v/>
      </c>
      <c r="M422" s="0" t="str">
        <f aca="false">IFERROR(VLOOKUP($J422,G:H,2, ),"")</f>
        <v/>
      </c>
    </row>
    <row r="423" customFormat="false" ht="14.15" hidden="false" customHeight="true" outlineLevel="0" collapsed="false">
      <c r="J423" s="187" t="s">
        <v>1254</v>
      </c>
      <c r="K423" s="0" t="str">
        <f aca="false">IFERROR(VLOOKUP($J423,A:B,2, ),"")</f>
        <v/>
      </c>
      <c r="L423" s="0" t="str">
        <f aca="false">IFERROR(VLOOKUP($J423,D:E,2, ),"")</f>
        <v/>
      </c>
      <c r="M423" s="0" t="str">
        <f aca="false">IFERROR(VLOOKUP($J423,G:H,2, ),"")</f>
        <v/>
      </c>
    </row>
    <row r="424" customFormat="false" ht="14.15" hidden="false" customHeight="true" outlineLevel="0" collapsed="false">
      <c r="J424" s="187" t="s">
        <v>70</v>
      </c>
      <c r="K424" s="193" t="n">
        <f aca="false">IFERROR(VLOOKUP($J424,A:B,2, ),"")</f>
        <v>1</v>
      </c>
      <c r="L424" s="193" t="n">
        <f aca="false">IFERROR(VLOOKUP($J424,D:E,2, ),"")</f>
        <v>1</v>
      </c>
      <c r="M424" s="0" t="str">
        <f aca="false">IFERROR(VLOOKUP($J424,G:H,2, ),"")</f>
        <v/>
      </c>
    </row>
    <row r="425" customFormat="false" ht="14.15" hidden="false" customHeight="true" outlineLevel="0" collapsed="false">
      <c r="J425" s="187" t="s">
        <v>396</v>
      </c>
      <c r="K425" s="0" t="str">
        <f aca="false">IFERROR(VLOOKUP($J425,A:B,2, ),"")</f>
        <v/>
      </c>
      <c r="L425" s="0" t="str">
        <f aca="false">IFERROR(VLOOKUP($J425,D:E,2, ),"")</f>
        <v/>
      </c>
      <c r="M425" s="0" t="str">
        <f aca="false">IFERROR(VLOOKUP($J425,G:H,2, ),"")</f>
        <v/>
      </c>
    </row>
    <row r="426" customFormat="false" ht="14.15" hidden="false" customHeight="true" outlineLevel="0" collapsed="false">
      <c r="J426" s="187" t="s">
        <v>399</v>
      </c>
      <c r="K426" s="0" t="str">
        <f aca="false">IFERROR(VLOOKUP($J426,A:B,2, ),"")</f>
        <v/>
      </c>
      <c r="L426" s="0" t="str">
        <f aca="false">IFERROR(VLOOKUP($J426,D:E,2, ),"")</f>
        <v/>
      </c>
      <c r="M426" s="0" t="str">
        <f aca="false">IFERROR(VLOOKUP($J426,G:H,2, ),"")</f>
        <v/>
      </c>
    </row>
    <row r="427" customFormat="false" ht="14.15" hidden="false" customHeight="true" outlineLevel="0" collapsed="false">
      <c r="J427" s="187" t="s">
        <v>2618</v>
      </c>
      <c r="K427" s="0" t="str">
        <f aca="false">IFERROR(VLOOKUP($J427,A:B,2, ),"")</f>
        <v/>
      </c>
      <c r="L427" s="0" t="str">
        <f aca="false">IFERROR(VLOOKUP($J427,D:E,2, ),"")</f>
        <v/>
      </c>
      <c r="M427" s="0" t="str">
        <f aca="false">IFERROR(VLOOKUP($J427,G:H,2, ),"")</f>
        <v/>
      </c>
    </row>
    <row r="428" customFormat="false" ht="14.15" hidden="false" customHeight="true" outlineLevel="0" collapsed="false">
      <c r="J428" s="187" t="s">
        <v>69</v>
      </c>
      <c r="K428" s="193" t="n">
        <f aca="false">IFERROR(VLOOKUP($J428,A:B,2, ),"")</f>
        <v>94</v>
      </c>
      <c r="L428" s="193" t="n">
        <f aca="false">IFERROR(VLOOKUP($J428,D:E,2, ),"")</f>
        <v>2</v>
      </c>
      <c r="M428" s="193" t="n">
        <f aca="false">IFERROR(VLOOKUP($J428,G:H,2, ),"")</f>
        <v>25</v>
      </c>
    </row>
    <row r="429" customFormat="false" ht="14.15" hidden="false" customHeight="true" outlineLevel="0" collapsed="false">
      <c r="J429" s="187" t="s">
        <v>5902</v>
      </c>
      <c r="K429" s="0" t="str">
        <f aca="false">IFERROR(VLOOKUP($J429,A:B,2, ),"")</f>
        <v/>
      </c>
      <c r="L429" s="0" t="str">
        <f aca="false">IFERROR(VLOOKUP($J429,D:E,2, ),"")</f>
        <v/>
      </c>
      <c r="M429" s="0" t="str">
        <f aca="false">IFERROR(VLOOKUP($J429,G:H,2, ),"")</f>
        <v/>
      </c>
    </row>
    <row r="430" customFormat="false" ht="14.15" hidden="false" customHeight="true" outlineLevel="0" collapsed="false">
      <c r="J430" s="187" t="s">
        <v>5899</v>
      </c>
      <c r="K430" s="0" t="str">
        <f aca="false">IFERROR(VLOOKUP($J430,A:B,2, ),"")</f>
        <v/>
      </c>
      <c r="L430" s="0" t="str">
        <f aca="false">IFERROR(VLOOKUP($J430,D:E,2, ),"")</f>
        <v/>
      </c>
      <c r="M430" s="0" t="str">
        <f aca="false">IFERROR(VLOOKUP($J430,G:H,2, ),"")</f>
        <v/>
      </c>
    </row>
    <row r="431" customFormat="false" ht="14.15" hidden="false" customHeight="true" outlineLevel="0" collapsed="false">
      <c r="J431" s="187" t="s">
        <v>6721</v>
      </c>
      <c r="K431" s="0" t="str">
        <f aca="false">IFERROR(VLOOKUP($J431,A:B,2, ),"")</f>
        <v/>
      </c>
      <c r="L431" s="0" t="str">
        <f aca="false">IFERROR(VLOOKUP($J431,D:E,2, ),"")</f>
        <v/>
      </c>
      <c r="M431" s="0" t="str">
        <f aca="false">IFERROR(VLOOKUP($J431,G:H,2, ),"")</f>
        <v/>
      </c>
    </row>
    <row r="432" customFormat="false" ht="14.15" hidden="false" customHeight="true" outlineLevel="0" collapsed="false">
      <c r="J432" s="187" t="s">
        <v>6713</v>
      </c>
      <c r="K432" s="0" t="str">
        <f aca="false">IFERROR(VLOOKUP($J432,A:B,2, ),"")</f>
        <v/>
      </c>
      <c r="L432" s="0" t="str">
        <f aca="false">IFERROR(VLOOKUP($J432,D:E,2, ),"")</f>
        <v/>
      </c>
      <c r="M432" s="0" t="str">
        <f aca="false">IFERROR(VLOOKUP($J432,G:H,2, ),"")</f>
        <v/>
      </c>
    </row>
    <row r="433" customFormat="false" ht="14.15" hidden="false" customHeight="true" outlineLevel="0" collapsed="false">
      <c r="J433" s="187" t="s">
        <v>114</v>
      </c>
      <c r="K433" s="0" t="str">
        <f aca="false">IFERROR(VLOOKUP($J433,A:B,2, ),"")</f>
        <v/>
      </c>
      <c r="L433" s="0" t="str">
        <f aca="false">IFERROR(VLOOKUP($J433,D:E,2, ),"")</f>
        <v/>
      </c>
      <c r="M433" s="193" t="n">
        <f aca="false">IFERROR(VLOOKUP($J433,G:H,2, ),"")</f>
        <v>1</v>
      </c>
    </row>
    <row r="434" customFormat="false" ht="14.15" hidden="false" customHeight="true" outlineLevel="0" collapsed="false">
      <c r="J434" s="187" t="s">
        <v>2480</v>
      </c>
      <c r="K434" s="0" t="str">
        <f aca="false">IFERROR(VLOOKUP($J434,A:B,2, ),"")</f>
        <v/>
      </c>
      <c r="L434" s="0" t="str">
        <f aca="false">IFERROR(VLOOKUP($J434,D:E,2, ),"")</f>
        <v/>
      </c>
      <c r="M434" s="0" t="str">
        <f aca="false">IFERROR(VLOOKUP($J434,G:H,2, ),"")</f>
        <v/>
      </c>
    </row>
    <row r="435" customFormat="false" ht="14.15" hidden="false" customHeight="true" outlineLevel="0" collapsed="false">
      <c r="J435" s="187" t="s">
        <v>2976</v>
      </c>
      <c r="K435" s="0" t="str">
        <f aca="false">IFERROR(VLOOKUP($J435,A:B,2, ),"")</f>
        <v/>
      </c>
      <c r="L435" s="0" t="str">
        <f aca="false">IFERROR(VLOOKUP($J435,D:E,2, ),"")</f>
        <v/>
      </c>
      <c r="M435" s="0" t="str">
        <f aca="false">IFERROR(VLOOKUP($J435,G:H,2, ),"")</f>
        <v/>
      </c>
    </row>
    <row r="436" customFormat="false" ht="14.15" hidden="false" customHeight="true" outlineLevel="0" collapsed="false">
      <c r="J436" s="187" t="s">
        <v>2984</v>
      </c>
      <c r="K436" s="0" t="str">
        <f aca="false">IFERROR(VLOOKUP($J436,A:B,2, ),"")</f>
        <v/>
      </c>
      <c r="L436" s="0" t="str">
        <f aca="false">IFERROR(VLOOKUP($J436,D:E,2, ),"")</f>
        <v/>
      </c>
      <c r="M436" s="0" t="str">
        <f aca="false">IFERROR(VLOOKUP($J436,G:H,2, ),"")</f>
        <v/>
      </c>
    </row>
    <row r="437" customFormat="false" ht="14.15" hidden="false" customHeight="true" outlineLevel="0" collapsed="false">
      <c r="J437" s="187" t="s">
        <v>9740</v>
      </c>
      <c r="K437" s="0" t="str">
        <f aca="false">IFERROR(VLOOKUP($J437,A:B,2, ),"")</f>
        <v/>
      </c>
      <c r="L437" s="0" t="str">
        <f aca="false">IFERROR(VLOOKUP($J437,D:E,2, ),"")</f>
        <v/>
      </c>
      <c r="M437" s="0" t="str">
        <f aca="false">IFERROR(VLOOKUP($J437,G:H,2, ),"")</f>
        <v/>
      </c>
    </row>
    <row r="438" customFormat="false" ht="14.15" hidden="false" customHeight="true" outlineLevel="0" collapsed="false">
      <c r="J438" s="187" t="s">
        <v>10353</v>
      </c>
      <c r="K438" s="0" t="str">
        <f aca="false">IFERROR(VLOOKUP($J438,A:B,2, ),"")</f>
        <v/>
      </c>
      <c r="L438" s="0" t="str">
        <f aca="false">IFERROR(VLOOKUP($J438,D:E,2, ),"")</f>
        <v/>
      </c>
      <c r="M438" s="0" t="str">
        <f aca="false">IFERROR(VLOOKUP($J438,G:H,2, ),"")</f>
        <v/>
      </c>
    </row>
    <row r="439" customFormat="false" ht="14.15" hidden="false" customHeight="true" outlineLevel="0" collapsed="false">
      <c r="J439" s="187" t="s">
        <v>67</v>
      </c>
      <c r="K439" s="193" t="n">
        <f aca="false">IFERROR(VLOOKUP($J439,A:B,2, ),"")</f>
        <v>191</v>
      </c>
      <c r="L439" s="193" t="n">
        <f aca="false">IFERROR(VLOOKUP($J439,D:E,2, ),"")</f>
        <v>5</v>
      </c>
      <c r="M439" s="0" t="str">
        <f aca="false">IFERROR(VLOOKUP($J439,G:H,2, ),"")</f>
        <v/>
      </c>
    </row>
    <row r="440" customFormat="false" ht="14.15" hidden="false" customHeight="true" outlineLevel="0" collapsed="false">
      <c r="J440" s="187" t="s">
        <v>14541</v>
      </c>
      <c r="K440" s="0" t="str">
        <f aca="false">IFERROR(VLOOKUP($J440,A:B,2, ),"")</f>
        <v/>
      </c>
      <c r="L440" s="0" t="str">
        <f aca="false">IFERROR(VLOOKUP($J440,D:E,2, ),"")</f>
        <v/>
      </c>
      <c r="M440" s="0" t="str">
        <f aca="false">IFERROR(VLOOKUP($J440,G:H,2, ),"")</f>
        <v/>
      </c>
    </row>
    <row r="441" customFormat="false" ht="14.15" hidden="false" customHeight="true" outlineLevel="0" collapsed="false">
      <c r="J441" s="187" t="s">
        <v>9969</v>
      </c>
      <c r="K441" s="0" t="str">
        <f aca="false">IFERROR(VLOOKUP($J441,A:B,2, ),"")</f>
        <v/>
      </c>
      <c r="L441" s="0" t="str">
        <f aca="false">IFERROR(VLOOKUP($J441,D:E,2, ),"")</f>
        <v/>
      </c>
      <c r="M441" s="0" t="str">
        <f aca="false">IFERROR(VLOOKUP($J441,G:H,2, ),"")</f>
        <v/>
      </c>
    </row>
    <row r="442" customFormat="false" ht="14.15" hidden="false" customHeight="true" outlineLevel="0" collapsed="false">
      <c r="J442" s="187" t="s">
        <v>6904</v>
      </c>
      <c r="K442" s="0" t="str">
        <f aca="false">IFERROR(VLOOKUP($J442,A:B,2, ),"")</f>
        <v/>
      </c>
      <c r="L442" s="0" t="str">
        <f aca="false">IFERROR(VLOOKUP($J442,D:E,2, ),"")</f>
        <v/>
      </c>
      <c r="M442" s="0" t="str">
        <f aca="false">IFERROR(VLOOKUP($J442,G:H,2, ),"")</f>
        <v/>
      </c>
    </row>
    <row r="443" customFormat="false" ht="14.15" hidden="false" customHeight="true" outlineLevel="0" collapsed="false">
      <c r="J443" s="187" t="s">
        <v>9960</v>
      </c>
      <c r="K443" s="0" t="str">
        <f aca="false">IFERROR(VLOOKUP($J443,A:B,2, ),"")</f>
        <v/>
      </c>
      <c r="L443" s="0" t="str">
        <f aca="false">IFERROR(VLOOKUP($J443,D:E,2, ),"")</f>
        <v/>
      </c>
      <c r="M443" s="0" t="str">
        <f aca="false">IFERROR(VLOOKUP($J443,G:H,2, ),"")</f>
        <v/>
      </c>
    </row>
    <row r="444" customFormat="false" ht="14.15" hidden="false" customHeight="true" outlineLevel="0" collapsed="false">
      <c r="J444" s="187" t="s">
        <v>11190</v>
      </c>
      <c r="K444" s="0" t="str">
        <f aca="false">IFERROR(VLOOKUP($J444,A:B,2, ),"")</f>
        <v/>
      </c>
      <c r="L444" s="0" t="str">
        <f aca="false">IFERROR(VLOOKUP($J444,D:E,2, ),"")</f>
        <v/>
      </c>
      <c r="M444" s="0" t="str">
        <f aca="false">IFERROR(VLOOKUP($J444,G:H,2, ),"")</f>
        <v/>
      </c>
    </row>
    <row r="445" customFormat="false" ht="14.15" hidden="false" customHeight="true" outlineLevel="0" collapsed="false">
      <c r="J445" s="187" t="s">
        <v>14796</v>
      </c>
      <c r="K445" s="0" t="str">
        <f aca="false">IFERROR(VLOOKUP($J445,A:B,2, ),"")</f>
        <v/>
      </c>
      <c r="L445" s="0" t="str">
        <f aca="false">IFERROR(VLOOKUP($J445,D:E,2, ),"")</f>
        <v/>
      </c>
      <c r="M445" s="0" t="str">
        <f aca="false">IFERROR(VLOOKUP($J445,G:H,2, ),"")</f>
        <v/>
      </c>
    </row>
    <row r="446" customFormat="false" ht="14.15" hidden="false" customHeight="true" outlineLevel="0" collapsed="false">
      <c r="J446" s="187" t="s">
        <v>15967</v>
      </c>
      <c r="K446" s="0" t="str">
        <f aca="false">IFERROR(VLOOKUP($J446,A:B,2, ),"")</f>
        <v/>
      </c>
      <c r="L446" s="0" t="str">
        <f aca="false">IFERROR(VLOOKUP($J446,D:E,2, ),"")</f>
        <v/>
      </c>
      <c r="M446" s="0" t="str">
        <f aca="false">IFERROR(VLOOKUP($J446,G:H,2, ),"")</f>
        <v/>
      </c>
    </row>
    <row r="447" customFormat="false" ht="14.15" hidden="false" customHeight="true" outlineLevel="0" collapsed="false">
      <c r="J447" s="187" t="s">
        <v>11610</v>
      </c>
      <c r="K447" s="0" t="str">
        <f aca="false">IFERROR(VLOOKUP($J447,A:B,2, ),"")</f>
        <v/>
      </c>
      <c r="L447" s="0" t="str">
        <f aca="false">IFERROR(VLOOKUP($J447,D:E,2, ),"")</f>
        <v/>
      </c>
      <c r="M447" s="0" t="str">
        <f aca="false">IFERROR(VLOOKUP($J447,G:H,2, ),"")</f>
        <v/>
      </c>
    </row>
    <row r="448" customFormat="false" ht="14.15" hidden="false" customHeight="true" outlineLevel="0" collapsed="false">
      <c r="J448" s="187" t="s">
        <v>16663</v>
      </c>
      <c r="K448" s="0" t="str">
        <f aca="false">IFERROR(VLOOKUP($J448,A:B,2, ),"")</f>
        <v/>
      </c>
      <c r="L448" s="0" t="str">
        <f aca="false">IFERROR(VLOOKUP($J448,D:E,2, ),"")</f>
        <v/>
      </c>
      <c r="M448" s="0" t="str">
        <f aca="false">IFERROR(VLOOKUP($J448,G:H,2, ),"")</f>
        <v/>
      </c>
    </row>
    <row r="449" customFormat="false" ht="14.15" hidden="false" customHeight="true" outlineLevel="0" collapsed="false">
      <c r="J449" s="187" t="s">
        <v>13548</v>
      </c>
      <c r="K449" s="0" t="str">
        <f aca="false">IFERROR(VLOOKUP($J449,A:B,2, ),"")</f>
        <v/>
      </c>
      <c r="L449" s="0" t="str">
        <f aca="false">IFERROR(VLOOKUP($J449,D:E,2, ),"")</f>
        <v/>
      </c>
      <c r="M449" s="0" t="str">
        <f aca="false">IFERROR(VLOOKUP($J449,G:H,2, ),"")</f>
        <v/>
      </c>
    </row>
    <row r="450" customFormat="false" ht="14.15" hidden="false" customHeight="true" outlineLevel="0" collapsed="false">
      <c r="J450" s="187" t="s">
        <v>1580</v>
      </c>
      <c r="K450" s="0" t="str">
        <f aca="false">IFERROR(VLOOKUP($J450,A:B,2, ),"")</f>
        <v/>
      </c>
      <c r="L450" s="0" t="str">
        <f aca="false">IFERROR(VLOOKUP($J450,D:E,2, ),"")</f>
        <v/>
      </c>
      <c r="M450" s="0" t="str">
        <f aca="false">IFERROR(VLOOKUP($J450,G:H,2, ),"")</f>
        <v/>
      </c>
    </row>
    <row r="451" customFormat="false" ht="14.15" hidden="false" customHeight="true" outlineLevel="0" collapsed="false">
      <c r="J451" s="187" t="s">
        <v>17592</v>
      </c>
      <c r="K451" s="0" t="str">
        <f aca="false">IFERROR(VLOOKUP($J451,A:B,2, ),"")</f>
        <v/>
      </c>
      <c r="L451" s="0" t="str">
        <f aca="false">IFERROR(VLOOKUP($J451,D:E,2, ),"")</f>
        <v/>
      </c>
      <c r="M451" s="0" t="str">
        <f aca="false">IFERROR(VLOOKUP($J451,G:H,2, ),"")</f>
        <v/>
      </c>
    </row>
    <row r="452" customFormat="false" ht="14.15" hidden="false" customHeight="true" outlineLevel="0" collapsed="false">
      <c r="J452" s="187" t="s">
        <v>72</v>
      </c>
      <c r="K452" s="193" t="n">
        <f aca="false">IFERROR(VLOOKUP($J452,A:B,2, ),"")</f>
        <v>6</v>
      </c>
      <c r="L452" s="0" t="str">
        <f aca="false">IFERROR(VLOOKUP($J452,D:E,2, ),"")</f>
        <v/>
      </c>
      <c r="M452" s="0" t="str">
        <f aca="false">IFERROR(VLOOKUP($J452,G:H,2, ),"")</f>
        <v/>
      </c>
    </row>
    <row r="453" customFormat="false" ht="14.15" hidden="false" customHeight="true" outlineLevel="0" collapsed="false">
      <c r="J453" s="187" t="s">
        <v>13742</v>
      </c>
      <c r="K453" s="0" t="str">
        <f aca="false">IFERROR(VLOOKUP($J453,A:B,2, ),"")</f>
        <v/>
      </c>
      <c r="L453" s="0" t="str">
        <f aca="false">IFERROR(VLOOKUP($J453,D:E,2, ),"")</f>
        <v/>
      </c>
      <c r="M453" s="0" t="str">
        <f aca="false">IFERROR(VLOOKUP($J453,G:H,2, ),"")</f>
        <v/>
      </c>
    </row>
    <row r="454" customFormat="false" ht="14.15" hidden="false" customHeight="true" outlineLevel="0" collapsed="false">
      <c r="J454" s="187" t="s">
        <v>17253</v>
      </c>
      <c r="K454" s="0" t="str">
        <f aca="false">IFERROR(VLOOKUP($J454,A:B,2, ),"")</f>
        <v/>
      </c>
      <c r="L454" s="0" t="str">
        <f aca="false">IFERROR(VLOOKUP($J454,D:E,2, ),"")</f>
        <v/>
      </c>
      <c r="M454" s="0" t="str">
        <f aca="false">IFERROR(VLOOKUP($J454,G:H,2, ),"")</f>
        <v/>
      </c>
    </row>
    <row r="455" customFormat="false" ht="14.15" hidden="false" customHeight="true" outlineLevel="0" collapsed="false">
      <c r="J455" s="187" t="s">
        <v>17243</v>
      </c>
      <c r="K455" s="0" t="str">
        <f aca="false">IFERROR(VLOOKUP($J455,A:B,2, ),"")</f>
        <v/>
      </c>
      <c r="L455" s="0" t="str">
        <f aca="false">IFERROR(VLOOKUP($J455,D:E,2, ),"")</f>
        <v/>
      </c>
      <c r="M455" s="0" t="str">
        <f aca="false">IFERROR(VLOOKUP($J455,G:H,2, ),"")</f>
        <v/>
      </c>
    </row>
    <row r="456" customFormat="false" ht="14.15" hidden="false" customHeight="true" outlineLevel="0" collapsed="false">
      <c r="J456" s="187" t="s">
        <v>17358</v>
      </c>
      <c r="K456" s="0" t="str">
        <f aca="false">IFERROR(VLOOKUP($J456,A:B,2, ),"")</f>
        <v/>
      </c>
      <c r="L456" s="0" t="str">
        <f aca="false">IFERROR(VLOOKUP($J456,D:E,2, ),"")</f>
        <v/>
      </c>
      <c r="M456" s="0" t="str">
        <f aca="false">IFERROR(VLOOKUP($J456,G:H,2, ),"")</f>
        <v/>
      </c>
    </row>
    <row r="457" customFormat="false" ht="14.15" hidden="false" customHeight="true" outlineLevel="0" collapsed="false">
      <c r="J457" s="187" t="s">
        <v>17359</v>
      </c>
      <c r="K457" s="0" t="str">
        <f aca="false">IFERROR(VLOOKUP($J457,A:B,2, ),"")</f>
        <v/>
      </c>
      <c r="L457" s="0" t="str">
        <f aca="false">IFERROR(VLOOKUP($J457,D:E,2, ),"")</f>
        <v/>
      </c>
      <c r="M457" s="0" t="str">
        <f aca="false">IFERROR(VLOOKUP($J457,G:H,2, ),"")</f>
        <v/>
      </c>
    </row>
    <row r="458" customFormat="false" ht="14.15" hidden="false" customHeight="true" outlineLevel="0" collapsed="false">
      <c r="J458" s="187" t="s">
        <v>17594</v>
      </c>
      <c r="K458" s="0" t="str">
        <f aca="false">IFERROR(VLOOKUP($J458,A:B,2, ),"")</f>
        <v/>
      </c>
      <c r="L458" s="0" t="str">
        <f aca="false">IFERROR(VLOOKUP($J458,D:E,2, ),"")</f>
        <v/>
      </c>
      <c r="M458" s="0" t="str">
        <f aca="false">IFERROR(VLOOKUP($J458,G:H,2, ),"")</f>
        <v/>
      </c>
    </row>
    <row r="459" customFormat="false" ht="14.15" hidden="false" customHeight="true" outlineLevel="0" collapsed="false">
      <c r="J459" s="187" t="s">
        <v>17595</v>
      </c>
      <c r="K459" s="0" t="str">
        <f aca="false">IFERROR(VLOOKUP($J459,A:B,2, ),"")</f>
        <v/>
      </c>
      <c r="L459" s="0" t="str">
        <f aca="false">IFERROR(VLOOKUP($J459,D:E,2, ),"")</f>
        <v/>
      </c>
      <c r="M459" s="0" t="str">
        <f aca="false">IFERROR(VLOOKUP($J459,G:H,2, ),"")</f>
        <v/>
      </c>
    </row>
    <row r="460" customFormat="false" ht="14.15" hidden="false" customHeight="true" outlineLevel="0" collapsed="false">
      <c r="J460" s="187" t="s">
        <v>8507</v>
      </c>
      <c r="K460" s="0" t="str">
        <f aca="false">IFERROR(VLOOKUP($J460,A:B,2, ),"")</f>
        <v/>
      </c>
      <c r="L460" s="0" t="str">
        <f aca="false">IFERROR(VLOOKUP($J460,D:E,2, ),"")</f>
        <v/>
      </c>
      <c r="M460" s="0" t="str">
        <f aca="false">IFERROR(VLOOKUP($J460,G:H,2, ),"")</f>
        <v/>
      </c>
    </row>
    <row r="461" customFormat="false" ht="14.15" hidden="false" customHeight="true" outlineLevel="0" collapsed="false">
      <c r="J461" s="187" t="s">
        <v>17596</v>
      </c>
      <c r="K461" s="0" t="str">
        <f aca="false">IFERROR(VLOOKUP($J461,A:B,2, ),"")</f>
        <v/>
      </c>
      <c r="L461" s="0" t="str">
        <f aca="false">IFERROR(VLOOKUP($J461,D:E,2, ),"")</f>
        <v/>
      </c>
      <c r="M461" s="0" t="str">
        <f aca="false">IFERROR(VLOOKUP($J461,G:H,2, ),"")</f>
        <v/>
      </c>
    </row>
    <row r="462" customFormat="false" ht="14.15" hidden="false" customHeight="true" outlineLevel="0" collapsed="false">
      <c r="J462" s="187" t="s">
        <v>2824</v>
      </c>
      <c r="K462" s="0" t="str">
        <f aca="false">IFERROR(VLOOKUP($J462,A:B,2, ),"")</f>
        <v/>
      </c>
      <c r="L462" s="0" t="str">
        <f aca="false">IFERROR(VLOOKUP($J462,D:E,2, ),"")</f>
        <v/>
      </c>
      <c r="M462" s="0" t="str">
        <f aca="false">IFERROR(VLOOKUP($J462,G:H,2, ),"")</f>
        <v/>
      </c>
    </row>
    <row r="463" customFormat="false" ht="14.15" hidden="false" customHeight="true" outlineLevel="0" collapsed="false">
      <c r="J463" s="187" t="s">
        <v>82</v>
      </c>
      <c r="K463" s="193" t="n">
        <f aca="false">IFERROR(VLOOKUP($J463,A:B,2, ),"")</f>
        <v>3</v>
      </c>
      <c r="L463" s="0" t="str">
        <f aca="false">IFERROR(VLOOKUP($J463,D:E,2, ),"")</f>
        <v/>
      </c>
      <c r="M463" s="0" t="str">
        <f aca="false">IFERROR(VLOOKUP($J463,G:H,2, ),"")</f>
        <v/>
      </c>
    </row>
    <row r="464" customFormat="false" ht="14.15" hidden="false" customHeight="true" outlineLevel="0" collapsed="false">
      <c r="J464" s="187" t="s">
        <v>17465</v>
      </c>
      <c r="K464" s="0" t="str">
        <f aca="false">IFERROR(VLOOKUP($J464,A:B,2, ),"")</f>
        <v/>
      </c>
      <c r="L464" s="0" t="str">
        <f aca="false">IFERROR(VLOOKUP($J464,D:E,2, ),"")</f>
        <v/>
      </c>
      <c r="M464" s="0" t="str">
        <f aca="false">IFERROR(VLOOKUP($J464,G:H,2, ),"")</f>
        <v/>
      </c>
    </row>
    <row r="465" customFormat="false" ht="14.15" hidden="false" customHeight="true" outlineLevel="0" collapsed="false">
      <c r="J465" s="187" t="s">
        <v>17598</v>
      </c>
      <c r="K465" s="0" t="str">
        <f aca="false">IFERROR(VLOOKUP($J465,A:B,2, ),"")</f>
        <v/>
      </c>
      <c r="L465" s="0" t="str">
        <f aca="false">IFERROR(VLOOKUP($J465,D:E,2, ),"")</f>
        <v/>
      </c>
      <c r="M465" s="0" t="str">
        <f aca="false">IFERROR(VLOOKUP($J465,G:H,2, ),"")</f>
        <v/>
      </c>
    </row>
    <row r="466" customFormat="false" ht="14.15" hidden="false" customHeight="true" outlineLevel="0" collapsed="false">
      <c r="J466" s="187" t="s">
        <v>6149</v>
      </c>
      <c r="K466" s="0" t="str">
        <f aca="false">IFERROR(VLOOKUP($J466,A:B,2, ),"")</f>
        <v/>
      </c>
      <c r="L466" s="0" t="str">
        <f aca="false">IFERROR(VLOOKUP($J466,D:E,2, ),"")</f>
        <v/>
      </c>
      <c r="M466" s="0" t="str">
        <f aca="false">IFERROR(VLOOKUP($J466,G:H,2, ),"")</f>
        <v/>
      </c>
    </row>
    <row r="467" customFormat="false" ht="14.15" hidden="false" customHeight="true" outlineLevel="0" collapsed="false">
      <c r="J467" s="187" t="s">
        <v>80</v>
      </c>
      <c r="K467" s="193" t="n">
        <f aca="false">IFERROR(VLOOKUP($J467,A:B,2, ),"")</f>
        <v>15</v>
      </c>
      <c r="L467" s="0" t="str">
        <f aca="false">IFERROR(VLOOKUP($J467,D:E,2, ),"")</f>
        <v/>
      </c>
      <c r="M467" s="0" t="str">
        <f aca="false">IFERROR(VLOOKUP($J467,G:H,2, ),"")</f>
        <v/>
      </c>
    </row>
    <row r="468" customFormat="false" ht="14.15" hidden="false" customHeight="true" outlineLevel="0" collapsed="false">
      <c r="J468" s="187" t="s">
        <v>8100</v>
      </c>
      <c r="K468" s="0" t="str">
        <f aca="false">IFERROR(VLOOKUP($J468,A:B,2, ),"")</f>
        <v/>
      </c>
      <c r="L468" s="0" t="str">
        <f aca="false">IFERROR(VLOOKUP($J468,D:E,2, ),"")</f>
        <v/>
      </c>
      <c r="M468" s="0" t="str">
        <f aca="false">IFERROR(VLOOKUP($J468,G:H,2, ),"")</f>
        <v/>
      </c>
    </row>
    <row r="469" customFormat="false" ht="14.15" hidden="false" customHeight="true" outlineLevel="0" collapsed="false">
      <c r="J469" s="187" t="s">
        <v>13636</v>
      </c>
      <c r="K469" s="0" t="str">
        <f aca="false">IFERROR(VLOOKUP($J469,A:B,2, ),"")</f>
        <v/>
      </c>
      <c r="L469" s="0" t="str">
        <f aca="false">IFERROR(VLOOKUP($J469,D:E,2, ),"")</f>
        <v/>
      </c>
      <c r="M469" s="0" t="str">
        <f aca="false">IFERROR(VLOOKUP($J469,G:H,2, ),"")</f>
        <v/>
      </c>
    </row>
    <row r="470" customFormat="false" ht="14.15" hidden="false" customHeight="true" outlineLevel="0" collapsed="false">
      <c r="J470" s="187" t="s">
        <v>17599</v>
      </c>
      <c r="K470" s="0" t="str">
        <f aca="false">IFERROR(VLOOKUP($J470,A:B,2, ),"")</f>
        <v/>
      </c>
      <c r="L470" s="0" t="str">
        <f aca="false">IFERROR(VLOOKUP($J470,D:E,2, ),"")</f>
        <v/>
      </c>
      <c r="M470" s="0" t="str">
        <f aca="false">IFERROR(VLOOKUP($J470,G:H,2, ),"")</f>
        <v/>
      </c>
    </row>
    <row r="471" customFormat="false" ht="14.15" hidden="false" customHeight="true" outlineLevel="0" collapsed="false">
      <c r="J471" s="187" t="s">
        <v>17601</v>
      </c>
      <c r="K471" s="0" t="str">
        <f aca="false">IFERROR(VLOOKUP($J471,A:B,2, ),"")</f>
        <v/>
      </c>
      <c r="L471" s="0" t="str">
        <f aca="false">IFERROR(VLOOKUP($J471,D:E,2, ),"")</f>
        <v/>
      </c>
      <c r="M471" s="0" t="str">
        <f aca="false">IFERROR(VLOOKUP($J471,G:H,2, ),"")</f>
        <v/>
      </c>
    </row>
    <row r="472" customFormat="false" ht="14.15" hidden="false" customHeight="true" outlineLevel="0" collapsed="false">
      <c r="J472" s="187" t="s">
        <v>5000</v>
      </c>
      <c r="K472" s="0" t="str">
        <f aca="false">IFERROR(VLOOKUP($J472,A:B,2, ),"")</f>
        <v/>
      </c>
      <c r="L472" s="0" t="str">
        <f aca="false">IFERROR(VLOOKUP($J472,D:E,2, ),"")</f>
        <v/>
      </c>
      <c r="M472" s="0" t="str">
        <f aca="false">IFERROR(VLOOKUP($J472,G:H,2, ),"")</f>
        <v/>
      </c>
    </row>
    <row r="473" customFormat="false" ht="14.15" hidden="false" customHeight="true" outlineLevel="0" collapsed="false">
      <c r="J473" s="187" t="s">
        <v>81</v>
      </c>
      <c r="K473" s="193" t="n">
        <f aca="false">IFERROR(VLOOKUP($J473,A:B,2, ),"")</f>
        <v>123</v>
      </c>
      <c r="L473" s="193" t="n">
        <f aca="false">IFERROR(VLOOKUP($J473,D:E,2, ),"")</f>
        <v>5</v>
      </c>
      <c r="M473" s="0" t="str">
        <f aca="false">IFERROR(VLOOKUP($J473,G:H,2, ),"")</f>
        <v/>
      </c>
    </row>
    <row r="474" customFormat="false" ht="14.15" hidden="false" customHeight="true" outlineLevel="0" collapsed="false">
      <c r="J474" s="187" t="s">
        <v>13729</v>
      </c>
      <c r="K474" s="0" t="str">
        <f aca="false">IFERROR(VLOOKUP($J474,A:B,2, ),"")</f>
        <v/>
      </c>
      <c r="L474" s="0" t="str">
        <f aca="false">IFERROR(VLOOKUP($J474,D:E,2, ),"")</f>
        <v/>
      </c>
      <c r="M474" s="0" t="str">
        <f aca="false">IFERROR(VLOOKUP($J474,G:H,2, ),"")</f>
        <v/>
      </c>
    </row>
    <row r="475" customFormat="false" ht="14.15" hidden="false" customHeight="true" outlineLevel="0" collapsed="false">
      <c r="J475" s="187" t="s">
        <v>85</v>
      </c>
      <c r="K475" s="193" t="n">
        <f aca="false">IFERROR(VLOOKUP($J475,A:B,2, ),"")</f>
        <v>1192</v>
      </c>
      <c r="L475" s="193" t="n">
        <f aca="false">IFERROR(VLOOKUP($J475,D:E,2, ),"")</f>
        <v>981</v>
      </c>
      <c r="M475" s="193" t="n">
        <f aca="false">IFERROR(VLOOKUP($J475,G:H,2, ),"")</f>
        <v>137</v>
      </c>
    </row>
    <row r="476" customFormat="false" ht="14.15" hidden="false" customHeight="true" outlineLevel="0" collapsed="false">
      <c r="J476" s="187" t="s">
        <v>17604</v>
      </c>
      <c r="K476" s="0" t="str">
        <f aca="false">IFERROR(VLOOKUP($J476,A:B,2, ),"")</f>
        <v/>
      </c>
      <c r="L476" s="0" t="str">
        <f aca="false">IFERROR(VLOOKUP($J476,D:E,2, ),"")</f>
        <v/>
      </c>
      <c r="M476" s="0" t="str">
        <f aca="false">IFERROR(VLOOKUP($J476,G:H,2, ),"")</f>
        <v/>
      </c>
    </row>
    <row r="477" customFormat="false" ht="14.15" hidden="false" customHeight="true" outlineLevel="0" collapsed="false">
      <c r="J477" s="187" t="s">
        <v>86</v>
      </c>
      <c r="K477" s="193" t="n">
        <f aca="false">IFERROR(VLOOKUP($J477,A:B,2, ),"")</f>
        <v>4</v>
      </c>
      <c r="L477" s="193" t="n">
        <f aca="false">IFERROR(VLOOKUP($J477,D:E,2, ),"")</f>
        <v>4</v>
      </c>
      <c r="M477" s="193" t="n">
        <f aca="false">IFERROR(VLOOKUP($J477,G:H,2, ),"")</f>
        <v>4</v>
      </c>
    </row>
    <row r="478" customFormat="false" ht="14.15" hidden="false" customHeight="true" outlineLevel="0" collapsed="false">
      <c r="J478" s="187" t="s">
        <v>17607</v>
      </c>
      <c r="K478" s="0" t="str">
        <f aca="false">IFERROR(VLOOKUP($J478,A:B,2, ),"")</f>
        <v/>
      </c>
      <c r="L478" s="0" t="str">
        <f aca="false">IFERROR(VLOOKUP($J478,D:E,2, ),"")</f>
        <v/>
      </c>
      <c r="M478" s="0" t="str">
        <f aca="false">IFERROR(VLOOKUP($J478,G:H,2, ),"")</f>
        <v/>
      </c>
    </row>
    <row r="479" customFormat="false" ht="14.15" hidden="false" customHeight="true" outlineLevel="0" collapsed="false">
      <c r="J479" s="187" t="s">
        <v>87</v>
      </c>
      <c r="K479" s="193" t="n">
        <f aca="false">IFERROR(VLOOKUP($J479,A:B,2, ),"")</f>
        <v>4</v>
      </c>
      <c r="L479" s="0" t="str">
        <f aca="false">IFERROR(VLOOKUP($J479,D:E,2, ),"")</f>
        <v/>
      </c>
      <c r="M479" s="0" t="str">
        <f aca="false">IFERROR(VLOOKUP($J479,G:H,2, ),"")</f>
        <v/>
      </c>
    </row>
    <row r="480" customFormat="false" ht="14.15" hidden="false" customHeight="true" outlineLevel="0" collapsed="false">
      <c r="J480" s="187" t="s">
        <v>17611</v>
      </c>
      <c r="K480" s="0" t="str">
        <f aca="false">IFERROR(VLOOKUP($J480,A:B,2, ),"")</f>
        <v/>
      </c>
      <c r="L480" s="0" t="str">
        <f aca="false">IFERROR(VLOOKUP($J480,D:E,2, ),"")</f>
        <v/>
      </c>
      <c r="M480" s="0" t="str">
        <f aca="false">IFERROR(VLOOKUP($J480,G:H,2, ),"")</f>
        <v/>
      </c>
    </row>
    <row r="481" customFormat="false" ht="14.15" hidden="false" customHeight="true" outlineLevel="0" collapsed="false">
      <c r="J481" s="187" t="s">
        <v>15951</v>
      </c>
      <c r="K481" s="0" t="str">
        <f aca="false">IFERROR(VLOOKUP($J481,A:B,2, ),"")</f>
        <v/>
      </c>
      <c r="L481" s="0" t="str">
        <f aca="false">IFERROR(VLOOKUP($J481,D:E,2, ),"")</f>
        <v/>
      </c>
      <c r="M481" s="0" t="str">
        <f aca="false">IFERROR(VLOOKUP($J481,G:H,2, ),"")</f>
        <v/>
      </c>
    </row>
    <row r="482" customFormat="false" ht="14.15" hidden="false" customHeight="true" outlineLevel="0" collapsed="false">
      <c r="J482" s="187" t="s">
        <v>88</v>
      </c>
      <c r="K482" s="193" t="n">
        <f aca="false">IFERROR(VLOOKUP($J482,A:B,2, ),"")</f>
        <v>1</v>
      </c>
      <c r="L482" s="193" t="n">
        <f aca="false">IFERROR(VLOOKUP($J482,D:E,2, ),"")</f>
        <v>1</v>
      </c>
      <c r="M482" s="0" t="str">
        <f aca="false">IFERROR(VLOOKUP($J482,G:H,2, ),"")</f>
        <v/>
      </c>
    </row>
    <row r="483" customFormat="false" ht="14.15" hidden="false" customHeight="true" outlineLevel="0" collapsed="false">
      <c r="J483" s="187" t="s">
        <v>17613</v>
      </c>
      <c r="K483" s="0" t="str">
        <f aca="false">IFERROR(VLOOKUP($J483,A:B,2, ),"")</f>
        <v/>
      </c>
      <c r="L483" s="0" t="str">
        <f aca="false">IFERROR(VLOOKUP($J483,D:E,2, ),"")</f>
        <v/>
      </c>
      <c r="M483" s="0" t="str">
        <f aca="false">IFERROR(VLOOKUP($J483,G:H,2, ),"")</f>
        <v/>
      </c>
    </row>
    <row r="484" customFormat="false" ht="14.15" hidden="false" customHeight="true" outlineLevel="0" collapsed="false">
      <c r="J484" s="187" t="s">
        <v>16617</v>
      </c>
      <c r="K484" s="0" t="str">
        <f aca="false">IFERROR(VLOOKUP($J484,A:B,2, ),"")</f>
        <v/>
      </c>
      <c r="L484" s="0" t="str">
        <f aca="false">IFERROR(VLOOKUP($J484,D:E,2, ),"")</f>
        <v/>
      </c>
      <c r="M484" s="0" t="str">
        <f aca="false">IFERROR(VLOOKUP($J484,G:H,2, ),"")</f>
        <v/>
      </c>
    </row>
    <row r="485" customFormat="false" ht="14.15" hidden="false" customHeight="true" outlineLevel="0" collapsed="false">
      <c r="J485" s="187" t="s">
        <v>84</v>
      </c>
      <c r="K485" s="193" t="n">
        <f aca="false">IFERROR(VLOOKUP($J485,A:B,2, ),"")</f>
        <v>3</v>
      </c>
      <c r="L485" s="193" t="n">
        <f aca="false">IFERROR(VLOOKUP($J485,D:E,2, ),"")</f>
        <v>1</v>
      </c>
      <c r="M485" s="0" t="str">
        <f aca="false">IFERROR(VLOOKUP($J485,G:H,2, ),"")</f>
        <v/>
      </c>
    </row>
    <row r="486" customFormat="false" ht="14.15" hidden="false" customHeight="true" outlineLevel="0" collapsed="false">
      <c r="J486" s="187" t="s">
        <v>17614</v>
      </c>
      <c r="K486" s="0" t="str">
        <f aca="false">IFERROR(VLOOKUP($J486,A:B,2, ),"")</f>
        <v/>
      </c>
      <c r="L486" s="0" t="str">
        <f aca="false">IFERROR(VLOOKUP($J486,D:E,2, ),"")</f>
        <v/>
      </c>
      <c r="M486" s="0" t="str">
        <f aca="false">IFERROR(VLOOKUP($J486,G:H,2, ),"")</f>
        <v/>
      </c>
    </row>
    <row r="487" customFormat="false" ht="14.15" hidden="false" customHeight="true" outlineLevel="0" collapsed="false">
      <c r="J487" s="187" t="s">
        <v>6780</v>
      </c>
      <c r="K487" s="0" t="str">
        <f aca="false">IFERROR(VLOOKUP($J487,A:B,2, ),"")</f>
        <v/>
      </c>
      <c r="L487" s="0" t="str">
        <f aca="false">IFERROR(VLOOKUP($J487,D:E,2, ),"")</f>
        <v/>
      </c>
      <c r="M487" s="0" t="str">
        <f aca="false">IFERROR(VLOOKUP($J487,G:H,2, ),"")</f>
        <v/>
      </c>
    </row>
    <row r="488" customFormat="false" ht="14.15" hidden="false" customHeight="true" outlineLevel="0" collapsed="false">
      <c r="J488" s="187" t="s">
        <v>15608</v>
      </c>
      <c r="K488" s="0" t="str">
        <f aca="false">IFERROR(VLOOKUP($J488,A:B,2, ),"")</f>
        <v/>
      </c>
      <c r="L488" s="0" t="str">
        <f aca="false">IFERROR(VLOOKUP($J488,D:E,2, ),"")</f>
        <v/>
      </c>
      <c r="M488" s="0" t="str">
        <f aca="false">IFERROR(VLOOKUP($J488,G:H,2, ),"")</f>
        <v/>
      </c>
    </row>
  </sheetData>
  <mergeCells count="4">
    <mergeCell ref="A1:B1"/>
    <mergeCell ref="D1:E1"/>
    <mergeCell ref="G1:H1"/>
    <mergeCell ref="J1:M1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54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492" activeCellId="0" sqref="A492"/>
    </sheetView>
  </sheetViews>
  <sheetFormatPr defaultRowHeight="12.8" zeroHeight="false" outlineLevelRow="0" outlineLevelCol="0"/>
  <cols>
    <col collapsed="false" customWidth="true" hidden="false" outlineLevel="0" max="1" min="1" style="0" width="20.92"/>
    <col collapsed="false" customWidth="false" hidden="false" outlineLevel="0" max="1025" min="2" style="0" width="11.52"/>
  </cols>
  <sheetData>
    <row r="1" customFormat="false" ht="12.8" hidden="true" customHeight="false" outlineLevel="0" collapsed="false">
      <c r="A1" s="0" t="str">
        <f aca="false">Magie!$J$1</f>
        <v>Récapitulatif</v>
      </c>
    </row>
    <row r="2" customFormat="false" ht="12.8" hidden="true" customHeight="false" outlineLevel="0" collapsed="false">
      <c r="B2" s="0" t="str">
        <f aca="false">Magie!$K$2</f>
        <v>A</v>
      </c>
      <c r="C2" s="0" t="str">
        <f aca="false">Magie!$L$2</f>
        <v>B</v>
      </c>
      <c r="D2" s="0" t="str">
        <f aca="false">Magie!$M$2</f>
        <v>C</v>
      </c>
    </row>
    <row r="3" customFormat="false" ht="12.8" hidden="true" customHeight="false" outlineLevel="0" collapsed="false">
      <c r="A3" s="0" t="str">
        <f aca="false">Magie!$J$3</f>
        <v>PLECOPTERA</v>
      </c>
      <c r="B3" s="0" t="str">
        <f aca="false">Magie!$K$3</f>
        <v/>
      </c>
      <c r="C3" s="0" t="str">
        <f aca="false">Magie!$L$3</f>
        <v/>
      </c>
      <c r="D3" s="0" t="str">
        <f aca="false">Magie!$M$3</f>
        <v/>
      </c>
    </row>
    <row r="4" customFormat="false" ht="12.8" hidden="true" customHeight="false" outlineLevel="0" collapsed="false">
      <c r="A4" s="0" t="str">
        <f aca="false">Magie!$J$4</f>
        <v>Capniidae</v>
      </c>
      <c r="B4" s="0" t="str">
        <f aca="false">Magie!$K$4</f>
        <v/>
      </c>
      <c r="C4" s="0" t="str">
        <f aca="false">Magie!$L$4</f>
        <v/>
      </c>
      <c r="D4" s="0" t="str">
        <f aca="false">Magie!$M$4</f>
        <v/>
      </c>
    </row>
    <row r="5" customFormat="false" ht="12.8" hidden="true" customHeight="false" outlineLevel="0" collapsed="false">
      <c r="A5" s="0" t="str">
        <f aca="false">Magie!$J$5</f>
        <v>Capnia</v>
      </c>
      <c r="B5" s="0" t="str">
        <f aca="false">Magie!$K$5</f>
        <v/>
      </c>
      <c r="C5" s="0" t="str">
        <f aca="false">Magie!$L$5</f>
        <v/>
      </c>
      <c r="D5" s="0" t="str">
        <f aca="false">Magie!$M$5</f>
        <v/>
      </c>
    </row>
    <row r="6" customFormat="false" ht="12.8" hidden="true" customHeight="false" outlineLevel="0" collapsed="false">
      <c r="A6" s="0" t="str">
        <f aca="false">Magie!$J$6</f>
        <v>Capnioneura</v>
      </c>
      <c r="B6" s="0" t="str">
        <f aca="false">Magie!$K$6</f>
        <v/>
      </c>
      <c r="C6" s="0" t="str">
        <f aca="false">Magie!$L$6</f>
        <v/>
      </c>
      <c r="D6" s="0" t="str">
        <f aca="false">Magie!$M$6</f>
        <v/>
      </c>
    </row>
    <row r="7" customFormat="false" ht="12.8" hidden="true" customHeight="false" outlineLevel="0" collapsed="false">
      <c r="A7" s="0" t="str">
        <f aca="false">Magie!$J$7</f>
        <v>Capnopsis</v>
      </c>
      <c r="B7" s="0" t="str">
        <f aca="false">Magie!$K$7</f>
        <v/>
      </c>
      <c r="C7" s="0" t="str">
        <f aca="false">Magie!$L$7</f>
        <v/>
      </c>
      <c r="D7" s="0" t="str">
        <f aca="false">Magie!$M$7</f>
        <v/>
      </c>
    </row>
    <row r="8" customFormat="false" ht="12.8" hidden="true" customHeight="false" outlineLevel="0" collapsed="false">
      <c r="A8" s="0" t="str">
        <f aca="false">Magie!$J$8</f>
        <v>Chloroperlidae</v>
      </c>
      <c r="B8" s="0" t="str">
        <f aca="false">Magie!$K$8</f>
        <v/>
      </c>
      <c r="C8" s="0" t="str">
        <f aca="false">Magie!$L$8</f>
        <v/>
      </c>
      <c r="D8" s="0" t="str">
        <f aca="false">Magie!$M$8</f>
        <v/>
      </c>
    </row>
    <row r="9" customFormat="false" ht="12.8" hidden="true" customHeight="false" outlineLevel="0" collapsed="false">
      <c r="A9" s="0" t="str">
        <f aca="false">Magie!$J$9</f>
        <v>Chloroperla</v>
      </c>
      <c r="B9" s="0" t="str">
        <f aca="false">Magie!$K$9</f>
        <v/>
      </c>
      <c r="C9" s="0" t="str">
        <f aca="false">Magie!$L$9</f>
        <v/>
      </c>
      <c r="D9" s="0" t="str">
        <f aca="false">Magie!$M$9</f>
        <v/>
      </c>
    </row>
    <row r="10" customFormat="false" ht="12.8" hidden="true" customHeight="false" outlineLevel="0" collapsed="false">
      <c r="A10" s="0" t="str">
        <f aca="false">Magie!$J$10</f>
        <v>Isoptena</v>
      </c>
      <c r="B10" s="0" t="str">
        <f aca="false">Magie!$K$10</f>
        <v/>
      </c>
      <c r="C10" s="0" t="str">
        <f aca="false">Magie!$L$10</f>
        <v/>
      </c>
      <c r="D10" s="0" t="str">
        <f aca="false">Magie!$M$10</f>
        <v/>
      </c>
    </row>
    <row r="11" customFormat="false" ht="12.8" hidden="true" customHeight="false" outlineLevel="0" collapsed="false">
      <c r="A11" s="0" t="str">
        <f aca="false">Magie!$J$11</f>
        <v>Siphonoperla</v>
      </c>
      <c r="B11" s="0" t="str">
        <f aca="false">Magie!$K$11</f>
        <v/>
      </c>
      <c r="C11" s="0" t="str">
        <f aca="false">Magie!$L$11</f>
        <v/>
      </c>
      <c r="D11" s="0" t="str">
        <f aca="false">Magie!$M$11</f>
        <v/>
      </c>
    </row>
    <row r="12" customFormat="false" ht="12.8" hidden="true" customHeight="false" outlineLevel="0" collapsed="false">
      <c r="A12" s="0" t="str">
        <f aca="false">Magie!$J$12</f>
        <v>Xanthoperla</v>
      </c>
      <c r="B12" s="0" t="str">
        <f aca="false">Magie!$K$12</f>
        <v/>
      </c>
      <c r="C12" s="0" t="str">
        <f aca="false">Magie!$L$12</f>
        <v/>
      </c>
      <c r="D12" s="0" t="str">
        <f aca="false">Magie!$M$12</f>
        <v/>
      </c>
    </row>
    <row r="13" customFormat="false" ht="12.8" hidden="true" customHeight="false" outlineLevel="0" collapsed="false">
      <c r="A13" s="0" t="str">
        <f aca="false">Magie!$J$13</f>
        <v>Leuctridae</v>
      </c>
      <c r="B13" s="0" t="str">
        <f aca="false">Magie!$K$13</f>
        <v/>
      </c>
      <c r="C13" s="0" t="str">
        <f aca="false">Magie!$L$13</f>
        <v/>
      </c>
      <c r="D13" s="0" t="str">
        <f aca="false">Magie!$M$13</f>
        <v/>
      </c>
    </row>
    <row r="14" customFormat="false" ht="12.8" hidden="false" customHeight="false" outlineLevel="0" collapsed="false">
      <c r="A14" s="0" t="str">
        <f aca="false">Magie!$J$14</f>
        <v>Euleuctra</v>
      </c>
      <c r="B14" s="0" t="str">
        <f aca="false">Magie!$K$14</f>
        <v/>
      </c>
      <c r="C14" s="193" t="n">
        <f aca="false">Magie!$L$14</f>
        <v>1</v>
      </c>
      <c r="D14" s="0" t="str">
        <f aca="false">Magie!$M$14</f>
        <v/>
      </c>
    </row>
    <row r="15" customFormat="false" ht="12.8" hidden="true" customHeight="false" outlineLevel="0" collapsed="false">
      <c r="A15" s="0" t="str">
        <f aca="false">Magie!$J$15</f>
        <v>Leuctra</v>
      </c>
      <c r="B15" s="0" t="str">
        <f aca="false">Magie!$K$15</f>
        <v/>
      </c>
      <c r="C15" s="0" t="str">
        <f aca="false">Magie!$L$15</f>
        <v/>
      </c>
      <c r="D15" s="0" t="str">
        <f aca="false">Magie!$M$15</f>
        <v/>
      </c>
    </row>
    <row r="16" customFormat="false" ht="12.8" hidden="true" customHeight="false" outlineLevel="0" collapsed="false">
      <c r="A16" s="0" t="str">
        <f aca="false">Magie!$J$16</f>
        <v>Pachyleuctra</v>
      </c>
      <c r="B16" s="0" t="str">
        <f aca="false">Magie!$K$16</f>
        <v/>
      </c>
      <c r="C16" s="0" t="str">
        <f aca="false">Magie!$L$16</f>
        <v/>
      </c>
      <c r="D16" s="0" t="str">
        <f aca="false">Magie!$M$16</f>
        <v/>
      </c>
    </row>
    <row r="17" customFormat="false" ht="12.8" hidden="true" customHeight="false" outlineLevel="0" collapsed="false">
      <c r="A17" s="0" t="str">
        <f aca="false">Magie!$J$17</f>
        <v>Tyrrhenoleuctra</v>
      </c>
      <c r="B17" s="0" t="str">
        <f aca="false">Magie!$K$17</f>
        <v/>
      </c>
      <c r="C17" s="0" t="str">
        <f aca="false">Magie!$L$17</f>
        <v/>
      </c>
      <c r="D17" s="0" t="str">
        <f aca="false">Magie!$M$17</f>
        <v/>
      </c>
    </row>
    <row r="18" customFormat="false" ht="12.8" hidden="true" customHeight="false" outlineLevel="0" collapsed="false">
      <c r="A18" s="0" t="str">
        <f aca="false">Magie!$J$18</f>
        <v>Nemouridae</v>
      </c>
      <c r="B18" s="0" t="str">
        <f aca="false">Magie!$K$18</f>
        <v/>
      </c>
      <c r="C18" s="0" t="str">
        <f aca="false">Magie!$L$18</f>
        <v/>
      </c>
      <c r="D18" s="0" t="str">
        <f aca="false">Magie!$M$18</f>
        <v/>
      </c>
    </row>
    <row r="19" customFormat="false" ht="12.8" hidden="true" customHeight="false" outlineLevel="0" collapsed="false">
      <c r="A19" s="0" t="str">
        <f aca="false">Magie!$J$19</f>
        <v>Amphinemura</v>
      </c>
      <c r="B19" s="0" t="str">
        <f aca="false">Magie!$K$19</f>
        <v/>
      </c>
      <c r="C19" s="0" t="str">
        <f aca="false">Magie!$L$19</f>
        <v/>
      </c>
      <c r="D19" s="0" t="str">
        <f aca="false">Magie!$M$19</f>
        <v/>
      </c>
    </row>
    <row r="20" customFormat="false" ht="12.8" hidden="true" customHeight="false" outlineLevel="0" collapsed="false">
      <c r="A20" s="0" t="str">
        <f aca="false">Magie!$J$20</f>
        <v>Nemoura</v>
      </c>
      <c r="B20" s="0" t="str">
        <f aca="false">Magie!$K$20</f>
        <v/>
      </c>
      <c r="C20" s="0" t="str">
        <f aca="false">Magie!$L$20</f>
        <v/>
      </c>
      <c r="D20" s="0" t="str">
        <f aca="false">Magie!$M$20</f>
        <v/>
      </c>
    </row>
    <row r="21" customFormat="false" ht="12.8" hidden="true" customHeight="false" outlineLevel="0" collapsed="false">
      <c r="A21" s="0" t="str">
        <f aca="false">Magie!$J$21</f>
        <v>Nemurella</v>
      </c>
      <c r="B21" s="0" t="str">
        <f aca="false">Magie!$K$21</f>
        <v/>
      </c>
      <c r="C21" s="0" t="str">
        <f aca="false">Magie!$L$21</f>
        <v/>
      </c>
      <c r="D21" s="0" t="str">
        <f aca="false">Magie!$M$21</f>
        <v/>
      </c>
    </row>
    <row r="22" customFormat="false" ht="12.8" hidden="true" customHeight="false" outlineLevel="0" collapsed="false">
      <c r="A22" s="0" t="str">
        <f aca="false">Magie!$J$22</f>
        <v>Protonemura</v>
      </c>
      <c r="B22" s="0" t="str">
        <f aca="false">Magie!$K$22</f>
        <v/>
      </c>
      <c r="C22" s="0" t="str">
        <f aca="false">Magie!$L$22</f>
        <v/>
      </c>
      <c r="D22" s="0" t="str">
        <f aca="false">Magie!$M$22</f>
        <v/>
      </c>
    </row>
    <row r="23" customFormat="false" ht="12.8" hidden="true" customHeight="false" outlineLevel="0" collapsed="false">
      <c r="A23" s="0" t="str">
        <f aca="false">Magie!$J$23</f>
        <v>Perlidae</v>
      </c>
      <c r="B23" s="0" t="str">
        <f aca="false">Magie!$K$23</f>
        <v/>
      </c>
      <c r="C23" s="0" t="str">
        <f aca="false">Magie!$L$23</f>
        <v/>
      </c>
      <c r="D23" s="0" t="str">
        <f aca="false">Magie!$M$23</f>
        <v/>
      </c>
    </row>
    <row r="24" customFormat="false" ht="12.8" hidden="true" customHeight="false" outlineLevel="0" collapsed="false">
      <c r="A24" s="0" t="str">
        <f aca="false">Magie!$J$24</f>
        <v>Dinocras</v>
      </c>
      <c r="B24" s="0" t="str">
        <f aca="false">Magie!$K$24</f>
        <v/>
      </c>
      <c r="C24" s="0" t="str">
        <f aca="false">Magie!$L$24</f>
        <v/>
      </c>
      <c r="D24" s="0" t="str">
        <f aca="false">Magie!$M$24</f>
        <v/>
      </c>
    </row>
    <row r="25" customFormat="false" ht="12.8" hidden="true" customHeight="false" outlineLevel="0" collapsed="false">
      <c r="A25" s="0" t="str">
        <f aca="false">Magie!$J$25</f>
        <v>Eoperla</v>
      </c>
      <c r="B25" s="0" t="str">
        <f aca="false">Magie!$K$25</f>
        <v/>
      </c>
      <c r="C25" s="0" t="str">
        <f aca="false">Magie!$L$25</f>
        <v/>
      </c>
      <c r="D25" s="0" t="str">
        <f aca="false">Magie!$M$25</f>
        <v/>
      </c>
    </row>
    <row r="26" customFormat="false" ht="12.8" hidden="true" customHeight="false" outlineLevel="0" collapsed="false">
      <c r="A26" s="0" t="str">
        <f aca="false">Magie!$J$26</f>
        <v>Marthamea</v>
      </c>
      <c r="B26" s="0" t="str">
        <f aca="false">Magie!$K$26</f>
        <v/>
      </c>
      <c r="C26" s="0" t="str">
        <f aca="false">Magie!$L$26</f>
        <v/>
      </c>
      <c r="D26" s="0" t="str">
        <f aca="false">Magie!$M$26</f>
        <v/>
      </c>
    </row>
    <row r="27" customFormat="false" ht="12.8" hidden="true" customHeight="false" outlineLevel="0" collapsed="false">
      <c r="A27" s="0" t="str">
        <f aca="false">Magie!$J$27</f>
        <v>Perla</v>
      </c>
      <c r="B27" s="0" t="str">
        <f aca="false">Magie!$K$27</f>
        <v/>
      </c>
      <c r="C27" s="0" t="str">
        <f aca="false">Magie!$L$27</f>
        <v/>
      </c>
      <c r="D27" s="0" t="str">
        <f aca="false">Magie!$M$27</f>
        <v/>
      </c>
    </row>
    <row r="28" customFormat="false" ht="12.8" hidden="true" customHeight="false" outlineLevel="0" collapsed="false">
      <c r="A28" s="0" t="str">
        <f aca="false">Magie!$J$28</f>
        <v>Perlodidae</v>
      </c>
      <c r="B28" s="0" t="str">
        <f aca="false">Magie!$K$28</f>
        <v/>
      </c>
      <c r="C28" s="0" t="str">
        <f aca="false">Magie!$L$28</f>
        <v/>
      </c>
      <c r="D28" s="0" t="str">
        <f aca="false">Magie!$M$28</f>
        <v/>
      </c>
    </row>
    <row r="29" customFormat="false" ht="12.8" hidden="true" customHeight="false" outlineLevel="0" collapsed="false">
      <c r="A29" s="0" t="str">
        <f aca="false">Magie!$J$29</f>
        <v>Arcynopteryx</v>
      </c>
      <c r="B29" s="0" t="str">
        <f aca="false">Magie!$K$29</f>
        <v/>
      </c>
      <c r="C29" s="0" t="str">
        <f aca="false">Magie!$L$29</f>
        <v/>
      </c>
      <c r="D29" s="0" t="str">
        <f aca="false">Magie!$M$29</f>
        <v/>
      </c>
    </row>
    <row r="30" customFormat="false" ht="12.8" hidden="true" customHeight="false" outlineLevel="0" collapsed="false">
      <c r="A30" s="0" t="str">
        <f aca="false">Magie!$J$30</f>
        <v>Besdolus</v>
      </c>
      <c r="B30" s="0" t="str">
        <f aca="false">Magie!$K$30</f>
        <v/>
      </c>
      <c r="C30" s="0" t="str">
        <f aca="false">Magie!$L$30</f>
        <v/>
      </c>
      <c r="D30" s="0" t="str">
        <f aca="false">Magie!$M$30</f>
        <v/>
      </c>
    </row>
    <row r="31" customFormat="false" ht="12.8" hidden="true" customHeight="false" outlineLevel="0" collapsed="false">
      <c r="A31" s="0" t="str">
        <f aca="false">Magie!$J$31</f>
        <v>Dictyogenus</v>
      </c>
      <c r="B31" s="0" t="str">
        <f aca="false">Magie!$K$31</f>
        <v/>
      </c>
      <c r="C31" s="0" t="str">
        <f aca="false">Magie!$L$31</f>
        <v/>
      </c>
      <c r="D31" s="0" t="str">
        <f aca="false">Magie!$M$31</f>
        <v/>
      </c>
    </row>
    <row r="32" customFormat="false" ht="12.8" hidden="true" customHeight="false" outlineLevel="0" collapsed="false">
      <c r="A32" s="0" t="str">
        <f aca="false">Magie!$J$32</f>
        <v>Diura</v>
      </c>
      <c r="B32" s="0" t="str">
        <f aca="false">Magie!$K$32</f>
        <v/>
      </c>
      <c r="C32" s="0" t="str">
        <f aca="false">Magie!$L$32</f>
        <v/>
      </c>
      <c r="D32" s="0" t="str">
        <f aca="false">Magie!$M$32</f>
        <v/>
      </c>
    </row>
    <row r="33" customFormat="false" ht="12.8" hidden="true" customHeight="false" outlineLevel="0" collapsed="false">
      <c r="A33" s="0" t="str">
        <f aca="false">Magie!$J$33</f>
        <v>Isogenus</v>
      </c>
      <c r="B33" s="0" t="str">
        <f aca="false">Magie!$K$33</f>
        <v/>
      </c>
      <c r="C33" s="0" t="str">
        <f aca="false">Magie!$L$33</f>
        <v/>
      </c>
      <c r="D33" s="0" t="str">
        <f aca="false">Magie!$M$33</f>
        <v/>
      </c>
    </row>
    <row r="34" customFormat="false" ht="12.8" hidden="true" customHeight="false" outlineLevel="0" collapsed="false">
      <c r="A34" s="0" t="str">
        <f aca="false">Magie!$J$34</f>
        <v>Isoperla</v>
      </c>
      <c r="B34" s="0" t="str">
        <f aca="false">Magie!$K$34</f>
        <v/>
      </c>
      <c r="C34" s="0" t="str">
        <f aca="false">Magie!$L$34</f>
        <v/>
      </c>
      <c r="D34" s="0" t="str">
        <f aca="false">Magie!$M$34</f>
        <v/>
      </c>
    </row>
    <row r="35" customFormat="false" ht="12.8" hidden="true" customHeight="false" outlineLevel="0" collapsed="false">
      <c r="A35" s="0" t="str">
        <f aca="false">Magie!$J$35</f>
        <v>Perlodes</v>
      </c>
      <c r="B35" s="0" t="str">
        <f aca="false">Magie!$K$35</f>
        <v/>
      </c>
      <c r="C35" s="0" t="str">
        <f aca="false">Magie!$L$35</f>
        <v/>
      </c>
      <c r="D35" s="0" t="str">
        <f aca="false">Magie!$M$35</f>
        <v/>
      </c>
    </row>
    <row r="36" customFormat="false" ht="12.8" hidden="true" customHeight="false" outlineLevel="0" collapsed="false">
      <c r="A36" s="0" t="str">
        <f aca="false">Magie!$J$36</f>
        <v>Taeniopterygidae</v>
      </c>
      <c r="B36" s="0" t="str">
        <f aca="false">Magie!$K$36</f>
        <v/>
      </c>
      <c r="C36" s="0" t="str">
        <f aca="false">Magie!$L$36</f>
        <v/>
      </c>
      <c r="D36" s="0" t="str">
        <f aca="false">Magie!$M$36</f>
        <v/>
      </c>
    </row>
    <row r="37" customFormat="false" ht="12.8" hidden="true" customHeight="false" outlineLevel="0" collapsed="false">
      <c r="A37" s="0" t="str">
        <f aca="false">Magie!$J$37</f>
        <v>Brachyptera</v>
      </c>
      <c r="B37" s="0" t="str">
        <f aca="false">Magie!$K$37</f>
        <v/>
      </c>
      <c r="C37" s="0" t="str">
        <f aca="false">Magie!$L$37</f>
        <v/>
      </c>
      <c r="D37" s="0" t="str">
        <f aca="false">Magie!$M$37</f>
        <v/>
      </c>
    </row>
    <row r="38" customFormat="false" ht="12.8" hidden="true" customHeight="false" outlineLevel="0" collapsed="false">
      <c r="A38" s="0" t="str">
        <f aca="false">Magie!$J$38</f>
        <v>Oemopteryx</v>
      </c>
      <c r="B38" s="0" t="str">
        <f aca="false">Magie!$K$38</f>
        <v/>
      </c>
      <c r="C38" s="0" t="str">
        <f aca="false">Magie!$L$38</f>
        <v/>
      </c>
      <c r="D38" s="0" t="str">
        <f aca="false">Magie!$M$38</f>
        <v/>
      </c>
    </row>
    <row r="39" customFormat="false" ht="12.8" hidden="true" customHeight="false" outlineLevel="0" collapsed="false">
      <c r="A39" s="0" t="str">
        <f aca="false">Magie!$J$39</f>
        <v>Rhabdiopteryx</v>
      </c>
      <c r="B39" s="0" t="str">
        <f aca="false">Magie!$K$39</f>
        <v/>
      </c>
      <c r="C39" s="0" t="str">
        <f aca="false">Magie!$L$39</f>
        <v/>
      </c>
      <c r="D39" s="0" t="str">
        <f aca="false">Magie!$M$39</f>
        <v/>
      </c>
    </row>
    <row r="40" customFormat="false" ht="12.8" hidden="true" customHeight="false" outlineLevel="0" collapsed="false">
      <c r="A40" s="0" t="str">
        <f aca="false">Magie!$J$40</f>
        <v>Taeniopteryx</v>
      </c>
      <c r="B40" s="0" t="str">
        <f aca="false">Magie!$K$40</f>
        <v/>
      </c>
      <c r="C40" s="0" t="str">
        <f aca="false">Magie!$L$40</f>
        <v/>
      </c>
      <c r="D40" s="0" t="str">
        <f aca="false">Magie!$M$40</f>
        <v/>
      </c>
    </row>
    <row r="41" customFormat="false" ht="12.8" hidden="true" customHeight="false" outlineLevel="0" collapsed="false">
      <c r="A41" s="0" t="str">
        <f aca="false">Magie!$J$41</f>
        <v>TRICHOPTERA</v>
      </c>
      <c r="B41" s="0" t="str">
        <f aca="false">Magie!$K$41</f>
        <v/>
      </c>
      <c r="C41" s="0" t="str">
        <f aca="false">Magie!$L$41</f>
        <v/>
      </c>
      <c r="D41" s="0" t="str">
        <f aca="false">Magie!$M$41</f>
        <v/>
      </c>
    </row>
    <row r="42" customFormat="false" ht="12.8" hidden="true" customHeight="false" outlineLevel="0" collapsed="false">
      <c r="A42" s="0" t="str">
        <f aca="false">Magie!$J$42</f>
        <v>Beraeidae</v>
      </c>
      <c r="B42" s="0" t="str">
        <f aca="false">Magie!$K$42</f>
        <v/>
      </c>
      <c r="C42" s="0" t="str">
        <f aca="false">Magie!$L$42</f>
        <v/>
      </c>
      <c r="D42" s="0" t="str">
        <f aca="false">Magie!$M$42</f>
        <v/>
      </c>
    </row>
    <row r="43" customFormat="false" ht="12.8" hidden="true" customHeight="false" outlineLevel="0" collapsed="false">
      <c r="A43" s="0" t="str">
        <f aca="false">Magie!$J$43</f>
        <v>Beraea</v>
      </c>
      <c r="B43" s="0" t="str">
        <f aca="false">Magie!$K$43</f>
        <v/>
      </c>
      <c r="C43" s="0" t="str">
        <f aca="false">Magie!$L$43</f>
        <v/>
      </c>
      <c r="D43" s="0" t="str">
        <f aca="false">Magie!$M$43</f>
        <v/>
      </c>
    </row>
    <row r="44" customFormat="false" ht="12.8" hidden="true" customHeight="false" outlineLevel="0" collapsed="false">
      <c r="A44" s="0" t="str">
        <f aca="false">Magie!$J$44</f>
        <v>Beraeamyia</v>
      </c>
      <c r="B44" s="0" t="str">
        <f aca="false">Magie!$K$44</f>
        <v/>
      </c>
      <c r="C44" s="0" t="str">
        <f aca="false">Magie!$L$44</f>
        <v/>
      </c>
      <c r="D44" s="0" t="str">
        <f aca="false">Magie!$M$44</f>
        <v/>
      </c>
    </row>
    <row r="45" customFormat="false" ht="12.8" hidden="true" customHeight="false" outlineLevel="0" collapsed="false">
      <c r="A45" s="0" t="str">
        <f aca="false">Magie!$J$45</f>
        <v>Beraeodes</v>
      </c>
      <c r="B45" s="0" t="str">
        <f aca="false">Magie!$K$45</f>
        <v/>
      </c>
      <c r="C45" s="0" t="str">
        <f aca="false">Magie!$L$45</f>
        <v/>
      </c>
      <c r="D45" s="0" t="str">
        <f aca="false">Magie!$M$45</f>
        <v/>
      </c>
    </row>
    <row r="46" customFormat="false" ht="12.8" hidden="true" customHeight="false" outlineLevel="0" collapsed="false">
      <c r="A46" s="0" t="str">
        <f aca="false">Magie!$J$46</f>
        <v>Beraeodina</v>
      </c>
      <c r="B46" s="0" t="str">
        <f aca="false">Magie!$K$46</f>
        <v/>
      </c>
      <c r="C46" s="0" t="str">
        <f aca="false">Magie!$L$46</f>
        <v/>
      </c>
      <c r="D46" s="0" t="str">
        <f aca="false">Magie!$M$46</f>
        <v/>
      </c>
    </row>
    <row r="47" customFormat="false" ht="12.8" hidden="true" customHeight="false" outlineLevel="0" collapsed="false">
      <c r="A47" s="0" t="str">
        <f aca="false">Magie!$J$47</f>
        <v>Ernodes</v>
      </c>
      <c r="B47" s="0" t="str">
        <f aca="false">Magie!$K$47</f>
        <v/>
      </c>
      <c r="C47" s="0" t="str">
        <f aca="false">Magie!$L$47</f>
        <v/>
      </c>
      <c r="D47" s="0" t="str">
        <f aca="false">Magie!$M$47</f>
        <v/>
      </c>
    </row>
    <row r="48" customFormat="false" ht="12.8" hidden="true" customHeight="false" outlineLevel="0" collapsed="false">
      <c r="A48" s="0" t="str">
        <f aca="false">Magie!$J$48</f>
        <v>Brachycentridae</v>
      </c>
      <c r="B48" s="0" t="str">
        <f aca="false">Magie!$K$48</f>
        <v/>
      </c>
      <c r="C48" s="0" t="str">
        <f aca="false">Magie!$L$48</f>
        <v/>
      </c>
      <c r="D48" s="0" t="str">
        <f aca="false">Magie!$M$48</f>
        <v/>
      </c>
    </row>
    <row r="49" customFormat="false" ht="12.8" hidden="true" customHeight="false" outlineLevel="0" collapsed="false">
      <c r="A49" s="0" t="str">
        <f aca="false">Magie!$J$49</f>
        <v>Brachycentrus</v>
      </c>
      <c r="B49" s="0" t="str">
        <f aca="false">Magie!$K$49</f>
        <v/>
      </c>
      <c r="C49" s="0" t="str">
        <f aca="false">Magie!$L$49</f>
        <v/>
      </c>
      <c r="D49" s="0" t="str">
        <f aca="false">Magie!$M$49</f>
        <v/>
      </c>
    </row>
    <row r="50" customFormat="false" ht="12.8" hidden="true" customHeight="false" outlineLevel="0" collapsed="false">
      <c r="A50" s="0" t="str">
        <f aca="false">Magie!$J$50</f>
        <v>Micrasema</v>
      </c>
      <c r="B50" s="0" t="str">
        <f aca="false">Magie!$K$50</f>
        <v/>
      </c>
      <c r="C50" s="0" t="str">
        <f aca="false">Magie!$L$50</f>
        <v/>
      </c>
      <c r="D50" s="0" t="str">
        <f aca="false">Magie!$M$50</f>
        <v/>
      </c>
    </row>
    <row r="51" customFormat="false" ht="12.8" hidden="true" customHeight="false" outlineLevel="0" collapsed="false">
      <c r="A51" s="0" t="str">
        <f aca="false">Magie!$J$51</f>
        <v>Oligoplectrum</v>
      </c>
      <c r="B51" s="0" t="str">
        <f aca="false">Magie!$K$51</f>
        <v/>
      </c>
      <c r="C51" s="0" t="str">
        <f aca="false">Magie!$L$51</f>
        <v/>
      </c>
      <c r="D51" s="0" t="str">
        <f aca="false">Magie!$M$51</f>
        <v/>
      </c>
    </row>
    <row r="52" customFormat="false" ht="12.8" hidden="true" customHeight="false" outlineLevel="0" collapsed="false">
      <c r="A52" s="0" t="str">
        <f aca="false">Magie!$J$52</f>
        <v>Calamoceratidae</v>
      </c>
      <c r="B52" s="0" t="str">
        <f aca="false">Magie!$K$52</f>
        <v/>
      </c>
      <c r="C52" s="0" t="str">
        <f aca="false">Magie!$L$52</f>
        <v/>
      </c>
      <c r="D52" s="0" t="str">
        <f aca="false">Magie!$M$52</f>
        <v/>
      </c>
    </row>
    <row r="53" customFormat="false" ht="12.8" hidden="true" customHeight="false" outlineLevel="0" collapsed="false">
      <c r="A53" s="0" t="str">
        <f aca="false">Magie!$J$53</f>
        <v>Calamoceras</v>
      </c>
      <c r="B53" s="0" t="str">
        <f aca="false">Magie!$K$53</f>
        <v/>
      </c>
      <c r="C53" s="0" t="str">
        <f aca="false">Magie!$L$53</f>
        <v/>
      </c>
      <c r="D53" s="0" t="str">
        <f aca="false">Magie!$M$53</f>
        <v/>
      </c>
    </row>
    <row r="54" customFormat="false" ht="12.8" hidden="true" customHeight="false" outlineLevel="0" collapsed="false">
      <c r="A54" s="0" t="str">
        <f aca="false">Magie!$J$54</f>
        <v>Ecnomidae</v>
      </c>
      <c r="B54" s="0" t="str">
        <f aca="false">Magie!$K$54</f>
        <v/>
      </c>
      <c r="C54" s="0" t="str">
        <f aca="false">Magie!$L$54</f>
        <v/>
      </c>
      <c r="D54" s="0" t="str">
        <f aca="false">Magie!$M$54</f>
        <v/>
      </c>
    </row>
    <row r="55" customFormat="false" ht="12.8" hidden="true" customHeight="false" outlineLevel="0" collapsed="false">
      <c r="A55" s="0" t="str">
        <f aca="false">Magie!$J$55</f>
        <v>Ecnomus</v>
      </c>
      <c r="B55" s="0" t="str">
        <f aca="false">Magie!$K$55</f>
        <v/>
      </c>
      <c r="C55" s="0" t="str">
        <f aca="false">Magie!$L$55</f>
        <v/>
      </c>
      <c r="D55" s="0" t="str">
        <f aca="false">Magie!$M$55</f>
        <v/>
      </c>
    </row>
    <row r="56" customFormat="false" ht="12.8" hidden="true" customHeight="false" outlineLevel="0" collapsed="false">
      <c r="A56" s="0" t="str">
        <f aca="false">Magie!$J$56</f>
        <v>Pseudoneureclipsis</v>
      </c>
      <c r="B56" s="0" t="str">
        <f aca="false">Magie!$K$56</f>
        <v/>
      </c>
      <c r="C56" s="0" t="str">
        <f aca="false">Magie!$L$56</f>
        <v/>
      </c>
      <c r="D56" s="0" t="str">
        <f aca="false">Magie!$M$56</f>
        <v/>
      </c>
    </row>
    <row r="57" customFormat="false" ht="12.8" hidden="true" customHeight="false" outlineLevel="0" collapsed="false">
      <c r="A57" s="0" t="str">
        <f aca="false">Magie!$J$57</f>
        <v>Glossosomatidae</v>
      </c>
      <c r="B57" s="0" t="str">
        <f aca="false">Magie!$K$57</f>
        <v/>
      </c>
      <c r="C57" s="0" t="str">
        <f aca="false">Magie!$L$57</f>
        <v/>
      </c>
      <c r="D57" s="0" t="str">
        <f aca="false">Magie!$M$57</f>
        <v/>
      </c>
    </row>
    <row r="58" customFormat="false" ht="12.8" hidden="true" customHeight="false" outlineLevel="0" collapsed="false">
      <c r="A58" s="0" t="str">
        <f aca="false">Magie!$J$58</f>
        <v>Agapetus</v>
      </c>
      <c r="B58" s="0" t="str">
        <f aca="false">Magie!$K$58</f>
        <v/>
      </c>
      <c r="C58" s="0" t="str">
        <f aca="false">Magie!$L$58</f>
        <v/>
      </c>
      <c r="D58" s="0" t="str">
        <f aca="false">Magie!$M$58</f>
        <v/>
      </c>
    </row>
    <row r="59" customFormat="false" ht="12.8" hidden="true" customHeight="false" outlineLevel="0" collapsed="false">
      <c r="A59" s="0" t="str">
        <f aca="false">Magie!$J$59</f>
        <v>Catagapetus</v>
      </c>
      <c r="B59" s="0" t="str">
        <f aca="false">Magie!$K$59</f>
        <v/>
      </c>
      <c r="C59" s="0" t="str">
        <f aca="false">Magie!$L$59</f>
        <v/>
      </c>
      <c r="D59" s="0" t="str">
        <f aca="false">Magie!$M$59</f>
        <v/>
      </c>
    </row>
    <row r="60" customFormat="false" ht="12.8" hidden="true" customHeight="false" outlineLevel="0" collapsed="false">
      <c r="A60" s="0" t="str">
        <f aca="false">Magie!$J$60</f>
        <v>Glossosoma</v>
      </c>
      <c r="B60" s="0" t="str">
        <f aca="false">Magie!$K$60</f>
        <v/>
      </c>
      <c r="C60" s="0" t="str">
        <f aca="false">Magie!$L$60</f>
        <v/>
      </c>
      <c r="D60" s="0" t="str">
        <f aca="false">Magie!$M$60</f>
        <v/>
      </c>
    </row>
    <row r="61" customFormat="false" ht="12.8" hidden="true" customHeight="false" outlineLevel="0" collapsed="false">
      <c r="A61" s="0" t="str">
        <f aca="false">Magie!$J$61</f>
        <v>Synagapetus</v>
      </c>
      <c r="B61" s="0" t="str">
        <f aca="false">Magie!$K$61</f>
        <v/>
      </c>
      <c r="C61" s="0" t="str">
        <f aca="false">Magie!$L$61</f>
        <v/>
      </c>
      <c r="D61" s="0" t="str">
        <f aca="false">Magie!$M$61</f>
        <v/>
      </c>
    </row>
    <row r="62" customFormat="false" ht="12.8" hidden="true" customHeight="false" outlineLevel="0" collapsed="false">
      <c r="A62" s="0" t="str">
        <f aca="false">Magie!$J$62</f>
        <v>Goeridae</v>
      </c>
      <c r="B62" s="0" t="str">
        <f aca="false">Magie!$K$62</f>
        <v/>
      </c>
      <c r="C62" s="0" t="str">
        <f aca="false">Magie!$L$62</f>
        <v/>
      </c>
      <c r="D62" s="0" t="str">
        <f aca="false">Magie!$M$62</f>
        <v/>
      </c>
    </row>
    <row r="63" customFormat="false" ht="12.8" hidden="true" customHeight="false" outlineLevel="0" collapsed="false">
      <c r="A63" s="0" t="str">
        <f aca="false">Magie!$J$63</f>
        <v>Goera</v>
      </c>
      <c r="B63" s="0" t="str">
        <f aca="false">Magie!$K$63</f>
        <v/>
      </c>
      <c r="C63" s="0" t="str">
        <f aca="false">Magie!$L$63</f>
        <v/>
      </c>
      <c r="D63" s="0" t="str">
        <f aca="false">Magie!$M$63</f>
        <v/>
      </c>
    </row>
    <row r="64" customFormat="false" ht="12.8" hidden="true" customHeight="false" outlineLevel="0" collapsed="false">
      <c r="A64" s="0" t="str">
        <f aca="false">Magie!$J$64</f>
        <v>Lithax</v>
      </c>
      <c r="B64" s="0" t="str">
        <f aca="false">Magie!$K$64</f>
        <v/>
      </c>
      <c r="C64" s="0" t="str">
        <f aca="false">Magie!$L$64</f>
        <v/>
      </c>
      <c r="D64" s="0" t="str">
        <f aca="false">Magie!$M$64</f>
        <v/>
      </c>
    </row>
    <row r="65" customFormat="false" ht="12.8" hidden="true" customHeight="false" outlineLevel="0" collapsed="false">
      <c r="A65" s="0" t="str">
        <f aca="false">Magie!$J$65</f>
        <v>Silo</v>
      </c>
      <c r="B65" s="0" t="str">
        <f aca="false">Magie!$K$65</f>
        <v/>
      </c>
      <c r="C65" s="0" t="str">
        <f aca="false">Magie!$L$65</f>
        <v/>
      </c>
      <c r="D65" s="0" t="str">
        <f aca="false">Magie!$M$65</f>
        <v/>
      </c>
    </row>
    <row r="66" customFormat="false" ht="12.8" hidden="false" customHeight="false" outlineLevel="0" collapsed="false">
      <c r="A66" s="0" t="str">
        <f aca="false">Magie!$J$66</f>
        <v>Silonella</v>
      </c>
      <c r="B66" s="193" t="n">
        <f aca="false">Magie!$K$66</f>
        <v>49</v>
      </c>
      <c r="C66" s="193" t="n">
        <f aca="false">Magie!$L$66</f>
        <v>9</v>
      </c>
      <c r="D66" s="0" t="str">
        <f aca="false">Magie!$M$66</f>
        <v/>
      </c>
    </row>
    <row r="67" customFormat="false" ht="12.8" hidden="true" customHeight="false" outlineLevel="0" collapsed="false">
      <c r="A67" s="0" t="str">
        <f aca="false">Magie!$J$67</f>
        <v>Helicopsychidae</v>
      </c>
      <c r="B67" s="0" t="str">
        <f aca="false">Magie!$K$67</f>
        <v/>
      </c>
      <c r="C67" s="0" t="str">
        <f aca="false">Magie!$L$67</f>
        <v/>
      </c>
      <c r="D67" s="0" t="str">
        <f aca="false">Magie!$M$67</f>
        <v/>
      </c>
    </row>
    <row r="68" customFormat="false" ht="12.8" hidden="true" customHeight="false" outlineLevel="0" collapsed="false">
      <c r="A68" s="0" t="str">
        <f aca="false">Magie!$J$68</f>
        <v>Helicopsyche</v>
      </c>
      <c r="B68" s="0" t="str">
        <f aca="false">Magie!$K$68</f>
        <v/>
      </c>
      <c r="C68" s="0" t="str">
        <f aca="false">Magie!$L$68</f>
        <v/>
      </c>
      <c r="D68" s="0" t="str">
        <f aca="false">Magie!$M$68</f>
        <v/>
      </c>
    </row>
    <row r="69" customFormat="false" ht="12.8" hidden="true" customHeight="false" outlineLevel="0" collapsed="false">
      <c r="A69" s="0" t="str">
        <f aca="false">Magie!$J$69</f>
        <v>Hydropsychidae</v>
      </c>
      <c r="B69" s="0" t="str">
        <f aca="false">Magie!$K$69</f>
        <v/>
      </c>
      <c r="C69" s="0" t="str">
        <f aca="false">Magie!$L$69</f>
        <v/>
      </c>
      <c r="D69" s="0" t="str">
        <f aca="false">Magie!$M$69</f>
        <v/>
      </c>
    </row>
    <row r="70" customFormat="false" ht="12.8" hidden="true" customHeight="false" outlineLevel="0" collapsed="false">
      <c r="A70" s="0" t="str">
        <f aca="false">Magie!$J$70</f>
        <v>Cheumatopsyche</v>
      </c>
      <c r="B70" s="0" t="str">
        <f aca="false">Magie!$K$70</f>
        <v/>
      </c>
      <c r="C70" s="0" t="str">
        <f aca="false">Magie!$L$70</f>
        <v/>
      </c>
      <c r="D70" s="0" t="str">
        <f aca="false">Magie!$M$70</f>
        <v/>
      </c>
    </row>
    <row r="71" customFormat="false" ht="12.8" hidden="true" customHeight="false" outlineLevel="0" collapsed="false">
      <c r="A71" s="0" t="str">
        <f aca="false">Magie!$J$71</f>
        <v>Diplectrona</v>
      </c>
      <c r="B71" s="0" t="str">
        <f aca="false">Magie!$K$71</f>
        <v/>
      </c>
      <c r="C71" s="0" t="str">
        <f aca="false">Magie!$L$71</f>
        <v/>
      </c>
      <c r="D71" s="0" t="str">
        <f aca="false">Magie!$M$71</f>
        <v/>
      </c>
    </row>
    <row r="72" customFormat="false" ht="12.8" hidden="false" customHeight="false" outlineLevel="0" collapsed="false">
      <c r="A72" s="0" t="str">
        <f aca="false">Magie!$J$72</f>
        <v>Hydropsyche</v>
      </c>
      <c r="B72" s="0" t="str">
        <f aca="false">Magie!$K$72</f>
        <v/>
      </c>
      <c r="C72" s="0" t="str">
        <f aca="false">Magie!$L$72</f>
        <v/>
      </c>
      <c r="D72" s="193" t="n">
        <f aca="false">Magie!$M$72</f>
        <v>2</v>
      </c>
    </row>
    <row r="73" customFormat="false" ht="12.8" hidden="false" customHeight="false" outlineLevel="0" collapsed="false">
      <c r="A73" s="0" t="str">
        <f aca="false">Magie!$J$73</f>
        <v>Hydroptilidae</v>
      </c>
      <c r="B73" s="193" t="n">
        <f aca="false">Magie!$K$73</f>
        <v>2</v>
      </c>
      <c r="C73" s="193" t="n">
        <f aca="false">Magie!$L$73</f>
        <v>42</v>
      </c>
      <c r="D73" s="193" t="n">
        <f aca="false">Magie!$M$73</f>
        <v>5</v>
      </c>
    </row>
    <row r="74" customFormat="false" ht="12.8" hidden="true" customHeight="false" outlineLevel="0" collapsed="false">
      <c r="A74" s="0" t="str">
        <f aca="false">Magie!$J$74</f>
        <v>Agraylea</v>
      </c>
      <c r="B74" s="0" t="str">
        <f aca="false">Magie!$K$74</f>
        <v/>
      </c>
      <c r="C74" s="0" t="str">
        <f aca="false">Magie!$L$74</f>
        <v/>
      </c>
      <c r="D74" s="0" t="str">
        <f aca="false">Magie!$M$74</f>
        <v/>
      </c>
    </row>
    <row r="75" customFormat="false" ht="12.8" hidden="true" customHeight="false" outlineLevel="0" collapsed="false">
      <c r="A75" s="0" t="str">
        <f aca="false">Magie!$J$75</f>
        <v>Allotrichia</v>
      </c>
      <c r="B75" s="0" t="str">
        <f aca="false">Magie!$K$75</f>
        <v/>
      </c>
      <c r="C75" s="0" t="str">
        <f aca="false">Magie!$L$75</f>
        <v/>
      </c>
      <c r="D75" s="0" t="str">
        <f aca="false">Magie!$M$75</f>
        <v/>
      </c>
    </row>
    <row r="76" customFormat="false" ht="12.8" hidden="false" customHeight="false" outlineLevel="0" collapsed="false">
      <c r="A76" s="0" t="str">
        <f aca="false">Magie!$J$76</f>
        <v>Hydroptila</v>
      </c>
      <c r="B76" s="193" t="n">
        <f aca="false">Magie!$K$76</f>
        <v>39</v>
      </c>
      <c r="C76" s="193" t="n">
        <f aca="false">Magie!$L$76</f>
        <v>134</v>
      </c>
      <c r="D76" s="193" t="n">
        <f aca="false">Magie!$M$76</f>
        <v>22</v>
      </c>
    </row>
    <row r="77" customFormat="false" ht="12.8" hidden="true" customHeight="false" outlineLevel="0" collapsed="false">
      <c r="A77" s="0" t="str">
        <f aca="false">Magie!$J$77</f>
        <v>Ithytrichia</v>
      </c>
      <c r="B77" s="0" t="str">
        <f aca="false">Magie!$K$77</f>
        <v/>
      </c>
      <c r="C77" s="0" t="str">
        <f aca="false">Magie!$L$77</f>
        <v/>
      </c>
      <c r="D77" s="0" t="str">
        <f aca="false">Magie!$M$77</f>
        <v/>
      </c>
    </row>
    <row r="78" customFormat="false" ht="12.8" hidden="true" customHeight="false" outlineLevel="0" collapsed="false">
      <c r="A78" s="0" t="str">
        <f aca="false">Magie!$J$78</f>
        <v>Microptila</v>
      </c>
      <c r="B78" s="0" t="str">
        <f aca="false">Magie!$K$78</f>
        <v/>
      </c>
      <c r="C78" s="0" t="str">
        <f aca="false">Magie!$L$78</f>
        <v/>
      </c>
      <c r="D78" s="0" t="str">
        <f aca="false">Magie!$M$78</f>
        <v/>
      </c>
    </row>
    <row r="79" customFormat="false" ht="12.8" hidden="true" customHeight="false" outlineLevel="0" collapsed="false">
      <c r="A79" s="0" t="str">
        <f aca="false">Magie!$J$79</f>
        <v>Orthotrichia</v>
      </c>
      <c r="B79" s="0" t="str">
        <f aca="false">Magie!$K$79</f>
        <v/>
      </c>
      <c r="C79" s="0" t="str">
        <f aca="false">Magie!$L$79</f>
        <v/>
      </c>
      <c r="D79" s="0" t="str">
        <f aca="false">Magie!$M$79</f>
        <v/>
      </c>
    </row>
    <row r="80" customFormat="false" ht="12.8" hidden="true" customHeight="false" outlineLevel="0" collapsed="false">
      <c r="A80" s="0" t="str">
        <f aca="false">Magie!$J$80</f>
        <v>Oxyethira</v>
      </c>
      <c r="B80" s="0" t="str">
        <f aca="false">Magie!$K$80</f>
        <v/>
      </c>
      <c r="C80" s="0" t="str">
        <f aca="false">Magie!$L$80</f>
        <v/>
      </c>
      <c r="D80" s="0" t="str">
        <f aca="false">Magie!$M$80</f>
        <v/>
      </c>
    </row>
    <row r="81" customFormat="false" ht="12.8" hidden="true" customHeight="false" outlineLevel="0" collapsed="false">
      <c r="A81" s="0" t="str">
        <f aca="false">Magie!$J$81</f>
        <v>Ptilocolepus</v>
      </c>
      <c r="B81" s="0" t="str">
        <f aca="false">Magie!$K$81</f>
        <v/>
      </c>
      <c r="C81" s="0" t="str">
        <f aca="false">Magie!$L$81</f>
        <v/>
      </c>
      <c r="D81" s="0" t="str">
        <f aca="false">Magie!$M$81</f>
        <v/>
      </c>
    </row>
    <row r="82" customFormat="false" ht="12.8" hidden="true" customHeight="false" outlineLevel="0" collapsed="false">
      <c r="A82" s="0" t="str">
        <f aca="false">Magie!$J$82</f>
        <v>Stactobiella</v>
      </c>
      <c r="B82" s="0" t="str">
        <f aca="false">Magie!$K$82</f>
        <v/>
      </c>
      <c r="C82" s="0" t="str">
        <f aca="false">Magie!$L$82</f>
        <v/>
      </c>
      <c r="D82" s="0" t="str">
        <f aca="false">Magie!$M$82</f>
        <v/>
      </c>
    </row>
    <row r="83" customFormat="false" ht="12.8" hidden="true" customHeight="false" outlineLevel="0" collapsed="false">
      <c r="A83" s="0" t="str">
        <f aca="false">Magie!$J$83</f>
        <v>Stactobia</v>
      </c>
      <c r="B83" s="0" t="str">
        <f aca="false">Magie!$K$83</f>
        <v/>
      </c>
      <c r="C83" s="0" t="str">
        <f aca="false">Magie!$L$83</f>
        <v/>
      </c>
      <c r="D83" s="0" t="str">
        <f aca="false">Magie!$M$83</f>
        <v/>
      </c>
    </row>
    <row r="84" customFormat="false" ht="12.8" hidden="true" customHeight="false" outlineLevel="0" collapsed="false">
      <c r="A84" s="0" t="str">
        <f aca="false">Magie!$J$84</f>
        <v>Tricholeiochiton</v>
      </c>
      <c r="B84" s="0" t="str">
        <f aca="false">Magie!$K$84</f>
        <v/>
      </c>
      <c r="C84" s="0" t="str">
        <f aca="false">Magie!$L$84</f>
        <v/>
      </c>
      <c r="D84" s="0" t="str">
        <f aca="false">Magie!$M$84</f>
        <v/>
      </c>
    </row>
    <row r="85" customFormat="false" ht="12.8" hidden="true" customHeight="false" outlineLevel="0" collapsed="false">
      <c r="A85" s="0" t="str">
        <f aca="false">Magie!$J$85</f>
        <v>Lepidostomatidae</v>
      </c>
      <c r="B85" s="0" t="str">
        <f aca="false">Magie!$K$85</f>
        <v/>
      </c>
      <c r="C85" s="0" t="str">
        <f aca="false">Magie!$L$85</f>
        <v/>
      </c>
      <c r="D85" s="0" t="str">
        <f aca="false">Magie!$M$85</f>
        <v/>
      </c>
    </row>
    <row r="86" customFormat="false" ht="12.8" hidden="true" customHeight="false" outlineLevel="0" collapsed="false">
      <c r="A86" s="0" t="str">
        <f aca="false">Magie!$J$86</f>
        <v>Crunoecia</v>
      </c>
      <c r="B86" s="0" t="str">
        <f aca="false">Magie!$K$86</f>
        <v/>
      </c>
      <c r="C86" s="0" t="str">
        <f aca="false">Magie!$L$86</f>
        <v/>
      </c>
      <c r="D86" s="0" t="str">
        <f aca="false">Magie!$M$86</f>
        <v/>
      </c>
    </row>
    <row r="87" customFormat="false" ht="12.8" hidden="true" customHeight="false" outlineLevel="0" collapsed="false">
      <c r="A87" s="0" t="str">
        <f aca="false">Magie!$J$87</f>
        <v>Lasiocephala</v>
      </c>
      <c r="B87" s="0" t="str">
        <f aca="false">Magie!$K$87</f>
        <v/>
      </c>
      <c r="C87" s="0" t="str">
        <f aca="false">Magie!$L$87</f>
        <v/>
      </c>
      <c r="D87" s="0" t="str">
        <f aca="false">Magie!$M$87</f>
        <v/>
      </c>
    </row>
    <row r="88" customFormat="false" ht="12.8" hidden="false" customHeight="false" outlineLevel="0" collapsed="false">
      <c r="A88" s="0" t="str">
        <f aca="false">Magie!$J$88</f>
        <v>Lepidostoma</v>
      </c>
      <c r="B88" s="193" t="n">
        <f aca="false">Magie!$K$88</f>
        <v>2</v>
      </c>
      <c r="C88" s="0" t="str">
        <f aca="false">Magie!$L$88</f>
        <v/>
      </c>
      <c r="D88" s="0" t="str">
        <f aca="false">Magie!$M$88</f>
        <v/>
      </c>
    </row>
    <row r="89" customFormat="false" ht="12.8" hidden="false" customHeight="false" outlineLevel="0" collapsed="false">
      <c r="A89" s="0" t="str">
        <f aca="false">Magie!$J$89</f>
        <v>Leptoceridae</v>
      </c>
      <c r="B89" s="193" t="n">
        <f aca="false">Magie!$K$89</f>
        <v>8</v>
      </c>
      <c r="C89" s="193" t="n">
        <f aca="false">Magie!$L$89</f>
        <v>2</v>
      </c>
      <c r="D89" s="0" t="str">
        <f aca="false">Magie!$M$89</f>
        <v/>
      </c>
    </row>
    <row r="90" customFormat="false" ht="12.8" hidden="true" customHeight="false" outlineLevel="0" collapsed="false">
      <c r="A90" s="0" t="str">
        <f aca="false">Magie!$J$90</f>
        <v>Adicella</v>
      </c>
      <c r="B90" s="0" t="str">
        <f aca="false">Magie!$K$90</f>
        <v/>
      </c>
      <c r="C90" s="0" t="str">
        <f aca="false">Magie!$L$90</f>
        <v/>
      </c>
      <c r="D90" s="0" t="str">
        <f aca="false">Magie!$M$90</f>
        <v/>
      </c>
    </row>
    <row r="91" customFormat="false" ht="12.8" hidden="true" customHeight="false" outlineLevel="0" collapsed="false">
      <c r="A91" s="0" t="str">
        <f aca="false">Magie!$J$91</f>
        <v>Athripsodes</v>
      </c>
      <c r="B91" s="0" t="str">
        <f aca="false">Magie!$K$91</f>
        <v/>
      </c>
      <c r="C91" s="0" t="str">
        <f aca="false">Magie!$L$91</f>
        <v/>
      </c>
      <c r="D91" s="0" t="str">
        <f aca="false">Magie!$M$91</f>
        <v/>
      </c>
    </row>
    <row r="92" customFormat="false" ht="12.8" hidden="true" customHeight="false" outlineLevel="0" collapsed="false">
      <c r="A92" s="0" t="str">
        <f aca="false">Magie!$J$92</f>
        <v>Ceraclea</v>
      </c>
      <c r="B92" s="0" t="str">
        <f aca="false">Magie!$K$92</f>
        <v/>
      </c>
      <c r="C92" s="0" t="str">
        <f aca="false">Magie!$L$92</f>
        <v/>
      </c>
      <c r="D92" s="0" t="str">
        <f aca="false">Magie!$M$92</f>
        <v/>
      </c>
    </row>
    <row r="93" customFormat="false" ht="12.8" hidden="true" customHeight="false" outlineLevel="0" collapsed="false">
      <c r="A93" s="0" t="str">
        <f aca="false">Magie!$J$93</f>
        <v>Erotesis</v>
      </c>
      <c r="B93" s="0" t="str">
        <f aca="false">Magie!$K$93</f>
        <v/>
      </c>
      <c r="C93" s="0" t="str">
        <f aca="false">Magie!$L$93</f>
        <v/>
      </c>
      <c r="D93" s="0" t="str">
        <f aca="false">Magie!$M$93</f>
        <v/>
      </c>
    </row>
    <row r="94" customFormat="false" ht="12.8" hidden="true" customHeight="false" outlineLevel="0" collapsed="false">
      <c r="A94" s="0" t="str">
        <f aca="false">Magie!$J$94</f>
        <v>Leptocerus</v>
      </c>
      <c r="B94" s="0" t="str">
        <f aca="false">Magie!$K$94</f>
        <v/>
      </c>
      <c r="C94" s="0" t="str">
        <f aca="false">Magie!$L$94</f>
        <v/>
      </c>
      <c r="D94" s="0" t="str">
        <f aca="false">Magie!$M$94</f>
        <v/>
      </c>
    </row>
    <row r="95" customFormat="false" ht="12.8" hidden="true" customHeight="false" outlineLevel="0" collapsed="false">
      <c r="A95" s="0" t="str">
        <f aca="false">Magie!$J$95</f>
        <v>Mystacides</v>
      </c>
      <c r="B95" s="0" t="str">
        <f aca="false">Magie!$K$95</f>
        <v/>
      </c>
      <c r="C95" s="0" t="str">
        <f aca="false">Magie!$L$95</f>
        <v/>
      </c>
      <c r="D95" s="0" t="str">
        <f aca="false">Magie!$M$95</f>
        <v/>
      </c>
    </row>
    <row r="96" customFormat="false" ht="12.8" hidden="true" customHeight="false" outlineLevel="0" collapsed="false">
      <c r="A96" s="0" t="str">
        <f aca="false">Magie!$J$96</f>
        <v>Oecetis</v>
      </c>
      <c r="B96" s="0" t="str">
        <f aca="false">Magie!$K$96</f>
        <v/>
      </c>
      <c r="C96" s="0" t="str">
        <f aca="false">Magie!$L$96</f>
        <v/>
      </c>
      <c r="D96" s="0" t="str">
        <f aca="false">Magie!$M$96</f>
        <v/>
      </c>
    </row>
    <row r="97" customFormat="false" ht="12.8" hidden="false" customHeight="false" outlineLevel="0" collapsed="false">
      <c r="A97" s="0" t="str">
        <f aca="false">Magie!$J$97</f>
        <v>Setodes</v>
      </c>
      <c r="B97" s="193" t="n">
        <f aca="false">Magie!$K$97</f>
        <v>297</v>
      </c>
      <c r="C97" s="193" t="n">
        <f aca="false">Magie!$L$97</f>
        <v>47</v>
      </c>
      <c r="D97" s="193" t="n">
        <f aca="false">Magie!$M$97</f>
        <v>3</v>
      </c>
    </row>
    <row r="98" customFormat="false" ht="12.8" hidden="true" customHeight="false" outlineLevel="0" collapsed="false">
      <c r="A98" s="0" t="str">
        <f aca="false">Magie!$J$98</f>
        <v>Triaenodes</v>
      </c>
      <c r="B98" s="0" t="str">
        <f aca="false">Magie!$K$98</f>
        <v/>
      </c>
      <c r="C98" s="0" t="str">
        <f aca="false">Magie!$L$98</f>
        <v/>
      </c>
      <c r="D98" s="0" t="str">
        <f aca="false">Magie!$M$98</f>
        <v/>
      </c>
    </row>
    <row r="99" customFormat="false" ht="12.8" hidden="true" customHeight="false" outlineLevel="0" collapsed="false">
      <c r="A99" s="0" t="str">
        <f aca="false">Magie!$J$99</f>
        <v>Ylodes</v>
      </c>
      <c r="B99" s="0" t="str">
        <f aca="false">Magie!$K$99</f>
        <v/>
      </c>
      <c r="C99" s="0" t="str">
        <f aca="false">Magie!$L$99</f>
        <v/>
      </c>
      <c r="D99" s="0" t="str">
        <f aca="false">Magie!$M$99</f>
        <v/>
      </c>
    </row>
    <row r="100" customFormat="false" ht="12.8" hidden="true" customHeight="false" outlineLevel="0" collapsed="false">
      <c r="A100" s="0" t="str">
        <f aca="false">Magie!$J$100</f>
        <v>Limnephilidae</v>
      </c>
      <c r="B100" s="0" t="str">
        <f aca="false">Magie!$K$100</f>
        <v/>
      </c>
      <c r="C100" s="0" t="str">
        <f aca="false">Magie!$L$100</f>
        <v/>
      </c>
      <c r="D100" s="0" t="str">
        <f aca="false">Magie!$M$100</f>
        <v/>
      </c>
    </row>
    <row r="101" customFormat="false" ht="12.8" hidden="true" customHeight="false" outlineLevel="0" collapsed="false">
      <c r="A101" s="0" t="str">
        <f aca="false">Magie!$J$101</f>
        <v>Apataniinae</v>
      </c>
      <c r="B101" s="0" t="str">
        <f aca="false">Magie!$K$101</f>
        <v/>
      </c>
      <c r="C101" s="0" t="str">
        <f aca="false">Magie!$L$101</f>
        <v/>
      </c>
      <c r="D101" s="0" t="str">
        <f aca="false">Magie!$M$101</f>
        <v/>
      </c>
    </row>
    <row r="102" customFormat="false" ht="12.8" hidden="true" customHeight="false" outlineLevel="0" collapsed="false">
      <c r="A102" s="0" t="str">
        <f aca="false">Magie!$J$102</f>
        <v>Dicosmoecinae</v>
      </c>
      <c r="B102" s="0" t="str">
        <f aca="false">Magie!$K$102</f>
        <v/>
      </c>
      <c r="C102" s="0" t="str">
        <f aca="false">Magie!$L$102</f>
        <v/>
      </c>
      <c r="D102" s="0" t="str">
        <f aca="false">Magie!$M$102</f>
        <v/>
      </c>
    </row>
    <row r="103" customFormat="false" ht="12.8" hidden="true" customHeight="false" outlineLevel="0" collapsed="false">
      <c r="A103" s="0" t="str">
        <f aca="false">Magie!$J$103</f>
        <v>Drusinae</v>
      </c>
      <c r="B103" s="0" t="str">
        <f aca="false">Magie!$K$103</f>
        <v/>
      </c>
      <c r="C103" s="0" t="str">
        <f aca="false">Magie!$L$103</f>
        <v/>
      </c>
      <c r="D103" s="0" t="str">
        <f aca="false">Magie!$M$103</f>
        <v/>
      </c>
    </row>
    <row r="104" customFormat="false" ht="12.8" hidden="true" customHeight="false" outlineLevel="0" collapsed="false">
      <c r="A104" s="0" t="str">
        <f aca="false">Magie!$J$104</f>
        <v>Limnephilinae</v>
      </c>
      <c r="B104" s="0" t="str">
        <f aca="false">Magie!$K$104</f>
        <v/>
      </c>
      <c r="C104" s="0" t="str">
        <f aca="false">Magie!$L$104</f>
        <v/>
      </c>
      <c r="D104" s="0" t="str">
        <f aca="false">Magie!$M$104</f>
        <v/>
      </c>
    </row>
    <row r="105" customFormat="false" ht="12.8" hidden="true" customHeight="false" outlineLevel="0" collapsed="false">
      <c r="A105" s="0" t="str">
        <f aca="false">Magie!$J$105</f>
        <v>Molannidae</v>
      </c>
      <c r="B105" s="0" t="str">
        <f aca="false">Magie!$K$105</f>
        <v/>
      </c>
      <c r="C105" s="0" t="str">
        <f aca="false">Magie!$L$105</f>
        <v/>
      </c>
      <c r="D105" s="0" t="str">
        <f aca="false">Magie!$M$105</f>
        <v/>
      </c>
    </row>
    <row r="106" customFormat="false" ht="12.8" hidden="true" customHeight="false" outlineLevel="0" collapsed="false">
      <c r="A106" s="0" t="str">
        <f aca="false">Magie!$J$106</f>
        <v>Molanna</v>
      </c>
      <c r="B106" s="0" t="str">
        <f aca="false">Magie!$K$106</f>
        <v/>
      </c>
      <c r="C106" s="0" t="str">
        <f aca="false">Magie!$L$106</f>
        <v/>
      </c>
      <c r="D106" s="0" t="str">
        <f aca="false">Magie!$M$106</f>
        <v/>
      </c>
    </row>
    <row r="107" customFormat="false" ht="12.8" hidden="true" customHeight="false" outlineLevel="0" collapsed="false">
      <c r="A107" s="0" t="str">
        <f aca="false">Magie!$J$107</f>
        <v>Molannodes</v>
      </c>
      <c r="B107" s="0" t="str">
        <f aca="false">Magie!$K$107</f>
        <v/>
      </c>
      <c r="C107" s="0" t="str">
        <f aca="false">Magie!$L$107</f>
        <v/>
      </c>
      <c r="D107" s="0" t="str">
        <f aca="false">Magie!$M$107</f>
        <v/>
      </c>
    </row>
    <row r="108" customFormat="false" ht="12.8" hidden="true" customHeight="false" outlineLevel="0" collapsed="false">
      <c r="A108" s="0" t="str">
        <f aca="false">Magie!$J$108</f>
        <v>Odontoceridae</v>
      </c>
      <c r="B108" s="0" t="str">
        <f aca="false">Magie!$K$108</f>
        <v/>
      </c>
      <c r="C108" s="0" t="str">
        <f aca="false">Magie!$L$108</f>
        <v/>
      </c>
      <c r="D108" s="0" t="str">
        <f aca="false">Magie!$M$108</f>
        <v/>
      </c>
    </row>
    <row r="109" customFormat="false" ht="12.8" hidden="true" customHeight="false" outlineLevel="0" collapsed="false">
      <c r="A109" s="0" t="str">
        <f aca="false">Magie!$J$109</f>
        <v>Odontocerum</v>
      </c>
      <c r="B109" s="0" t="str">
        <f aca="false">Magie!$K$109</f>
        <v/>
      </c>
      <c r="C109" s="0" t="str">
        <f aca="false">Magie!$L$109</f>
        <v/>
      </c>
      <c r="D109" s="0" t="str">
        <f aca="false">Magie!$M$109</f>
        <v/>
      </c>
    </row>
    <row r="110" customFormat="false" ht="12.8" hidden="true" customHeight="false" outlineLevel="0" collapsed="false">
      <c r="A110" s="0" t="str">
        <f aca="false">Magie!$J$110</f>
        <v>Philopotamidae</v>
      </c>
      <c r="B110" s="0" t="str">
        <f aca="false">Magie!$K$110</f>
        <v/>
      </c>
      <c r="C110" s="0" t="str">
        <f aca="false">Magie!$L$110</f>
        <v/>
      </c>
      <c r="D110" s="0" t="str">
        <f aca="false">Magie!$M$110</f>
        <v/>
      </c>
    </row>
    <row r="111" customFormat="false" ht="12.8" hidden="true" customHeight="false" outlineLevel="0" collapsed="false">
      <c r="A111" s="0" t="str">
        <f aca="false">Magie!$J$111</f>
        <v>Chimarra</v>
      </c>
      <c r="B111" s="0" t="str">
        <f aca="false">Magie!$K$111</f>
        <v/>
      </c>
      <c r="C111" s="0" t="str">
        <f aca="false">Magie!$L$111</f>
        <v/>
      </c>
      <c r="D111" s="0" t="str">
        <f aca="false">Magie!$M$111</f>
        <v/>
      </c>
    </row>
    <row r="112" customFormat="false" ht="12.8" hidden="true" customHeight="false" outlineLevel="0" collapsed="false">
      <c r="A112" s="0" t="str">
        <f aca="false">Magie!$J$112</f>
        <v>Philopotamus</v>
      </c>
      <c r="B112" s="0" t="str">
        <f aca="false">Magie!$K$112</f>
        <v/>
      </c>
      <c r="C112" s="0" t="str">
        <f aca="false">Magie!$L$112</f>
        <v/>
      </c>
      <c r="D112" s="0" t="str">
        <f aca="false">Magie!$M$112</f>
        <v/>
      </c>
    </row>
    <row r="113" customFormat="false" ht="12.8" hidden="true" customHeight="false" outlineLevel="0" collapsed="false">
      <c r="A113" s="0" t="str">
        <f aca="false">Magie!$J$113</f>
        <v>Wormaldia</v>
      </c>
      <c r="B113" s="0" t="str">
        <f aca="false">Magie!$K$113</f>
        <v/>
      </c>
      <c r="C113" s="0" t="str">
        <f aca="false">Magie!$L$113</f>
        <v/>
      </c>
      <c r="D113" s="0" t="str">
        <f aca="false">Magie!$M$113</f>
        <v/>
      </c>
    </row>
    <row r="114" customFormat="false" ht="12.8" hidden="true" customHeight="false" outlineLevel="0" collapsed="false">
      <c r="A114" s="0" t="str">
        <f aca="false">Magie!$J$114</f>
        <v>Phryganeidae</v>
      </c>
      <c r="B114" s="0" t="str">
        <f aca="false">Magie!$K$114</f>
        <v/>
      </c>
      <c r="C114" s="0" t="str">
        <f aca="false">Magie!$L$114</f>
        <v/>
      </c>
      <c r="D114" s="0" t="str">
        <f aca="false">Magie!$M$114</f>
        <v/>
      </c>
    </row>
    <row r="115" customFormat="false" ht="12.8" hidden="true" customHeight="false" outlineLevel="0" collapsed="false">
      <c r="A115" s="0" t="str">
        <f aca="false">Magie!$J$115</f>
        <v>Agrypnia</v>
      </c>
      <c r="B115" s="0" t="str">
        <f aca="false">Magie!$K$115</f>
        <v/>
      </c>
      <c r="C115" s="0" t="str">
        <f aca="false">Magie!$L$115</f>
        <v/>
      </c>
      <c r="D115" s="0" t="str">
        <f aca="false">Magie!$M$115</f>
        <v/>
      </c>
    </row>
    <row r="116" customFormat="false" ht="12.8" hidden="true" customHeight="false" outlineLevel="0" collapsed="false">
      <c r="A116" s="0" t="str">
        <f aca="false">Magie!$J$116</f>
        <v>Hagenella</v>
      </c>
      <c r="B116" s="0" t="str">
        <f aca="false">Magie!$K$116</f>
        <v/>
      </c>
      <c r="C116" s="0" t="str">
        <f aca="false">Magie!$L$116</f>
        <v/>
      </c>
      <c r="D116" s="0" t="str">
        <f aca="false">Magie!$M$116</f>
        <v/>
      </c>
    </row>
    <row r="117" customFormat="false" ht="12.8" hidden="true" customHeight="false" outlineLevel="0" collapsed="false">
      <c r="A117" s="0" t="str">
        <f aca="false">Magie!$J$117</f>
        <v>Oligostomis</v>
      </c>
      <c r="B117" s="0" t="str">
        <f aca="false">Magie!$K$117</f>
        <v/>
      </c>
      <c r="C117" s="0" t="str">
        <f aca="false">Magie!$L$117</f>
        <v/>
      </c>
      <c r="D117" s="0" t="str">
        <f aca="false">Magie!$M$117</f>
        <v/>
      </c>
    </row>
    <row r="118" customFormat="false" ht="12.8" hidden="true" customHeight="false" outlineLevel="0" collapsed="false">
      <c r="A118" s="0" t="str">
        <f aca="false">Magie!$J$118</f>
        <v>Oligotrichia</v>
      </c>
      <c r="B118" s="0" t="str">
        <f aca="false">Magie!$K$118</f>
        <v/>
      </c>
      <c r="C118" s="0" t="str">
        <f aca="false">Magie!$L$118</f>
        <v/>
      </c>
      <c r="D118" s="0" t="str">
        <f aca="false">Magie!$M$118</f>
        <v/>
      </c>
    </row>
    <row r="119" customFormat="false" ht="12.8" hidden="true" customHeight="false" outlineLevel="0" collapsed="false">
      <c r="A119" s="0" t="str">
        <f aca="false">Magie!$J$119</f>
        <v>Phryganea</v>
      </c>
      <c r="B119" s="0" t="str">
        <f aca="false">Magie!$K$119</f>
        <v/>
      </c>
      <c r="C119" s="0" t="str">
        <f aca="false">Magie!$L$119</f>
        <v/>
      </c>
      <c r="D119" s="0" t="str">
        <f aca="false">Magie!$M$119</f>
        <v/>
      </c>
    </row>
    <row r="120" customFormat="false" ht="12.8" hidden="true" customHeight="false" outlineLevel="0" collapsed="false">
      <c r="A120" s="0" t="str">
        <f aca="false">Magie!$J$120</f>
        <v>Trichostegia</v>
      </c>
      <c r="B120" s="0" t="str">
        <f aca="false">Magie!$K$120</f>
        <v/>
      </c>
      <c r="C120" s="0" t="str">
        <f aca="false">Magie!$L$120</f>
        <v/>
      </c>
      <c r="D120" s="0" t="str">
        <f aca="false">Magie!$M$120</f>
        <v/>
      </c>
    </row>
    <row r="121" customFormat="false" ht="12.8" hidden="true" customHeight="false" outlineLevel="0" collapsed="false">
      <c r="A121" s="0" t="str">
        <f aca="false">Magie!$J$121</f>
        <v>Polycentropodidae</v>
      </c>
      <c r="B121" s="0" t="str">
        <f aca="false">Magie!$K$121</f>
        <v/>
      </c>
      <c r="C121" s="0" t="str">
        <f aca="false">Magie!$L$121</f>
        <v/>
      </c>
      <c r="D121" s="0" t="str">
        <f aca="false">Magie!$M$121</f>
        <v/>
      </c>
    </row>
    <row r="122" customFormat="false" ht="12.8" hidden="true" customHeight="false" outlineLevel="0" collapsed="false">
      <c r="A122" s="0" t="str">
        <f aca="false">Magie!$J$122</f>
        <v>Cyrnus</v>
      </c>
      <c r="B122" s="0" t="str">
        <f aca="false">Magie!$K$122</f>
        <v/>
      </c>
      <c r="C122" s="0" t="str">
        <f aca="false">Magie!$L$122</f>
        <v/>
      </c>
      <c r="D122" s="0" t="str">
        <f aca="false">Magie!$M$122</f>
        <v/>
      </c>
    </row>
    <row r="123" customFormat="false" ht="12.8" hidden="true" customHeight="false" outlineLevel="0" collapsed="false">
      <c r="A123" s="0" t="str">
        <f aca="false">Magie!$J$123</f>
        <v>Holocentropus</v>
      </c>
      <c r="B123" s="0" t="str">
        <f aca="false">Magie!$K$123</f>
        <v/>
      </c>
      <c r="C123" s="0" t="str">
        <f aca="false">Magie!$L$123</f>
        <v/>
      </c>
      <c r="D123" s="0" t="str">
        <f aca="false">Magie!$M$123</f>
        <v/>
      </c>
    </row>
    <row r="124" customFormat="false" ht="12.8" hidden="true" customHeight="false" outlineLevel="0" collapsed="false">
      <c r="A124" s="0" t="str">
        <f aca="false">Magie!$J$124</f>
        <v>Neureclipsis</v>
      </c>
      <c r="B124" s="0" t="str">
        <f aca="false">Magie!$K$124</f>
        <v/>
      </c>
      <c r="C124" s="0" t="str">
        <f aca="false">Magie!$L$124</f>
        <v/>
      </c>
      <c r="D124" s="0" t="str">
        <f aca="false">Magie!$M$124</f>
        <v/>
      </c>
    </row>
    <row r="125" customFormat="false" ht="12.8" hidden="true" customHeight="false" outlineLevel="0" collapsed="false">
      <c r="A125" s="0" t="str">
        <f aca="false">Magie!$J$125</f>
        <v>Plectrocnemia</v>
      </c>
      <c r="B125" s="0" t="str">
        <f aca="false">Magie!$K$125</f>
        <v/>
      </c>
      <c r="C125" s="0" t="str">
        <f aca="false">Magie!$L$125</f>
        <v/>
      </c>
      <c r="D125" s="0" t="str">
        <f aca="false">Magie!$M$125</f>
        <v/>
      </c>
    </row>
    <row r="126" customFormat="false" ht="12.8" hidden="true" customHeight="false" outlineLevel="0" collapsed="false">
      <c r="A126" s="0" t="str">
        <f aca="false">Magie!$J$126</f>
        <v>Polycentropus</v>
      </c>
      <c r="B126" s="0" t="str">
        <f aca="false">Magie!$K$126</f>
        <v/>
      </c>
      <c r="C126" s="0" t="str">
        <f aca="false">Magie!$L$126</f>
        <v/>
      </c>
      <c r="D126" s="0" t="str">
        <f aca="false">Magie!$M$126</f>
        <v/>
      </c>
    </row>
    <row r="127" customFormat="false" ht="12.8" hidden="true" customHeight="false" outlineLevel="0" collapsed="false">
      <c r="A127" s="0" t="str">
        <f aca="false">Magie!$J$127</f>
        <v>Psychomyiidae</v>
      </c>
      <c r="B127" s="0" t="str">
        <f aca="false">Magie!$K$127</f>
        <v/>
      </c>
      <c r="C127" s="0" t="str">
        <f aca="false">Magie!$L$127</f>
        <v/>
      </c>
      <c r="D127" s="0" t="str">
        <f aca="false">Magie!$M$127</f>
        <v/>
      </c>
    </row>
    <row r="128" customFormat="false" ht="12.8" hidden="true" customHeight="false" outlineLevel="0" collapsed="false">
      <c r="A128" s="0" t="str">
        <f aca="false">Magie!$J$128</f>
        <v>Lype</v>
      </c>
      <c r="B128" s="0" t="str">
        <f aca="false">Magie!$K$128</f>
        <v/>
      </c>
      <c r="C128" s="0" t="str">
        <f aca="false">Magie!$L$128</f>
        <v/>
      </c>
      <c r="D128" s="0" t="str">
        <f aca="false">Magie!$M$128</f>
        <v/>
      </c>
    </row>
    <row r="129" customFormat="false" ht="12.8" hidden="true" customHeight="false" outlineLevel="0" collapsed="false">
      <c r="A129" s="0" t="str">
        <f aca="false">Magie!$J$129</f>
        <v>Metalype</v>
      </c>
      <c r="B129" s="0" t="str">
        <f aca="false">Magie!$K$129</f>
        <v/>
      </c>
      <c r="C129" s="0" t="str">
        <f aca="false">Magie!$L$129</f>
        <v/>
      </c>
      <c r="D129" s="0" t="str">
        <f aca="false">Magie!$M$129</f>
        <v/>
      </c>
    </row>
    <row r="130" customFormat="false" ht="12.8" hidden="true" customHeight="false" outlineLevel="0" collapsed="false">
      <c r="A130" s="0" t="str">
        <f aca="false">Magie!$J$130</f>
        <v>Paduniella</v>
      </c>
      <c r="B130" s="0" t="str">
        <f aca="false">Magie!$K$130</f>
        <v/>
      </c>
      <c r="C130" s="0" t="str">
        <f aca="false">Magie!$L$130</f>
        <v/>
      </c>
      <c r="D130" s="0" t="str">
        <f aca="false">Magie!$M$130</f>
        <v/>
      </c>
    </row>
    <row r="131" customFormat="false" ht="12.8" hidden="true" customHeight="false" outlineLevel="0" collapsed="false">
      <c r="A131" s="0" t="str">
        <f aca="false">Magie!$J$131</f>
        <v>Psychomyia</v>
      </c>
      <c r="B131" s="0" t="str">
        <f aca="false">Magie!$K$131</f>
        <v/>
      </c>
      <c r="C131" s="0" t="str">
        <f aca="false">Magie!$L$131</f>
        <v/>
      </c>
      <c r="D131" s="0" t="str">
        <f aca="false">Magie!$M$131</f>
        <v/>
      </c>
    </row>
    <row r="132" customFormat="false" ht="12.8" hidden="false" customHeight="false" outlineLevel="0" collapsed="false">
      <c r="A132" s="0" t="str">
        <f aca="false">Magie!$J$132</f>
        <v>Tinodes</v>
      </c>
      <c r="B132" s="193" t="n">
        <f aca="false">Magie!$K$132</f>
        <v>3</v>
      </c>
      <c r="C132" s="193" t="n">
        <f aca="false">Magie!$L$132</f>
        <v>17</v>
      </c>
      <c r="D132" s="193" t="n">
        <f aca="false">Magie!$M$132</f>
        <v>9</v>
      </c>
    </row>
    <row r="133" customFormat="false" ht="12.8" hidden="true" customHeight="false" outlineLevel="0" collapsed="false">
      <c r="A133" s="0" t="str">
        <f aca="false">Magie!$J$133</f>
        <v>Rhyacophilidae</v>
      </c>
      <c r="B133" s="0" t="str">
        <f aca="false">Magie!$K$133</f>
        <v/>
      </c>
      <c r="C133" s="0" t="str">
        <f aca="false">Magie!$L$133</f>
        <v/>
      </c>
      <c r="D133" s="0" t="str">
        <f aca="false">Magie!$M$133</f>
        <v/>
      </c>
    </row>
    <row r="134" customFormat="false" ht="12.8" hidden="true" customHeight="false" outlineLevel="0" collapsed="false">
      <c r="A134" s="0" t="str">
        <f aca="false">Magie!$J$134</f>
        <v>Rhyacophila lato-sensu</v>
      </c>
      <c r="B134" s="0" t="str">
        <f aca="false">Magie!$K$134</f>
        <v/>
      </c>
      <c r="C134" s="0" t="str">
        <f aca="false">Magie!$L$134</f>
        <v/>
      </c>
      <c r="D134" s="0" t="str">
        <f aca="false">Magie!$M$134</f>
        <v/>
      </c>
    </row>
    <row r="135" customFormat="false" ht="12.8" hidden="true" customHeight="false" outlineLevel="0" collapsed="false">
      <c r="A135" s="0" t="str">
        <f aca="false">Magie!$J$135</f>
        <v>Sericostomatidae</v>
      </c>
      <c r="B135" s="0" t="str">
        <f aca="false">Magie!$K$135</f>
        <v/>
      </c>
      <c r="C135" s="0" t="str">
        <f aca="false">Magie!$L$135</f>
        <v/>
      </c>
      <c r="D135" s="0" t="str">
        <f aca="false">Magie!$M$135</f>
        <v/>
      </c>
    </row>
    <row r="136" customFormat="false" ht="12.8" hidden="true" customHeight="false" outlineLevel="0" collapsed="false">
      <c r="A136" s="0" t="str">
        <f aca="false">Magie!$J$136</f>
        <v>Notidobia</v>
      </c>
      <c r="B136" s="0" t="str">
        <f aca="false">Magie!$K$136</f>
        <v/>
      </c>
      <c r="C136" s="0" t="str">
        <f aca="false">Magie!$L$136</f>
        <v/>
      </c>
      <c r="D136" s="0" t="str">
        <f aca="false">Magie!$M$136</f>
        <v/>
      </c>
    </row>
    <row r="137" customFormat="false" ht="12.8" hidden="true" customHeight="false" outlineLevel="0" collapsed="false">
      <c r="A137" s="0" t="str">
        <f aca="false">Magie!$J$137</f>
        <v>Oecismus</v>
      </c>
      <c r="B137" s="0" t="str">
        <f aca="false">Magie!$K$137</f>
        <v/>
      </c>
      <c r="C137" s="0" t="str">
        <f aca="false">Magie!$L$137</f>
        <v/>
      </c>
      <c r="D137" s="0" t="str">
        <f aca="false">Magie!$M$137</f>
        <v/>
      </c>
    </row>
    <row r="138" customFormat="false" ht="12.8" hidden="true" customHeight="false" outlineLevel="0" collapsed="false">
      <c r="A138" s="0" t="str">
        <f aca="false">Magie!$J$138</f>
        <v>Sericostoma</v>
      </c>
      <c r="B138" s="0" t="str">
        <f aca="false">Magie!$K$138</f>
        <v/>
      </c>
      <c r="C138" s="0" t="str">
        <f aca="false">Magie!$L$138</f>
        <v/>
      </c>
      <c r="D138" s="0" t="str">
        <f aca="false">Magie!$M$138</f>
        <v/>
      </c>
    </row>
    <row r="139" customFormat="false" ht="12.8" hidden="true" customHeight="false" outlineLevel="0" collapsed="false">
      <c r="A139" s="0" t="str">
        <f aca="false">Magie!$J$139</f>
        <v>Schizopelex</v>
      </c>
      <c r="B139" s="0" t="str">
        <f aca="false">Magie!$K$139</f>
        <v/>
      </c>
      <c r="C139" s="0" t="str">
        <f aca="false">Magie!$L$139</f>
        <v/>
      </c>
      <c r="D139" s="0" t="str">
        <f aca="false">Magie!$M$139</f>
        <v/>
      </c>
    </row>
    <row r="140" customFormat="false" ht="12.8" hidden="true" customHeight="false" outlineLevel="0" collapsed="false">
      <c r="A140" s="0" t="str">
        <f aca="false">Magie!$J$140</f>
        <v>Uenoidae</v>
      </c>
      <c r="B140" s="0" t="str">
        <f aca="false">Magie!$K$140</f>
        <v/>
      </c>
      <c r="C140" s="0" t="str">
        <f aca="false">Magie!$L$140</f>
        <v/>
      </c>
      <c r="D140" s="0" t="str">
        <f aca="false">Magie!$M$140</f>
        <v/>
      </c>
    </row>
    <row r="141" customFormat="false" ht="12.8" hidden="true" customHeight="false" outlineLevel="0" collapsed="false">
      <c r="A141" s="0" t="str">
        <f aca="false">Magie!$J$141</f>
        <v>Thremma</v>
      </c>
      <c r="B141" s="0" t="str">
        <f aca="false">Magie!$K$141</f>
        <v/>
      </c>
      <c r="C141" s="0" t="str">
        <f aca="false">Magie!$L$141</f>
        <v/>
      </c>
      <c r="D141" s="0" t="str">
        <f aca="false">Magie!$M$141</f>
        <v/>
      </c>
    </row>
    <row r="142" customFormat="false" ht="12.8" hidden="true" customHeight="false" outlineLevel="0" collapsed="false">
      <c r="A142" s="0" t="str">
        <f aca="false">Magie!$J$142</f>
        <v>EPHEMEROPTERA</v>
      </c>
      <c r="B142" s="0" t="str">
        <f aca="false">Magie!$K$142</f>
        <v/>
      </c>
      <c r="C142" s="0" t="str">
        <f aca="false">Magie!$L$142</f>
        <v/>
      </c>
      <c r="D142" s="0" t="str">
        <f aca="false">Magie!$M$142</f>
        <v/>
      </c>
    </row>
    <row r="143" customFormat="false" ht="12.8" hidden="true" customHeight="false" outlineLevel="0" collapsed="false">
      <c r="A143" s="0" t="str">
        <f aca="false">Magie!$J$143</f>
        <v>Ameletidae</v>
      </c>
      <c r="B143" s="0" t="str">
        <f aca="false">Magie!$K$143</f>
        <v/>
      </c>
      <c r="C143" s="0" t="str">
        <f aca="false">Magie!$L$143</f>
        <v/>
      </c>
      <c r="D143" s="0" t="str">
        <f aca="false">Magie!$M$143</f>
        <v/>
      </c>
    </row>
    <row r="144" customFormat="false" ht="12.8" hidden="true" customHeight="false" outlineLevel="0" collapsed="false">
      <c r="A144" s="0" t="str">
        <f aca="false">Magie!$J$144</f>
        <v>Ameletus</v>
      </c>
      <c r="B144" s="0" t="str">
        <f aca="false">Magie!$K$144</f>
        <v/>
      </c>
      <c r="C144" s="0" t="str">
        <f aca="false">Magie!$L$144</f>
        <v/>
      </c>
      <c r="D144" s="0" t="str">
        <f aca="false">Magie!$M$144</f>
        <v/>
      </c>
    </row>
    <row r="145" customFormat="false" ht="12.8" hidden="true" customHeight="false" outlineLevel="0" collapsed="false">
      <c r="A145" s="0" t="str">
        <f aca="false">Magie!$J$145</f>
        <v>Metreletus</v>
      </c>
      <c r="B145" s="0" t="str">
        <f aca="false">Magie!$K$145</f>
        <v/>
      </c>
      <c r="C145" s="0" t="str">
        <f aca="false">Magie!$L$145</f>
        <v/>
      </c>
      <c r="D145" s="0" t="str">
        <f aca="false">Magie!$M$145</f>
        <v/>
      </c>
    </row>
    <row r="146" customFormat="false" ht="12.8" hidden="true" customHeight="false" outlineLevel="0" collapsed="false">
      <c r="A146" s="0" t="str">
        <f aca="false">Magie!$J$146</f>
        <v>Arthropleidae</v>
      </c>
      <c r="B146" s="0" t="str">
        <f aca="false">Magie!$K$146</f>
        <v/>
      </c>
      <c r="C146" s="0" t="str">
        <f aca="false">Magie!$L$146</f>
        <v/>
      </c>
      <c r="D146" s="0" t="str">
        <f aca="false">Magie!$M$146</f>
        <v/>
      </c>
    </row>
    <row r="147" customFormat="false" ht="12.8" hidden="true" customHeight="false" outlineLevel="0" collapsed="false">
      <c r="A147" s="0" t="str">
        <f aca="false">Magie!$J$147</f>
        <v>Arthroplea</v>
      </c>
      <c r="B147" s="0" t="str">
        <f aca="false">Magie!$K$147</f>
        <v/>
      </c>
      <c r="C147" s="0" t="str">
        <f aca="false">Magie!$L$147</f>
        <v/>
      </c>
      <c r="D147" s="0" t="str">
        <f aca="false">Magie!$M$147</f>
        <v/>
      </c>
    </row>
    <row r="148" customFormat="false" ht="12.8" hidden="false" customHeight="false" outlineLevel="0" collapsed="false">
      <c r="A148" s="0" t="str">
        <f aca="false">Magie!$J$148</f>
        <v>Baetidae</v>
      </c>
      <c r="B148" s="193" t="n">
        <f aca="false">Magie!$K$148</f>
        <v>1</v>
      </c>
      <c r="C148" s="0" t="str">
        <f aca="false">Magie!$L$148</f>
        <v/>
      </c>
      <c r="D148" s="0" t="str">
        <f aca="false">Magie!$M$148</f>
        <v/>
      </c>
    </row>
    <row r="149" customFormat="false" ht="12.8" hidden="true" customHeight="false" outlineLevel="0" collapsed="false">
      <c r="A149" s="0" t="str">
        <f aca="false">Magie!$J$149</f>
        <v>Acentrella</v>
      </c>
      <c r="B149" s="0" t="str">
        <f aca="false">Magie!$K$149</f>
        <v/>
      </c>
      <c r="C149" s="0" t="str">
        <f aca="false">Magie!$L$149</f>
        <v/>
      </c>
      <c r="D149" s="0" t="str">
        <f aca="false">Magie!$M$149</f>
        <v/>
      </c>
    </row>
    <row r="150" customFormat="false" ht="12.8" hidden="false" customHeight="false" outlineLevel="0" collapsed="false">
      <c r="A150" s="0" t="str">
        <f aca="false">Magie!$J$150</f>
        <v>Baetis</v>
      </c>
      <c r="B150" s="193" t="n">
        <f aca="false">Magie!$K$150</f>
        <v>4</v>
      </c>
      <c r="C150" s="193" t="n">
        <f aca="false">Magie!$L$150</f>
        <v>3</v>
      </c>
      <c r="D150" s="193" t="n">
        <f aca="false">Magie!$M$150</f>
        <v>89</v>
      </c>
    </row>
    <row r="151" customFormat="false" ht="12.8" hidden="true" customHeight="false" outlineLevel="0" collapsed="false">
      <c r="A151" s="0" t="str">
        <f aca="false">Magie!$J$151</f>
        <v>Centroptilum</v>
      </c>
      <c r="B151" s="0" t="str">
        <f aca="false">Magie!$K$151</f>
        <v/>
      </c>
      <c r="C151" s="0" t="str">
        <f aca="false">Magie!$L$151</f>
        <v/>
      </c>
      <c r="D151" s="0" t="str">
        <f aca="false">Magie!$M$151</f>
        <v/>
      </c>
    </row>
    <row r="152" customFormat="false" ht="12.8" hidden="true" customHeight="false" outlineLevel="0" collapsed="false">
      <c r="A152" s="0" t="str">
        <f aca="false">Magie!$J$152</f>
        <v>Cloeon</v>
      </c>
      <c r="B152" s="0" t="str">
        <f aca="false">Magie!$K$152</f>
        <v/>
      </c>
      <c r="C152" s="0" t="str">
        <f aca="false">Magie!$L$152</f>
        <v/>
      </c>
      <c r="D152" s="0" t="str">
        <f aca="false">Magie!$M$152</f>
        <v/>
      </c>
    </row>
    <row r="153" customFormat="false" ht="12.8" hidden="false" customHeight="false" outlineLevel="0" collapsed="false">
      <c r="A153" s="0" t="str">
        <f aca="false">Magie!$J$153</f>
        <v>Procloeon</v>
      </c>
      <c r="B153" s="193" t="n">
        <f aca="false">Magie!$K$153</f>
        <v>2</v>
      </c>
      <c r="C153" s="193" t="n">
        <f aca="false">Magie!$L$153</f>
        <v>1</v>
      </c>
      <c r="D153" s="0" t="str">
        <f aca="false">Magie!$M$153</f>
        <v/>
      </c>
    </row>
    <row r="154" customFormat="false" ht="12.8" hidden="true" customHeight="false" outlineLevel="0" collapsed="false">
      <c r="A154" s="0" t="str">
        <f aca="false">Magie!$J$154</f>
        <v>Pseudocentroptilum</v>
      </c>
      <c r="B154" s="0" t="str">
        <f aca="false">Magie!$K$154</f>
        <v/>
      </c>
      <c r="C154" s="0" t="str">
        <f aca="false">Magie!$L$154</f>
        <v/>
      </c>
      <c r="D154" s="0" t="str">
        <f aca="false">Magie!$M$154</f>
        <v/>
      </c>
    </row>
    <row r="155" customFormat="false" ht="12.8" hidden="true" customHeight="false" outlineLevel="0" collapsed="false">
      <c r="A155" s="0" t="str">
        <f aca="false">Magie!$J$155</f>
        <v>Raptobaetopus</v>
      </c>
      <c r="B155" s="0" t="str">
        <f aca="false">Magie!$K$155</f>
        <v/>
      </c>
      <c r="C155" s="0" t="str">
        <f aca="false">Magie!$L$155</f>
        <v/>
      </c>
      <c r="D155" s="0" t="str">
        <f aca="false">Magie!$M$155</f>
        <v/>
      </c>
    </row>
    <row r="156" customFormat="false" ht="12.8" hidden="true" customHeight="false" outlineLevel="0" collapsed="false">
      <c r="A156" s="0" t="str">
        <f aca="false">Magie!$J$156</f>
        <v>Caenidae</v>
      </c>
      <c r="B156" s="0" t="str">
        <f aca="false">Magie!$K$156</f>
        <v/>
      </c>
      <c r="C156" s="0" t="str">
        <f aca="false">Magie!$L$156</f>
        <v/>
      </c>
      <c r="D156" s="0" t="str">
        <f aca="false">Magie!$M$156</f>
        <v/>
      </c>
    </row>
    <row r="157" customFormat="false" ht="12.8" hidden="true" customHeight="false" outlineLevel="0" collapsed="false">
      <c r="A157" s="0" t="str">
        <f aca="false">Magie!$J$157</f>
        <v>Brachycercus</v>
      </c>
      <c r="B157" s="0" t="str">
        <f aca="false">Magie!$K$157</f>
        <v/>
      </c>
      <c r="C157" s="0" t="str">
        <f aca="false">Magie!$L$157</f>
        <v/>
      </c>
      <c r="D157" s="0" t="str">
        <f aca="false">Magie!$M$157</f>
        <v/>
      </c>
    </row>
    <row r="158" customFormat="false" ht="12.8" hidden="false" customHeight="false" outlineLevel="0" collapsed="false">
      <c r="A158" s="0" t="str">
        <f aca="false">Magie!$J$158</f>
        <v>Caenis</v>
      </c>
      <c r="B158" s="193" t="n">
        <f aca="false">Magie!$K$158</f>
        <v>1100</v>
      </c>
      <c r="C158" s="193" t="n">
        <f aca="false">Magie!$L$158</f>
        <v>88</v>
      </c>
      <c r="D158" s="193" t="n">
        <f aca="false">Magie!$M$158</f>
        <v>37</v>
      </c>
    </row>
    <row r="159" customFormat="false" ht="12.8" hidden="true" customHeight="false" outlineLevel="0" collapsed="false">
      <c r="A159" s="0" t="str">
        <f aca="false">Magie!$J$159</f>
        <v>Ephemeridae</v>
      </c>
      <c r="B159" s="0" t="str">
        <f aca="false">Magie!$K$159</f>
        <v/>
      </c>
      <c r="C159" s="0" t="str">
        <f aca="false">Magie!$L$159</f>
        <v/>
      </c>
      <c r="D159" s="0" t="str">
        <f aca="false">Magie!$M$159</f>
        <v/>
      </c>
    </row>
    <row r="160" customFormat="false" ht="12.8" hidden="true" customHeight="false" outlineLevel="0" collapsed="false">
      <c r="A160" s="0" t="str">
        <f aca="false">Magie!$J$160</f>
        <v>Ephemera</v>
      </c>
      <c r="B160" s="0" t="str">
        <f aca="false">Magie!$K$160</f>
        <v/>
      </c>
      <c r="C160" s="0" t="str">
        <f aca="false">Magie!$L$160</f>
        <v/>
      </c>
      <c r="D160" s="0" t="str">
        <f aca="false">Magie!$M$160</f>
        <v/>
      </c>
    </row>
    <row r="161" customFormat="false" ht="12.8" hidden="true" customHeight="false" outlineLevel="0" collapsed="false">
      <c r="A161" s="0" t="str">
        <f aca="false">Magie!$J$161</f>
        <v>Ephemerellidae</v>
      </c>
      <c r="B161" s="0" t="str">
        <f aca="false">Magie!$K$161</f>
        <v/>
      </c>
      <c r="C161" s="0" t="str">
        <f aca="false">Magie!$L$161</f>
        <v/>
      </c>
      <c r="D161" s="0" t="str">
        <f aca="false">Magie!$M$161</f>
        <v/>
      </c>
    </row>
    <row r="162" customFormat="false" ht="12.8" hidden="true" customHeight="false" outlineLevel="0" collapsed="false">
      <c r="A162" s="0" t="str">
        <f aca="false">Magie!$J$162</f>
        <v>Ephemerella </v>
      </c>
      <c r="B162" s="0" t="str">
        <f aca="false">Magie!$K$162</f>
        <v/>
      </c>
      <c r="C162" s="0" t="str">
        <f aca="false">Magie!$L$162</f>
        <v/>
      </c>
      <c r="D162" s="0" t="str">
        <f aca="false">Magie!$M$162</f>
        <v/>
      </c>
    </row>
    <row r="163" customFormat="false" ht="12.8" hidden="true" customHeight="false" outlineLevel="0" collapsed="false">
      <c r="A163" s="0" t="str">
        <f aca="false">Magie!$J$163</f>
        <v>Torleya</v>
      </c>
      <c r="B163" s="0" t="str">
        <f aca="false">Magie!$K$163</f>
        <v/>
      </c>
      <c r="C163" s="0" t="str">
        <f aca="false">Magie!$L$163</f>
        <v/>
      </c>
      <c r="D163" s="0" t="str">
        <f aca="false">Magie!$M$163</f>
        <v/>
      </c>
    </row>
    <row r="164" customFormat="false" ht="12.8" hidden="true" customHeight="false" outlineLevel="0" collapsed="false">
      <c r="A164" s="0" t="str">
        <f aca="false">Magie!$J$164</f>
        <v>Heptageniidae</v>
      </c>
      <c r="B164" s="0" t="str">
        <f aca="false">Magie!$K$164</f>
        <v/>
      </c>
      <c r="C164" s="0" t="str">
        <f aca="false">Magie!$L$164</f>
        <v/>
      </c>
      <c r="D164" s="0" t="str">
        <f aca="false">Magie!$M$164</f>
        <v/>
      </c>
    </row>
    <row r="165" customFormat="false" ht="12.8" hidden="true" customHeight="false" outlineLevel="0" collapsed="false">
      <c r="A165" s="0" t="str">
        <f aca="false">Magie!$J$165</f>
        <v>Ecdyonurus</v>
      </c>
      <c r="B165" s="0" t="str">
        <f aca="false">Magie!$K$165</f>
        <v/>
      </c>
      <c r="C165" s="0" t="str">
        <f aca="false">Magie!$L$165</f>
        <v/>
      </c>
      <c r="D165" s="0" t="str">
        <f aca="false">Magie!$M$165</f>
        <v/>
      </c>
    </row>
    <row r="166" customFormat="false" ht="12.8" hidden="false" customHeight="false" outlineLevel="0" collapsed="false">
      <c r="A166" s="0" t="str">
        <f aca="false">Magie!$J$166</f>
        <v>Electrogena</v>
      </c>
      <c r="B166" s="0" t="str">
        <f aca="false">Magie!$K$166</f>
        <v/>
      </c>
      <c r="C166" s="193" t="n">
        <f aca="false">Magie!$L$166</f>
        <v>6</v>
      </c>
      <c r="D166" s="0" t="str">
        <f aca="false">Magie!$M$166</f>
        <v/>
      </c>
    </row>
    <row r="167" customFormat="false" ht="12.8" hidden="true" customHeight="false" outlineLevel="0" collapsed="false">
      <c r="A167" s="0" t="str">
        <f aca="false">Magie!$J$167</f>
        <v>Epeorus</v>
      </c>
      <c r="B167" s="0" t="str">
        <f aca="false">Magie!$K$167</f>
        <v/>
      </c>
      <c r="C167" s="0" t="str">
        <f aca="false">Magie!$L$167</f>
        <v/>
      </c>
      <c r="D167" s="0" t="str">
        <f aca="false">Magie!$M$167</f>
        <v/>
      </c>
    </row>
    <row r="168" customFormat="false" ht="12.8" hidden="true" customHeight="false" outlineLevel="0" collapsed="false">
      <c r="A168" s="0" t="str">
        <f aca="false">Magie!$J$168</f>
        <v>Heptagenia</v>
      </c>
      <c r="B168" s="0" t="str">
        <f aca="false">Magie!$K$168</f>
        <v/>
      </c>
      <c r="C168" s="0" t="str">
        <f aca="false">Magie!$L$168</f>
        <v/>
      </c>
      <c r="D168" s="0" t="str">
        <f aca="false">Magie!$M$168</f>
        <v/>
      </c>
    </row>
    <row r="169" customFormat="false" ht="12.8" hidden="true" customHeight="false" outlineLevel="0" collapsed="false">
      <c r="A169" s="0" t="str">
        <f aca="false">Magie!$J$169</f>
        <v>Rhithrogena</v>
      </c>
      <c r="B169" s="0" t="str">
        <f aca="false">Magie!$K$169</f>
        <v/>
      </c>
      <c r="C169" s="0" t="str">
        <f aca="false">Magie!$L$169</f>
        <v/>
      </c>
      <c r="D169" s="0" t="str">
        <f aca="false">Magie!$M$169</f>
        <v/>
      </c>
    </row>
    <row r="170" customFormat="false" ht="12.8" hidden="true" customHeight="false" outlineLevel="0" collapsed="false">
      <c r="A170" s="0" t="str">
        <f aca="false">Magie!$J$170</f>
        <v>Isonychiidae</v>
      </c>
      <c r="B170" s="0" t="str">
        <f aca="false">Magie!$K$170</f>
        <v/>
      </c>
      <c r="C170" s="0" t="str">
        <f aca="false">Magie!$L$170</f>
        <v/>
      </c>
      <c r="D170" s="0" t="str">
        <f aca="false">Magie!$M$170</f>
        <v/>
      </c>
    </row>
    <row r="171" customFormat="false" ht="12.8" hidden="true" customHeight="false" outlineLevel="0" collapsed="false">
      <c r="A171" s="0" t="str">
        <f aca="false">Magie!$J$171</f>
        <v>Isonychia</v>
      </c>
      <c r="B171" s="0" t="str">
        <f aca="false">Magie!$K$171</f>
        <v/>
      </c>
      <c r="C171" s="0" t="str">
        <f aca="false">Magie!$L$171</f>
        <v/>
      </c>
      <c r="D171" s="0" t="str">
        <f aca="false">Magie!$M$171</f>
        <v/>
      </c>
    </row>
    <row r="172" customFormat="false" ht="12.8" hidden="false" customHeight="false" outlineLevel="0" collapsed="false">
      <c r="A172" s="0" t="str">
        <f aca="false">Magie!$J$172</f>
        <v>Leptophlebiidae</v>
      </c>
      <c r="B172" s="193" t="n">
        <f aca="false">Magie!$K$172</f>
        <v>23</v>
      </c>
      <c r="C172" s="193" t="n">
        <f aca="false">Magie!$L$172</f>
        <v>3</v>
      </c>
      <c r="D172" s="193" t="n">
        <f aca="false">Magie!$M$172</f>
        <v>1</v>
      </c>
    </row>
    <row r="173" customFormat="false" ht="12.8" hidden="false" customHeight="false" outlineLevel="0" collapsed="false">
      <c r="A173" s="0" t="str">
        <f aca="false">Magie!$J$173</f>
        <v>Choroterpes</v>
      </c>
      <c r="B173" s="193" t="n">
        <f aca="false">Magie!$K$173</f>
        <v>108</v>
      </c>
      <c r="C173" s="193" t="n">
        <f aca="false">Magie!$L$173</f>
        <v>32</v>
      </c>
      <c r="D173" s="193" t="n">
        <f aca="false">Magie!$M$173</f>
        <v>5</v>
      </c>
    </row>
    <row r="174" customFormat="false" ht="12.8" hidden="true" customHeight="false" outlineLevel="0" collapsed="false">
      <c r="A174" s="0" t="str">
        <f aca="false">Magie!$J$174</f>
        <v>Habroleptoides</v>
      </c>
      <c r="B174" s="0" t="str">
        <f aca="false">Magie!$K$174</f>
        <v/>
      </c>
      <c r="C174" s="0" t="str">
        <f aca="false">Magie!$L$174</f>
        <v/>
      </c>
      <c r="D174" s="0" t="str">
        <f aca="false">Magie!$M$174</f>
        <v/>
      </c>
    </row>
    <row r="175" customFormat="false" ht="12.8" hidden="true" customHeight="false" outlineLevel="0" collapsed="false">
      <c r="A175" s="0" t="str">
        <f aca="false">Magie!$J$175</f>
        <v>Habrophlebia</v>
      </c>
      <c r="B175" s="0" t="str">
        <f aca="false">Magie!$K$175</f>
        <v/>
      </c>
      <c r="C175" s="0" t="str">
        <f aca="false">Magie!$L$175</f>
        <v/>
      </c>
      <c r="D175" s="0" t="str">
        <f aca="false">Magie!$M$175</f>
        <v/>
      </c>
    </row>
    <row r="176" customFormat="false" ht="12.8" hidden="true" customHeight="false" outlineLevel="0" collapsed="false">
      <c r="A176" s="0" t="str">
        <f aca="false">Magie!$J$176</f>
        <v>Leptophlebia</v>
      </c>
      <c r="B176" s="0" t="str">
        <f aca="false">Magie!$K$176</f>
        <v/>
      </c>
      <c r="C176" s="0" t="str">
        <f aca="false">Magie!$L$176</f>
        <v/>
      </c>
      <c r="D176" s="0" t="str">
        <f aca="false">Magie!$M$176</f>
        <v/>
      </c>
    </row>
    <row r="177" customFormat="false" ht="12.8" hidden="true" customHeight="false" outlineLevel="0" collapsed="false">
      <c r="A177" s="0" t="str">
        <f aca="false">Magie!$J$177</f>
        <v>Paraleptophlebia</v>
      </c>
      <c r="B177" s="0" t="str">
        <f aca="false">Magie!$K$177</f>
        <v/>
      </c>
      <c r="C177" s="0" t="str">
        <f aca="false">Magie!$L$177</f>
        <v/>
      </c>
      <c r="D177" s="0" t="str">
        <f aca="false">Magie!$M$177</f>
        <v/>
      </c>
    </row>
    <row r="178" customFormat="false" ht="12.8" hidden="true" customHeight="false" outlineLevel="0" collapsed="false">
      <c r="A178" s="0" t="str">
        <f aca="false">Magie!$J$178</f>
        <v>Thraulus</v>
      </c>
      <c r="B178" s="0" t="str">
        <f aca="false">Magie!$K$178</f>
        <v/>
      </c>
      <c r="C178" s="0" t="str">
        <f aca="false">Magie!$L$178</f>
        <v/>
      </c>
      <c r="D178" s="0" t="str">
        <f aca="false">Magie!$M$178</f>
        <v/>
      </c>
    </row>
    <row r="179" customFormat="false" ht="12.8" hidden="true" customHeight="false" outlineLevel="0" collapsed="false">
      <c r="A179" s="0" t="str">
        <f aca="false">Magie!$J$179</f>
        <v>Neoephemeridae</v>
      </c>
      <c r="B179" s="0" t="str">
        <f aca="false">Magie!$K$179</f>
        <v/>
      </c>
      <c r="C179" s="0" t="str">
        <f aca="false">Magie!$L$179</f>
        <v/>
      </c>
      <c r="D179" s="0" t="str">
        <f aca="false">Magie!$M$179</f>
        <v/>
      </c>
    </row>
    <row r="180" customFormat="false" ht="12.8" hidden="true" customHeight="false" outlineLevel="0" collapsed="false">
      <c r="A180" s="0" t="str">
        <f aca="false">Magie!$J$180</f>
        <v>Neoephemera</v>
      </c>
      <c r="B180" s="0" t="str">
        <f aca="false">Magie!$K$180</f>
        <v/>
      </c>
      <c r="C180" s="0" t="str">
        <f aca="false">Magie!$L$180</f>
        <v/>
      </c>
      <c r="D180" s="0" t="str">
        <f aca="false">Magie!$M$180</f>
        <v/>
      </c>
    </row>
    <row r="181" customFormat="false" ht="12.8" hidden="true" customHeight="false" outlineLevel="0" collapsed="false">
      <c r="A181" s="0" t="str">
        <f aca="false">Magie!$J$181</f>
        <v>Oligoneuriidae</v>
      </c>
      <c r="B181" s="0" t="str">
        <f aca="false">Magie!$K$181</f>
        <v/>
      </c>
      <c r="C181" s="0" t="str">
        <f aca="false">Magie!$L$181</f>
        <v/>
      </c>
      <c r="D181" s="0" t="str">
        <f aca="false">Magie!$M$181</f>
        <v/>
      </c>
    </row>
    <row r="182" customFormat="false" ht="12.8" hidden="true" customHeight="false" outlineLevel="0" collapsed="false">
      <c r="A182" s="0" t="str">
        <f aca="false">Magie!$J$182</f>
        <v>Oligoneuriella</v>
      </c>
      <c r="B182" s="0" t="str">
        <f aca="false">Magie!$K$182</f>
        <v/>
      </c>
      <c r="C182" s="0" t="str">
        <f aca="false">Magie!$L$182</f>
        <v/>
      </c>
      <c r="D182" s="0" t="str">
        <f aca="false">Magie!$M$182</f>
        <v/>
      </c>
    </row>
    <row r="183" customFormat="false" ht="12.8" hidden="true" customHeight="false" outlineLevel="0" collapsed="false">
      <c r="A183" s="0" t="str">
        <f aca="false">Magie!$J$183</f>
        <v>Polymitarcidae</v>
      </c>
      <c r="B183" s="0" t="str">
        <f aca="false">Magie!$K$183</f>
        <v/>
      </c>
      <c r="C183" s="0" t="str">
        <f aca="false">Magie!$L$183</f>
        <v/>
      </c>
      <c r="D183" s="0" t="str">
        <f aca="false">Magie!$M$183</f>
        <v/>
      </c>
    </row>
    <row r="184" customFormat="false" ht="12.8" hidden="true" customHeight="false" outlineLevel="0" collapsed="false">
      <c r="A184" s="0" t="str">
        <f aca="false">Magie!$J$184</f>
        <v>Ephoron</v>
      </c>
      <c r="B184" s="0" t="str">
        <f aca="false">Magie!$K$184</f>
        <v/>
      </c>
      <c r="C184" s="0" t="str">
        <f aca="false">Magie!$L$184</f>
        <v/>
      </c>
      <c r="D184" s="0" t="str">
        <f aca="false">Magie!$M$184</f>
        <v/>
      </c>
    </row>
    <row r="185" customFormat="false" ht="12.8" hidden="true" customHeight="false" outlineLevel="0" collapsed="false">
      <c r="A185" s="0" t="str">
        <f aca="false">Magie!$J$185</f>
        <v>Potamanthidae</v>
      </c>
      <c r="B185" s="0" t="str">
        <f aca="false">Magie!$K$185</f>
        <v/>
      </c>
      <c r="C185" s="0" t="str">
        <f aca="false">Magie!$L$185</f>
        <v/>
      </c>
      <c r="D185" s="0" t="str">
        <f aca="false">Magie!$M$185</f>
        <v/>
      </c>
    </row>
    <row r="186" customFormat="false" ht="12.8" hidden="true" customHeight="false" outlineLevel="0" collapsed="false">
      <c r="A186" s="0" t="str">
        <f aca="false">Magie!$J$186</f>
        <v>Potamanthus</v>
      </c>
      <c r="B186" s="0" t="str">
        <f aca="false">Magie!$K$186</f>
        <v/>
      </c>
      <c r="C186" s="0" t="str">
        <f aca="false">Magie!$L$186</f>
        <v/>
      </c>
      <c r="D186" s="0" t="str">
        <f aca="false">Magie!$M$186</f>
        <v/>
      </c>
    </row>
    <row r="187" customFormat="false" ht="12.8" hidden="true" customHeight="false" outlineLevel="0" collapsed="false">
      <c r="A187" s="0" t="str">
        <f aca="false">Magie!$J$187</f>
        <v>Prosopistomatidae</v>
      </c>
      <c r="B187" s="0" t="str">
        <f aca="false">Magie!$K$187</f>
        <v/>
      </c>
      <c r="C187" s="0" t="str">
        <f aca="false">Magie!$L$187</f>
        <v/>
      </c>
      <c r="D187" s="0" t="str">
        <f aca="false">Magie!$M$187</f>
        <v/>
      </c>
    </row>
    <row r="188" customFormat="false" ht="12.8" hidden="true" customHeight="false" outlineLevel="0" collapsed="false">
      <c r="A188" s="0" t="str">
        <f aca="false">Magie!$J$188</f>
        <v>Prosopistoma</v>
      </c>
      <c r="B188" s="0" t="str">
        <f aca="false">Magie!$K$188</f>
        <v/>
      </c>
      <c r="C188" s="0" t="str">
        <f aca="false">Magie!$L$188</f>
        <v/>
      </c>
      <c r="D188" s="0" t="str">
        <f aca="false">Magie!$M$188</f>
        <v/>
      </c>
    </row>
    <row r="189" customFormat="false" ht="12.8" hidden="true" customHeight="false" outlineLevel="0" collapsed="false">
      <c r="A189" s="0" t="str">
        <f aca="false">Magie!$J$189</f>
        <v>Siphlonuridae</v>
      </c>
      <c r="B189" s="0" t="str">
        <f aca="false">Magie!$K$189</f>
        <v/>
      </c>
      <c r="C189" s="0" t="str">
        <f aca="false">Magie!$L$189</f>
        <v/>
      </c>
      <c r="D189" s="0" t="str">
        <f aca="false">Magie!$M$189</f>
        <v/>
      </c>
    </row>
    <row r="190" customFormat="false" ht="12.8" hidden="true" customHeight="false" outlineLevel="0" collapsed="false">
      <c r="A190" s="0" t="str">
        <f aca="false">Magie!$J$190</f>
        <v>Siphlonurus</v>
      </c>
      <c r="B190" s="0" t="str">
        <f aca="false">Magie!$K$190</f>
        <v/>
      </c>
      <c r="C190" s="0" t="str">
        <f aca="false">Magie!$L$190</f>
        <v/>
      </c>
      <c r="D190" s="0" t="str">
        <f aca="false">Magie!$M$190</f>
        <v/>
      </c>
    </row>
    <row r="191" customFormat="false" ht="12.8" hidden="true" customHeight="false" outlineLevel="0" collapsed="false">
      <c r="A191" s="0" t="str">
        <f aca="false">Magie!$J$191</f>
        <v>HETEROPTERA</v>
      </c>
      <c r="B191" s="0" t="str">
        <f aca="false">Magie!$K$191</f>
        <v/>
      </c>
      <c r="C191" s="0" t="str">
        <f aca="false">Magie!$L$191</f>
        <v/>
      </c>
      <c r="D191" s="0" t="str">
        <f aca="false">Magie!$M$191</f>
        <v/>
      </c>
    </row>
    <row r="192" customFormat="false" ht="12.8" hidden="true" customHeight="false" outlineLevel="0" collapsed="false">
      <c r="A192" s="0" t="str">
        <f aca="false">Magie!$J$192</f>
        <v>Aphelocheiridae</v>
      </c>
      <c r="B192" s="0" t="str">
        <f aca="false">Magie!$K$192</f>
        <v/>
      </c>
      <c r="C192" s="0" t="str">
        <f aca="false">Magie!$L$192</f>
        <v/>
      </c>
      <c r="D192" s="0" t="str">
        <f aca="false">Magie!$M$192</f>
        <v/>
      </c>
    </row>
    <row r="193" customFormat="false" ht="12.8" hidden="false" customHeight="false" outlineLevel="0" collapsed="false">
      <c r="A193" s="0" t="str">
        <f aca="false">Magie!$J$193</f>
        <v>Aphelocheirus</v>
      </c>
      <c r="B193" s="193" t="n">
        <f aca="false">Magie!$K$193</f>
        <v>1</v>
      </c>
      <c r="C193" s="0" t="str">
        <f aca="false">Magie!$L$193</f>
        <v/>
      </c>
      <c r="D193" s="0" t="str">
        <f aca="false">Magie!$M$193</f>
        <v/>
      </c>
    </row>
    <row r="194" customFormat="false" ht="12.8" hidden="true" customHeight="false" outlineLevel="0" collapsed="false">
      <c r="A194" s="0" t="str">
        <f aca="false">Magie!$J$194</f>
        <v>Corixidae</v>
      </c>
      <c r="B194" s="0" t="str">
        <f aca="false">Magie!$K$194</f>
        <v/>
      </c>
      <c r="C194" s="0" t="str">
        <f aca="false">Magie!$L$194</f>
        <v/>
      </c>
      <c r="D194" s="0" t="str">
        <f aca="false">Magie!$M$194</f>
        <v/>
      </c>
    </row>
    <row r="195" customFormat="false" ht="12.8" hidden="true" customHeight="false" outlineLevel="0" collapsed="false">
      <c r="A195" s="0" t="str">
        <f aca="false">Magie!$J$195</f>
        <v>Cymatia</v>
      </c>
      <c r="B195" s="0" t="str">
        <f aca="false">Magie!$K$195</f>
        <v/>
      </c>
      <c r="C195" s="0" t="str">
        <f aca="false">Magie!$L$195</f>
        <v/>
      </c>
      <c r="D195" s="0" t="str">
        <f aca="false">Magie!$M$195</f>
        <v/>
      </c>
    </row>
    <row r="196" customFormat="false" ht="12.8" hidden="false" customHeight="false" outlineLevel="0" collapsed="false">
      <c r="A196" s="0" t="str">
        <f aca="false">Magie!$J$196</f>
        <v>Micronecta</v>
      </c>
      <c r="B196" s="193" t="n">
        <f aca="false">Magie!$K$196</f>
        <v>447</v>
      </c>
      <c r="C196" s="193" t="n">
        <f aca="false">Magie!$L$196</f>
        <v>288</v>
      </c>
      <c r="D196" s="193" t="n">
        <f aca="false">Magie!$M$196</f>
        <v>120</v>
      </c>
    </row>
    <row r="197" customFormat="false" ht="12.8" hidden="false" customHeight="false" outlineLevel="0" collapsed="false">
      <c r="A197" s="0" t="str">
        <f aca="false">Magie!$J$197</f>
        <v>Corixinae</v>
      </c>
      <c r="B197" s="193" t="n">
        <f aca="false">Magie!$K$197</f>
        <v>14</v>
      </c>
      <c r="C197" s="193" t="n">
        <f aca="false">Magie!$L$197</f>
        <v>1</v>
      </c>
      <c r="D197" s="0" t="str">
        <f aca="false">Magie!$M$197</f>
        <v/>
      </c>
    </row>
    <row r="198" customFormat="false" ht="12.8" hidden="true" customHeight="false" outlineLevel="0" collapsed="false">
      <c r="A198" s="0" t="str">
        <f aca="false">Magie!$J$198</f>
        <v>Gerridae</v>
      </c>
      <c r="B198" s="0" t="str">
        <f aca="false">Magie!$K$198</f>
        <v/>
      </c>
      <c r="C198" s="0" t="str">
        <f aca="false">Magie!$L$198</f>
        <v/>
      </c>
      <c r="D198" s="0" t="str">
        <f aca="false">Magie!$M$198</f>
        <v/>
      </c>
    </row>
    <row r="199" customFormat="false" ht="12.8" hidden="true" customHeight="false" outlineLevel="0" collapsed="false">
      <c r="A199" s="0" t="str">
        <f aca="false">Magie!$J$199</f>
        <v>Gerris</v>
      </c>
      <c r="B199" s="0" t="str">
        <f aca="false">Magie!$K$199</f>
        <v/>
      </c>
      <c r="C199" s="0" t="str">
        <f aca="false">Magie!$L$199</f>
        <v/>
      </c>
      <c r="D199" s="0" t="str">
        <f aca="false">Magie!$M$199</f>
        <v/>
      </c>
    </row>
    <row r="200" customFormat="false" ht="12.8" hidden="true" customHeight="false" outlineLevel="0" collapsed="false">
      <c r="A200" s="0" t="str">
        <f aca="false">Magie!$J$200</f>
        <v>Hydrometridae</v>
      </c>
      <c r="B200" s="0" t="str">
        <f aca="false">Magie!$K$200</f>
        <v/>
      </c>
      <c r="C200" s="0" t="str">
        <f aca="false">Magie!$L$200</f>
        <v/>
      </c>
      <c r="D200" s="0" t="str">
        <f aca="false">Magie!$M$200</f>
        <v/>
      </c>
    </row>
    <row r="201" customFormat="false" ht="12.8" hidden="true" customHeight="false" outlineLevel="0" collapsed="false">
      <c r="A201" s="0" t="str">
        <f aca="false">Magie!$J$201</f>
        <v>Hydrometra</v>
      </c>
      <c r="B201" s="0" t="str">
        <f aca="false">Magie!$K$201</f>
        <v/>
      </c>
      <c r="C201" s="0" t="str">
        <f aca="false">Magie!$L$201</f>
        <v/>
      </c>
      <c r="D201" s="0" t="str">
        <f aca="false">Magie!$M$201</f>
        <v/>
      </c>
    </row>
    <row r="202" customFormat="false" ht="12.8" hidden="true" customHeight="false" outlineLevel="0" collapsed="false">
      <c r="A202" s="0" t="str">
        <f aca="false">Magie!$J$202</f>
        <v>Naucoridae</v>
      </c>
      <c r="B202" s="0" t="str">
        <f aca="false">Magie!$K$202</f>
        <v/>
      </c>
      <c r="C202" s="0" t="str">
        <f aca="false">Magie!$L$202</f>
        <v/>
      </c>
      <c r="D202" s="0" t="str">
        <f aca="false">Magie!$M$202</f>
        <v/>
      </c>
    </row>
    <row r="203" customFormat="false" ht="12.8" hidden="true" customHeight="false" outlineLevel="0" collapsed="false">
      <c r="A203" s="0" t="str">
        <f aca="false">Magie!$J$203</f>
        <v>Nepidae</v>
      </c>
      <c r="B203" s="0" t="str">
        <f aca="false">Magie!$K$203</f>
        <v/>
      </c>
      <c r="C203" s="0" t="str">
        <f aca="false">Magie!$L$203</f>
        <v/>
      </c>
      <c r="D203" s="0" t="str">
        <f aca="false">Magie!$M$203</f>
        <v/>
      </c>
    </row>
    <row r="204" customFormat="false" ht="12.8" hidden="true" customHeight="false" outlineLevel="0" collapsed="false">
      <c r="A204" s="0" t="str">
        <f aca="false">Magie!$J$204</f>
        <v>Notonectidae</v>
      </c>
      <c r="B204" s="0" t="str">
        <f aca="false">Magie!$K$204</f>
        <v/>
      </c>
      <c r="C204" s="0" t="str">
        <f aca="false">Magie!$L$204</f>
        <v/>
      </c>
      <c r="D204" s="0" t="str">
        <f aca="false">Magie!$M$204</f>
        <v/>
      </c>
    </row>
    <row r="205" customFormat="false" ht="12.8" hidden="true" customHeight="false" outlineLevel="0" collapsed="false">
      <c r="A205" s="0" t="str">
        <f aca="false">Magie!$J$205</f>
        <v>Mesoveliidae</v>
      </c>
      <c r="B205" s="0" t="str">
        <f aca="false">Magie!$K$205</f>
        <v/>
      </c>
      <c r="C205" s="0" t="str">
        <f aca="false">Magie!$L$205</f>
        <v/>
      </c>
      <c r="D205" s="0" t="str">
        <f aca="false">Magie!$M$205</f>
        <v/>
      </c>
    </row>
    <row r="206" customFormat="false" ht="12.8" hidden="true" customHeight="false" outlineLevel="0" collapsed="false">
      <c r="A206" s="0" t="str">
        <f aca="false">Magie!$J$206</f>
        <v>Mesovelia</v>
      </c>
      <c r="B206" s="0" t="str">
        <f aca="false">Magie!$K$206</f>
        <v/>
      </c>
      <c r="C206" s="0" t="str">
        <f aca="false">Magie!$L$206</f>
        <v/>
      </c>
      <c r="D206" s="0" t="str">
        <f aca="false">Magie!$M$206</f>
        <v/>
      </c>
    </row>
    <row r="207" customFormat="false" ht="12.8" hidden="true" customHeight="false" outlineLevel="0" collapsed="false">
      <c r="A207" s="0" t="str">
        <f aca="false">Magie!$J$207</f>
        <v>Pleidae</v>
      </c>
      <c r="B207" s="0" t="str">
        <f aca="false">Magie!$K$207</f>
        <v/>
      </c>
      <c r="C207" s="0" t="str">
        <f aca="false">Magie!$L$207</f>
        <v/>
      </c>
      <c r="D207" s="0" t="str">
        <f aca="false">Magie!$M$207</f>
        <v/>
      </c>
    </row>
    <row r="208" customFormat="false" ht="12.8" hidden="true" customHeight="false" outlineLevel="0" collapsed="false">
      <c r="A208" s="0" t="str">
        <f aca="false">Magie!$J$208</f>
        <v>Plea</v>
      </c>
      <c r="B208" s="0" t="str">
        <f aca="false">Magie!$K$208</f>
        <v/>
      </c>
      <c r="C208" s="0" t="str">
        <f aca="false">Magie!$L$208</f>
        <v/>
      </c>
      <c r="D208" s="0" t="str">
        <f aca="false">Magie!$M$208</f>
        <v/>
      </c>
    </row>
    <row r="209" customFormat="false" ht="12.8" hidden="true" customHeight="false" outlineLevel="0" collapsed="false">
      <c r="A209" s="0" t="str">
        <f aca="false">Magie!$J$209</f>
        <v>Veliidae</v>
      </c>
      <c r="B209" s="0" t="str">
        <f aca="false">Magie!$K$209</f>
        <v/>
      </c>
      <c r="C209" s="0" t="str">
        <f aca="false">Magie!$L$209</f>
        <v/>
      </c>
      <c r="D209" s="0" t="str">
        <f aca="false">Magie!$M$209</f>
        <v/>
      </c>
    </row>
    <row r="210" customFormat="false" ht="12.8" hidden="true" customHeight="false" outlineLevel="0" collapsed="false">
      <c r="A210" s="0" t="str">
        <f aca="false">Magie!$J$210</f>
        <v>COLEOPTERA</v>
      </c>
      <c r="B210" s="0" t="str">
        <f aca="false">Magie!$K$210</f>
        <v/>
      </c>
      <c r="C210" s="0" t="str">
        <f aca="false">Magie!$L$210</f>
        <v/>
      </c>
      <c r="D210" s="0" t="str">
        <f aca="false">Magie!$M$210</f>
        <v/>
      </c>
    </row>
    <row r="211" customFormat="false" ht="12.8" hidden="true" customHeight="false" outlineLevel="0" collapsed="false">
      <c r="A211" s="0" t="str">
        <f aca="false">Magie!$J$211</f>
        <v>Curculionidae</v>
      </c>
      <c r="B211" s="0" t="str">
        <f aca="false">Magie!$K$211</f>
        <v/>
      </c>
      <c r="C211" s="0" t="str">
        <f aca="false">Magie!$L$211</f>
        <v/>
      </c>
      <c r="D211" s="0" t="str">
        <f aca="false">Magie!$M$211</f>
        <v/>
      </c>
    </row>
    <row r="212" customFormat="false" ht="12.8" hidden="true" customHeight="false" outlineLevel="0" collapsed="false">
      <c r="A212" s="0" t="str">
        <f aca="false">Magie!$J$212</f>
        <v>Chrysomelidae</v>
      </c>
      <c r="B212" s="0" t="str">
        <f aca="false">Magie!$K$212</f>
        <v/>
      </c>
      <c r="C212" s="0" t="str">
        <f aca="false">Magie!$L$212</f>
        <v/>
      </c>
      <c r="D212" s="0" t="str">
        <f aca="false">Magie!$M$212</f>
        <v/>
      </c>
    </row>
    <row r="213" customFormat="false" ht="12.8" hidden="true" customHeight="false" outlineLevel="0" collapsed="false">
      <c r="A213" s="0" t="str">
        <f aca="false">Magie!$J$213</f>
        <v>Donacia</v>
      </c>
      <c r="B213" s="0" t="str">
        <f aca="false">Magie!$K$213</f>
        <v/>
      </c>
      <c r="C213" s="0" t="str">
        <f aca="false">Magie!$L$213</f>
        <v/>
      </c>
      <c r="D213" s="0" t="str">
        <f aca="false">Magie!$M$213</f>
        <v/>
      </c>
    </row>
    <row r="214" customFormat="false" ht="12.8" hidden="true" customHeight="false" outlineLevel="0" collapsed="false">
      <c r="A214" s="0" t="str">
        <f aca="false">Magie!$J$214</f>
        <v>Macroplea</v>
      </c>
      <c r="B214" s="0" t="str">
        <f aca="false">Magie!$K$214</f>
        <v/>
      </c>
      <c r="C214" s="0" t="str">
        <f aca="false">Magie!$L$214</f>
        <v/>
      </c>
      <c r="D214" s="0" t="str">
        <f aca="false">Magie!$M$214</f>
        <v/>
      </c>
    </row>
    <row r="215" customFormat="false" ht="12.8" hidden="true" customHeight="false" outlineLevel="0" collapsed="false">
      <c r="A215" s="0" t="str">
        <f aca="false">Magie!$J$215</f>
        <v>Plateumaris</v>
      </c>
      <c r="B215" s="0" t="str">
        <f aca="false">Magie!$K$215</f>
        <v/>
      </c>
      <c r="C215" s="0" t="str">
        <f aca="false">Magie!$L$215</f>
        <v/>
      </c>
      <c r="D215" s="0" t="str">
        <f aca="false">Magie!$M$215</f>
        <v/>
      </c>
    </row>
    <row r="216" customFormat="false" ht="12.8" hidden="true" customHeight="false" outlineLevel="0" collapsed="false">
      <c r="A216" s="0" t="str">
        <f aca="false">Magie!$J$216</f>
        <v>Dryopidae</v>
      </c>
      <c r="B216" s="0" t="str">
        <f aca="false">Magie!$K$216</f>
        <v/>
      </c>
      <c r="C216" s="0" t="str">
        <f aca="false">Magie!$L$216</f>
        <v/>
      </c>
      <c r="D216" s="0" t="str">
        <f aca="false">Magie!$M$216</f>
        <v/>
      </c>
    </row>
    <row r="217" customFormat="false" ht="12.8" hidden="false" customHeight="false" outlineLevel="0" collapsed="false">
      <c r="A217" s="0" t="str">
        <f aca="false">Magie!$J$217</f>
        <v>Dryops</v>
      </c>
      <c r="B217" s="193" t="n">
        <f aca="false">Magie!$K$217</f>
        <v>2</v>
      </c>
      <c r="C217" s="0" t="str">
        <f aca="false">Magie!$L$217</f>
        <v/>
      </c>
      <c r="D217" s="0" t="str">
        <f aca="false">Magie!$M$217</f>
        <v/>
      </c>
    </row>
    <row r="218" customFormat="false" ht="12.8" hidden="false" customHeight="false" outlineLevel="0" collapsed="false">
      <c r="A218" s="0" t="str">
        <f aca="false">Magie!$J$218</f>
        <v>Pomatinus</v>
      </c>
      <c r="B218" s="193" t="n">
        <f aca="false">Magie!$K$218</f>
        <v>1</v>
      </c>
      <c r="C218" s="0" t="str">
        <f aca="false">Magie!$L$218</f>
        <v/>
      </c>
      <c r="D218" s="0" t="str">
        <f aca="false">Magie!$M$218</f>
        <v/>
      </c>
    </row>
    <row r="219" customFormat="false" ht="12.8" hidden="true" customHeight="false" outlineLevel="0" collapsed="false">
      <c r="A219" s="0" t="str">
        <f aca="false">Magie!$J$219</f>
        <v>Dytiscidae</v>
      </c>
      <c r="B219" s="0" t="str">
        <f aca="false">Magie!$K$219</f>
        <v/>
      </c>
      <c r="C219" s="0" t="str">
        <f aca="false">Magie!$L$219</f>
        <v/>
      </c>
      <c r="D219" s="0" t="str">
        <f aca="false">Magie!$M$219</f>
        <v/>
      </c>
    </row>
    <row r="220" customFormat="false" ht="12.8" hidden="true" customHeight="false" outlineLevel="0" collapsed="false">
      <c r="A220" s="0" t="str">
        <f aca="false">Magie!$J$220</f>
        <v>Dytiscinae</v>
      </c>
      <c r="B220" s="0" t="str">
        <f aca="false">Magie!$K$220</f>
        <v/>
      </c>
      <c r="C220" s="0" t="str">
        <f aca="false">Magie!$L$220</f>
        <v/>
      </c>
      <c r="D220" s="0" t="str">
        <f aca="false">Magie!$M$220</f>
        <v/>
      </c>
    </row>
    <row r="221" customFormat="false" ht="12.8" hidden="false" customHeight="false" outlineLevel="0" collapsed="false">
      <c r="A221" s="0" t="str">
        <f aca="false">Magie!$J$221</f>
        <v>Laccophilinae</v>
      </c>
      <c r="B221" s="193" t="n">
        <f aca="false">Magie!$K$221</f>
        <v>4</v>
      </c>
      <c r="C221" s="0" t="str">
        <f aca="false">Magie!$L$221</f>
        <v/>
      </c>
      <c r="D221" s="0" t="str">
        <f aca="false">Magie!$M$221</f>
        <v/>
      </c>
    </row>
    <row r="222" customFormat="false" ht="12.8" hidden="true" customHeight="false" outlineLevel="0" collapsed="false">
      <c r="A222" s="0" t="str">
        <f aca="false">Magie!$J$222</f>
        <v>Copelatinae</v>
      </c>
      <c r="B222" s="0" t="str">
        <f aca="false">Magie!$K$222</f>
        <v/>
      </c>
      <c r="C222" s="0" t="str">
        <f aca="false">Magie!$L$222</f>
        <v/>
      </c>
      <c r="D222" s="0" t="str">
        <f aca="false">Magie!$M$222</f>
        <v/>
      </c>
    </row>
    <row r="223" customFormat="false" ht="12.8" hidden="true" customHeight="false" outlineLevel="0" collapsed="false">
      <c r="A223" s="0" t="str">
        <f aca="false">Magie!$J$223</f>
        <v>Colymbetinae</v>
      </c>
      <c r="B223" s="0" t="str">
        <f aca="false">Magie!$K$223</f>
        <v/>
      </c>
      <c r="C223" s="0" t="str">
        <f aca="false">Magie!$L$223</f>
        <v/>
      </c>
      <c r="D223" s="0" t="str">
        <f aca="false">Magie!$M$223</f>
        <v/>
      </c>
    </row>
    <row r="224" customFormat="false" ht="12.8" hidden="true" customHeight="false" outlineLevel="0" collapsed="false">
      <c r="A224" s="0" t="str">
        <f aca="false">Magie!$J$224</f>
        <v>Hydroporinae</v>
      </c>
      <c r="B224" s="0" t="str">
        <f aca="false">Magie!$K$224</f>
        <v/>
      </c>
      <c r="C224" s="0" t="str">
        <f aca="false">Magie!$L$224</f>
        <v/>
      </c>
      <c r="D224" s="0" t="str">
        <f aca="false">Magie!$M$224</f>
        <v/>
      </c>
    </row>
    <row r="225" customFormat="false" ht="12.8" hidden="true" customHeight="false" outlineLevel="0" collapsed="false">
      <c r="A225" s="0" t="str">
        <f aca="false">Magie!$J$225</f>
        <v>Elmidae</v>
      </c>
      <c r="B225" s="0" t="str">
        <f aca="false">Magie!$K$225</f>
        <v/>
      </c>
      <c r="C225" s="0" t="str">
        <f aca="false">Magie!$L$225</f>
        <v/>
      </c>
      <c r="D225" s="0" t="str">
        <f aca="false">Magie!$M$225</f>
        <v/>
      </c>
    </row>
    <row r="226" customFormat="false" ht="12.8" hidden="true" customHeight="false" outlineLevel="0" collapsed="false">
      <c r="A226" s="0" t="str">
        <f aca="false">Magie!$J$226</f>
        <v>Dupophilus</v>
      </c>
      <c r="B226" s="0" t="str">
        <f aca="false">Magie!$K$226</f>
        <v/>
      </c>
      <c r="C226" s="0" t="str">
        <f aca="false">Magie!$L$226</f>
        <v/>
      </c>
      <c r="D226" s="0" t="str">
        <f aca="false">Magie!$M$226</f>
        <v/>
      </c>
    </row>
    <row r="227" customFormat="false" ht="12.8" hidden="false" customHeight="false" outlineLevel="0" collapsed="false">
      <c r="A227" s="0" t="str">
        <f aca="false">Magie!$J$227</f>
        <v>Elmis</v>
      </c>
      <c r="B227" s="193" t="n">
        <f aca="false">Magie!$K$227</f>
        <v>28</v>
      </c>
      <c r="C227" s="193" t="n">
        <f aca="false">Magie!$L$227</f>
        <v>13</v>
      </c>
      <c r="D227" s="193" t="n">
        <f aca="false">Magie!$M$227</f>
        <v>14</v>
      </c>
    </row>
    <row r="228" customFormat="false" ht="12.8" hidden="true" customHeight="false" outlineLevel="0" collapsed="false">
      <c r="A228" s="0" t="str">
        <f aca="false">Magie!$J$228</f>
        <v>Esolus</v>
      </c>
      <c r="B228" s="0" t="str">
        <f aca="false">Magie!$K$228</f>
        <v/>
      </c>
      <c r="C228" s="0" t="str">
        <f aca="false">Magie!$L$228</f>
        <v/>
      </c>
      <c r="D228" s="0" t="str">
        <f aca="false">Magie!$M$228</f>
        <v/>
      </c>
    </row>
    <row r="229" customFormat="false" ht="12.8" hidden="false" customHeight="false" outlineLevel="0" collapsed="false">
      <c r="A229" s="0" t="str">
        <f aca="false">Magie!$J$229</f>
        <v>Limnius</v>
      </c>
      <c r="B229" s="193" t="n">
        <f aca="false">Magie!$K$229</f>
        <v>5</v>
      </c>
      <c r="C229" s="0" t="str">
        <f aca="false">Magie!$L$229</f>
        <v/>
      </c>
      <c r="D229" s="0" t="str">
        <f aca="false">Magie!$M$229</f>
        <v/>
      </c>
    </row>
    <row r="230" customFormat="false" ht="12.8" hidden="false" customHeight="false" outlineLevel="0" collapsed="false">
      <c r="A230" s="0" t="str">
        <f aca="false">Magie!$J$230</f>
        <v>Macronychus</v>
      </c>
      <c r="B230" s="193" t="n">
        <f aca="false">Magie!$K$230</f>
        <v>21</v>
      </c>
      <c r="C230" s="0" t="str">
        <f aca="false">Magie!$L$230</f>
        <v/>
      </c>
      <c r="D230" s="0" t="str">
        <f aca="false">Magie!$M$230</f>
        <v/>
      </c>
    </row>
    <row r="231" customFormat="false" ht="12.8" hidden="false" customHeight="false" outlineLevel="0" collapsed="false">
      <c r="A231" s="0" t="str">
        <f aca="false">Magie!$J$231</f>
        <v>Normandia</v>
      </c>
      <c r="B231" s="193" t="n">
        <f aca="false">Magie!$K$231</f>
        <v>1457</v>
      </c>
      <c r="C231" s="193" t="n">
        <f aca="false">Magie!$L$231</f>
        <v>110</v>
      </c>
      <c r="D231" s="193" t="n">
        <f aca="false">Magie!$M$231</f>
        <v>7</v>
      </c>
    </row>
    <row r="232" customFormat="false" ht="12.8" hidden="true" customHeight="false" outlineLevel="0" collapsed="false">
      <c r="A232" s="0" t="str">
        <f aca="false">Magie!$J$232</f>
        <v>Oulimnius</v>
      </c>
      <c r="B232" s="0" t="str">
        <f aca="false">Magie!$K$232</f>
        <v/>
      </c>
      <c r="C232" s="0" t="str">
        <f aca="false">Magie!$L$232</f>
        <v/>
      </c>
      <c r="D232" s="0" t="str">
        <f aca="false">Magie!$M$232</f>
        <v/>
      </c>
    </row>
    <row r="233" customFormat="false" ht="12.8" hidden="true" customHeight="false" outlineLevel="0" collapsed="false">
      <c r="A233" s="0" t="str">
        <f aca="false">Magie!$J$233</f>
        <v>Potamophilus</v>
      </c>
      <c r="B233" s="0" t="str">
        <f aca="false">Magie!$K$233</f>
        <v/>
      </c>
      <c r="C233" s="0" t="str">
        <f aca="false">Magie!$L$233</f>
        <v/>
      </c>
      <c r="D233" s="0" t="str">
        <f aca="false">Magie!$M$233</f>
        <v/>
      </c>
    </row>
    <row r="234" customFormat="false" ht="12.8" hidden="true" customHeight="false" outlineLevel="0" collapsed="false">
      <c r="A234" s="0" t="str">
        <f aca="false">Magie!$J$234</f>
        <v>Riolus</v>
      </c>
      <c r="B234" s="0" t="str">
        <f aca="false">Magie!$K$234</f>
        <v/>
      </c>
      <c r="C234" s="0" t="str">
        <f aca="false">Magie!$L$234</f>
        <v/>
      </c>
      <c r="D234" s="0" t="str">
        <f aca="false">Magie!$M$234</f>
        <v/>
      </c>
    </row>
    <row r="235" customFormat="false" ht="12.8" hidden="false" customHeight="false" outlineLevel="0" collapsed="false">
      <c r="A235" s="0" t="str">
        <f aca="false">Magie!$J$235</f>
        <v>Stenelmis</v>
      </c>
      <c r="B235" s="193" t="n">
        <f aca="false">Magie!$K$235</f>
        <v>5</v>
      </c>
      <c r="C235" s="193" t="n">
        <f aca="false">Magie!$L$235</f>
        <v>3</v>
      </c>
      <c r="D235" s="0" t="str">
        <f aca="false">Magie!$M$235</f>
        <v/>
      </c>
    </row>
    <row r="236" customFormat="false" ht="12.8" hidden="true" customHeight="false" outlineLevel="0" collapsed="false">
      <c r="A236" s="0" t="str">
        <f aca="false">Magie!$J$236</f>
        <v>Gyrinidae</v>
      </c>
      <c r="B236" s="0" t="str">
        <f aca="false">Magie!$K$236</f>
        <v/>
      </c>
      <c r="C236" s="0" t="str">
        <f aca="false">Magie!$L$236</f>
        <v/>
      </c>
      <c r="D236" s="0" t="str">
        <f aca="false">Magie!$M$236</f>
        <v/>
      </c>
    </row>
    <row r="237" customFormat="false" ht="12.8" hidden="true" customHeight="false" outlineLevel="0" collapsed="false">
      <c r="A237" s="0" t="str">
        <f aca="false">Magie!$J$237</f>
        <v>Aulonogyrus</v>
      </c>
      <c r="B237" s="0" t="str">
        <f aca="false">Magie!$K$237</f>
        <v/>
      </c>
      <c r="C237" s="0" t="str">
        <f aca="false">Magie!$L$237</f>
        <v/>
      </c>
      <c r="D237" s="0" t="str">
        <f aca="false">Magie!$M$237</f>
        <v/>
      </c>
    </row>
    <row r="238" customFormat="false" ht="12.8" hidden="true" customHeight="false" outlineLevel="0" collapsed="false">
      <c r="A238" s="0" t="str">
        <f aca="false">Magie!$J$238</f>
        <v>Gyrinus</v>
      </c>
      <c r="B238" s="0" t="str">
        <f aca="false">Magie!$K$238</f>
        <v/>
      </c>
      <c r="C238" s="0" t="str">
        <f aca="false">Magie!$L$238</f>
        <v/>
      </c>
      <c r="D238" s="0" t="str">
        <f aca="false">Magie!$M$238</f>
        <v/>
      </c>
    </row>
    <row r="239" customFormat="false" ht="12.8" hidden="true" customHeight="false" outlineLevel="0" collapsed="false">
      <c r="A239" s="0" t="str">
        <f aca="false">Magie!$J$239</f>
        <v>Orectochilus</v>
      </c>
      <c r="B239" s="0" t="str">
        <f aca="false">Magie!$K$239</f>
        <v/>
      </c>
      <c r="C239" s="0" t="str">
        <f aca="false">Magie!$L$239</f>
        <v/>
      </c>
      <c r="D239" s="0" t="str">
        <f aca="false">Magie!$M$239</f>
        <v/>
      </c>
    </row>
    <row r="240" customFormat="false" ht="12.8" hidden="true" customHeight="false" outlineLevel="0" collapsed="false">
      <c r="A240" s="0" t="str">
        <f aca="false">Magie!$J$240</f>
        <v>Haliplidae</v>
      </c>
      <c r="B240" s="0" t="str">
        <f aca="false">Magie!$K$240</f>
        <v/>
      </c>
      <c r="C240" s="0" t="str">
        <f aca="false">Magie!$L$240</f>
        <v/>
      </c>
      <c r="D240" s="0" t="str">
        <f aca="false">Magie!$M$240</f>
        <v/>
      </c>
    </row>
    <row r="241" customFormat="false" ht="12.8" hidden="true" customHeight="false" outlineLevel="0" collapsed="false">
      <c r="A241" s="0" t="str">
        <f aca="false">Magie!$J$241</f>
        <v>Brychius</v>
      </c>
      <c r="B241" s="0" t="str">
        <f aca="false">Magie!$K$241</f>
        <v/>
      </c>
      <c r="C241" s="0" t="str">
        <f aca="false">Magie!$L$241</f>
        <v/>
      </c>
      <c r="D241" s="0" t="str">
        <f aca="false">Magie!$M$241</f>
        <v/>
      </c>
    </row>
    <row r="242" customFormat="false" ht="12.8" hidden="true" customHeight="false" outlineLevel="0" collapsed="false">
      <c r="A242" s="0" t="str">
        <f aca="false">Magie!$J$242</f>
        <v>Haliplus</v>
      </c>
      <c r="B242" s="0" t="str">
        <f aca="false">Magie!$K$242</f>
        <v/>
      </c>
      <c r="C242" s="0" t="str">
        <f aca="false">Magie!$L$242</f>
        <v/>
      </c>
      <c r="D242" s="0" t="str">
        <f aca="false">Magie!$M$242</f>
        <v/>
      </c>
    </row>
    <row r="243" customFormat="false" ht="12.8" hidden="true" customHeight="false" outlineLevel="0" collapsed="false">
      <c r="A243" s="0" t="str">
        <f aca="false">Magie!$J$243</f>
        <v>Peltodytes</v>
      </c>
      <c r="B243" s="0" t="str">
        <f aca="false">Magie!$K$243</f>
        <v/>
      </c>
      <c r="C243" s="0" t="str">
        <f aca="false">Magie!$L$243</f>
        <v/>
      </c>
      <c r="D243" s="0" t="str">
        <f aca="false">Magie!$M$243</f>
        <v/>
      </c>
    </row>
    <row r="244" customFormat="false" ht="12.8" hidden="true" customHeight="false" outlineLevel="0" collapsed="false">
      <c r="A244" s="0" t="str">
        <f aca="false">Magie!$J$244</f>
        <v>Scirtidae</v>
      </c>
      <c r="B244" s="0" t="str">
        <f aca="false">Magie!$K$244</f>
        <v/>
      </c>
      <c r="C244" s="0" t="str">
        <f aca="false">Magie!$L$244</f>
        <v/>
      </c>
      <c r="D244" s="0" t="str">
        <f aca="false">Magie!$M$244</f>
        <v/>
      </c>
    </row>
    <row r="245" customFormat="false" ht="12.8" hidden="true" customHeight="false" outlineLevel="0" collapsed="false">
      <c r="A245" s="0" t="str">
        <f aca="false">Magie!$J$245</f>
        <v>Cyphon</v>
      </c>
      <c r="B245" s="0" t="str">
        <f aca="false">Magie!$K$245</f>
        <v/>
      </c>
      <c r="C245" s="0" t="str">
        <f aca="false">Magie!$L$245</f>
        <v/>
      </c>
      <c r="D245" s="0" t="str">
        <f aca="false">Magie!$M$245</f>
        <v/>
      </c>
    </row>
    <row r="246" customFormat="false" ht="12.8" hidden="true" customHeight="false" outlineLevel="0" collapsed="false">
      <c r="A246" s="0" t="str">
        <f aca="false">Magie!$J$246</f>
        <v>Helodes</v>
      </c>
      <c r="B246" s="0" t="str">
        <f aca="false">Magie!$K$246</f>
        <v/>
      </c>
      <c r="C246" s="0" t="str">
        <f aca="false">Magie!$L$246</f>
        <v/>
      </c>
      <c r="D246" s="0" t="str">
        <f aca="false">Magie!$M$246</f>
        <v/>
      </c>
    </row>
    <row r="247" customFormat="false" ht="12.8" hidden="true" customHeight="false" outlineLevel="0" collapsed="false">
      <c r="A247" s="0" t="str">
        <f aca="false">Magie!$J$247</f>
        <v>Hydrocyphon</v>
      </c>
      <c r="B247" s="0" t="str">
        <f aca="false">Magie!$K$247</f>
        <v/>
      </c>
      <c r="C247" s="0" t="str">
        <f aca="false">Magie!$L$247</f>
        <v/>
      </c>
      <c r="D247" s="0" t="str">
        <f aca="false">Magie!$M$247</f>
        <v/>
      </c>
    </row>
    <row r="248" customFormat="false" ht="12.8" hidden="true" customHeight="false" outlineLevel="0" collapsed="false">
      <c r="A248" s="0" t="str">
        <f aca="false">Magie!$J$248</f>
        <v>Microcara</v>
      </c>
      <c r="B248" s="0" t="str">
        <f aca="false">Magie!$K$248</f>
        <v/>
      </c>
      <c r="C248" s="0" t="str">
        <f aca="false">Magie!$L$248</f>
        <v/>
      </c>
      <c r="D248" s="0" t="str">
        <f aca="false">Magie!$M$248</f>
        <v/>
      </c>
    </row>
    <row r="249" customFormat="false" ht="12.8" hidden="true" customHeight="false" outlineLevel="0" collapsed="false">
      <c r="A249" s="0" t="str">
        <f aca="false">Magie!$J$249</f>
        <v>Scirtes</v>
      </c>
      <c r="B249" s="0" t="str">
        <f aca="false">Magie!$K$249</f>
        <v/>
      </c>
      <c r="C249" s="0" t="str">
        <f aca="false">Magie!$L$249</f>
        <v/>
      </c>
      <c r="D249" s="0" t="str">
        <f aca="false">Magie!$M$249</f>
        <v/>
      </c>
    </row>
    <row r="250" customFormat="false" ht="12.8" hidden="true" customHeight="false" outlineLevel="0" collapsed="false">
      <c r="A250" s="0" t="str">
        <f aca="false">Magie!$J$250</f>
        <v>Helophoridae</v>
      </c>
      <c r="B250" s="0" t="str">
        <f aca="false">Magie!$K$250</f>
        <v/>
      </c>
      <c r="C250" s="0" t="str">
        <f aca="false">Magie!$L$250</f>
        <v/>
      </c>
      <c r="D250" s="0" t="str">
        <f aca="false">Magie!$M$250</f>
        <v/>
      </c>
    </row>
    <row r="251" customFormat="false" ht="12.8" hidden="true" customHeight="false" outlineLevel="0" collapsed="false">
      <c r="A251" s="0" t="str">
        <f aca="false">Magie!$J$251</f>
        <v>Helophorus</v>
      </c>
      <c r="B251" s="0" t="str">
        <f aca="false">Magie!$K$251</f>
        <v/>
      </c>
      <c r="C251" s="0" t="str">
        <f aca="false">Magie!$L$251</f>
        <v/>
      </c>
      <c r="D251" s="0" t="str">
        <f aca="false">Magie!$M$251</f>
        <v/>
      </c>
    </row>
    <row r="252" customFormat="false" ht="12.8" hidden="true" customHeight="false" outlineLevel="0" collapsed="false">
      <c r="A252" s="0" t="str">
        <f aca="false">Magie!$J$252</f>
        <v>Hydraenidae</v>
      </c>
      <c r="B252" s="0" t="str">
        <f aca="false">Magie!$K$252</f>
        <v/>
      </c>
      <c r="C252" s="0" t="str">
        <f aca="false">Magie!$L$252</f>
        <v/>
      </c>
      <c r="D252" s="0" t="str">
        <f aca="false">Magie!$M$252</f>
        <v/>
      </c>
    </row>
    <row r="253" customFormat="false" ht="12.8" hidden="true" customHeight="false" outlineLevel="0" collapsed="false">
      <c r="A253" s="0" t="str">
        <f aca="false">Magie!$J$253</f>
        <v>Hydraena</v>
      </c>
      <c r="B253" s="0" t="str">
        <f aca="false">Magie!$K$253</f>
        <v/>
      </c>
      <c r="C253" s="0" t="str">
        <f aca="false">Magie!$L$253</f>
        <v/>
      </c>
      <c r="D253" s="0" t="str">
        <f aca="false">Magie!$M$253</f>
        <v/>
      </c>
    </row>
    <row r="254" customFormat="false" ht="12.8" hidden="true" customHeight="false" outlineLevel="0" collapsed="false">
      <c r="A254" s="0" t="str">
        <f aca="false">Magie!$J$254</f>
        <v>Limnebius</v>
      </c>
      <c r="B254" s="0" t="str">
        <f aca="false">Magie!$K$254</f>
        <v/>
      </c>
      <c r="C254" s="0" t="str">
        <f aca="false">Magie!$L$254</f>
        <v/>
      </c>
      <c r="D254" s="0" t="str">
        <f aca="false">Magie!$M$254</f>
        <v/>
      </c>
    </row>
    <row r="255" customFormat="false" ht="12.8" hidden="true" customHeight="false" outlineLevel="0" collapsed="false">
      <c r="A255" s="0" t="str">
        <f aca="false">Magie!$J$255</f>
        <v>Ochthebius</v>
      </c>
      <c r="B255" s="0" t="str">
        <f aca="false">Magie!$K$255</f>
        <v/>
      </c>
      <c r="C255" s="0" t="str">
        <f aca="false">Magie!$L$255</f>
        <v/>
      </c>
      <c r="D255" s="0" t="str">
        <f aca="false">Magie!$M$255</f>
        <v/>
      </c>
    </row>
    <row r="256" customFormat="false" ht="12.8" hidden="true" customHeight="false" outlineLevel="0" collapsed="false">
      <c r="A256" s="0" t="str">
        <f aca="false">Magie!$J$256</f>
        <v>Hydrochidae</v>
      </c>
      <c r="B256" s="0" t="str">
        <f aca="false">Magie!$K$256</f>
        <v/>
      </c>
      <c r="C256" s="0" t="str">
        <f aca="false">Magie!$L$256</f>
        <v/>
      </c>
      <c r="D256" s="0" t="str">
        <f aca="false">Magie!$M$256</f>
        <v/>
      </c>
    </row>
    <row r="257" customFormat="false" ht="12.8" hidden="true" customHeight="false" outlineLevel="0" collapsed="false">
      <c r="A257" s="0" t="str">
        <f aca="false">Magie!$J$257</f>
        <v>Hydrochus</v>
      </c>
      <c r="B257" s="0" t="str">
        <f aca="false">Magie!$K$257</f>
        <v/>
      </c>
      <c r="C257" s="0" t="str">
        <f aca="false">Magie!$L$257</f>
        <v/>
      </c>
      <c r="D257" s="0" t="str">
        <f aca="false">Magie!$M$257</f>
        <v/>
      </c>
    </row>
    <row r="258" customFormat="false" ht="12.8" hidden="true" customHeight="false" outlineLevel="0" collapsed="false">
      <c r="A258" s="0" t="str">
        <f aca="false">Magie!$J$258</f>
        <v>Hydrophilidae</v>
      </c>
      <c r="B258" s="0" t="str">
        <f aca="false">Magie!$K$258</f>
        <v/>
      </c>
      <c r="C258" s="0" t="str">
        <f aca="false">Magie!$L$258</f>
        <v/>
      </c>
      <c r="D258" s="0" t="str">
        <f aca="false">Magie!$M$258</f>
        <v/>
      </c>
    </row>
    <row r="259" customFormat="false" ht="12.8" hidden="true" customHeight="false" outlineLevel="0" collapsed="false">
      <c r="A259" s="0" t="str">
        <f aca="false">Magie!$J$259</f>
        <v>Hydrophilinae</v>
      </c>
      <c r="B259" s="0" t="str">
        <f aca="false">Magie!$K$259</f>
        <v/>
      </c>
      <c r="C259" s="0" t="str">
        <f aca="false">Magie!$L$259</f>
        <v/>
      </c>
      <c r="D259" s="0" t="str">
        <f aca="false">Magie!$M$259</f>
        <v/>
      </c>
    </row>
    <row r="260" customFormat="false" ht="12.8" hidden="true" customHeight="false" outlineLevel="0" collapsed="false">
      <c r="A260" s="0" t="str">
        <f aca="false">Magie!$J$260</f>
        <v>Sphaeridiinae</v>
      </c>
      <c r="B260" s="0" t="str">
        <f aca="false">Magie!$K$260</f>
        <v/>
      </c>
      <c r="C260" s="0" t="str">
        <f aca="false">Magie!$L$260</f>
        <v/>
      </c>
      <c r="D260" s="0" t="str">
        <f aca="false">Magie!$M$260</f>
        <v/>
      </c>
    </row>
    <row r="261" customFormat="false" ht="12.8" hidden="true" customHeight="false" outlineLevel="0" collapsed="false">
      <c r="A261" s="0" t="str">
        <f aca="false">Magie!$J$261</f>
        <v>Hydroscaphidae</v>
      </c>
      <c r="B261" s="0" t="str">
        <f aca="false">Magie!$K$261</f>
        <v/>
      </c>
      <c r="C261" s="0" t="str">
        <f aca="false">Magie!$L$261</f>
        <v/>
      </c>
      <c r="D261" s="0" t="str">
        <f aca="false">Magie!$M$261</f>
        <v/>
      </c>
    </row>
    <row r="262" customFormat="false" ht="12.8" hidden="true" customHeight="false" outlineLevel="0" collapsed="false">
      <c r="A262" s="0" t="str">
        <f aca="false">Magie!$J$262</f>
        <v>Hydroscapha</v>
      </c>
      <c r="B262" s="0" t="str">
        <f aca="false">Magie!$K$262</f>
        <v/>
      </c>
      <c r="C262" s="0" t="str">
        <f aca="false">Magie!$L$262</f>
        <v/>
      </c>
      <c r="D262" s="0" t="str">
        <f aca="false">Magie!$M$262</f>
        <v/>
      </c>
    </row>
    <row r="263" customFormat="false" ht="12.8" hidden="true" customHeight="false" outlineLevel="0" collapsed="false">
      <c r="A263" s="0" t="str">
        <f aca="false">Magie!$J$263</f>
        <v>Hygrobiidae</v>
      </c>
      <c r="B263" s="0" t="str">
        <f aca="false">Magie!$K$263</f>
        <v/>
      </c>
      <c r="C263" s="0" t="str">
        <f aca="false">Magie!$L$263</f>
        <v/>
      </c>
      <c r="D263" s="0" t="str">
        <f aca="false">Magie!$M$263</f>
        <v/>
      </c>
    </row>
    <row r="264" customFormat="false" ht="12.8" hidden="true" customHeight="false" outlineLevel="0" collapsed="false">
      <c r="A264" s="0" t="str">
        <f aca="false">Magie!$J$264</f>
        <v>Hygrobia</v>
      </c>
      <c r="B264" s="0" t="str">
        <f aca="false">Magie!$K$264</f>
        <v/>
      </c>
      <c r="C264" s="0" t="str">
        <f aca="false">Magie!$L$264</f>
        <v/>
      </c>
      <c r="D264" s="0" t="str">
        <f aca="false">Magie!$M$264</f>
        <v/>
      </c>
    </row>
    <row r="265" customFormat="false" ht="12.8" hidden="true" customHeight="false" outlineLevel="0" collapsed="false">
      <c r="A265" s="0" t="str">
        <f aca="false">Magie!$J$265</f>
        <v>Noteridae</v>
      </c>
      <c r="B265" s="0" t="str">
        <f aca="false">Magie!$K$265</f>
        <v/>
      </c>
      <c r="C265" s="0" t="str">
        <f aca="false">Magie!$L$265</f>
        <v/>
      </c>
      <c r="D265" s="0" t="str">
        <f aca="false">Magie!$M$265</f>
        <v/>
      </c>
    </row>
    <row r="266" customFormat="false" ht="12.8" hidden="true" customHeight="false" outlineLevel="0" collapsed="false">
      <c r="A266" s="0" t="str">
        <f aca="false">Magie!$J$266</f>
        <v>Noterus</v>
      </c>
      <c r="B266" s="0" t="str">
        <f aca="false">Magie!$K$266</f>
        <v/>
      </c>
      <c r="C266" s="0" t="str">
        <f aca="false">Magie!$L$266</f>
        <v/>
      </c>
      <c r="D266" s="0" t="str">
        <f aca="false">Magie!$M$266</f>
        <v/>
      </c>
    </row>
    <row r="267" customFormat="false" ht="12.8" hidden="true" customHeight="false" outlineLevel="0" collapsed="false">
      <c r="A267" s="0" t="str">
        <f aca="false">Magie!$J$267</f>
        <v>Psephenidae</v>
      </c>
      <c r="B267" s="0" t="str">
        <f aca="false">Magie!$K$267</f>
        <v/>
      </c>
      <c r="C267" s="0" t="str">
        <f aca="false">Magie!$L$267</f>
        <v/>
      </c>
      <c r="D267" s="0" t="str">
        <f aca="false">Magie!$M$267</f>
        <v/>
      </c>
    </row>
    <row r="268" customFormat="false" ht="12.8" hidden="true" customHeight="false" outlineLevel="0" collapsed="false">
      <c r="A268" s="0" t="str">
        <f aca="false">Magie!$J$268</f>
        <v>Eubria</v>
      </c>
      <c r="B268" s="0" t="str">
        <f aca="false">Magie!$K$268</f>
        <v/>
      </c>
      <c r="C268" s="0" t="str">
        <f aca="false">Magie!$L$268</f>
        <v/>
      </c>
      <c r="D268" s="0" t="str">
        <f aca="false">Magie!$M$268</f>
        <v/>
      </c>
    </row>
    <row r="269" customFormat="false" ht="12.8" hidden="true" customHeight="false" outlineLevel="0" collapsed="false">
      <c r="A269" s="0" t="str">
        <f aca="false">Magie!$J$269</f>
        <v>Spercheidae</v>
      </c>
      <c r="B269" s="0" t="str">
        <f aca="false">Magie!$K$269</f>
        <v/>
      </c>
      <c r="C269" s="0" t="str">
        <f aca="false">Magie!$L$269</f>
        <v/>
      </c>
      <c r="D269" s="0" t="str">
        <f aca="false">Magie!$M$269</f>
        <v/>
      </c>
    </row>
    <row r="270" customFormat="false" ht="12.8" hidden="true" customHeight="false" outlineLevel="0" collapsed="false">
      <c r="A270" s="0" t="str">
        <f aca="false">Magie!$J$270</f>
        <v>Spercheus</v>
      </c>
      <c r="B270" s="0" t="str">
        <f aca="false">Magie!$K$270</f>
        <v/>
      </c>
      <c r="C270" s="0" t="str">
        <f aca="false">Magie!$L$270</f>
        <v/>
      </c>
      <c r="D270" s="0" t="str">
        <f aca="false">Magie!$M$270</f>
        <v/>
      </c>
    </row>
    <row r="271" customFormat="false" ht="12.8" hidden="true" customHeight="false" outlineLevel="0" collapsed="false">
      <c r="A271" s="0" t="str">
        <f aca="false">Magie!$J$271</f>
        <v>DIPTERA</v>
      </c>
      <c r="B271" s="0" t="str">
        <f aca="false">Magie!$K$271</f>
        <v/>
      </c>
      <c r="C271" s="0" t="str">
        <f aca="false">Magie!$L$271</f>
        <v/>
      </c>
      <c r="D271" s="0" t="str">
        <f aca="false">Magie!$M$271</f>
        <v/>
      </c>
    </row>
    <row r="272" customFormat="false" ht="12.8" hidden="true" customHeight="false" outlineLevel="0" collapsed="false">
      <c r="A272" s="0" t="str">
        <f aca="false">Magie!$J$272</f>
        <v>Anthomyidae</v>
      </c>
      <c r="B272" s="0" t="str">
        <f aca="false">Magie!$K$272</f>
        <v/>
      </c>
      <c r="C272" s="0" t="str">
        <f aca="false">Magie!$L$272</f>
        <v/>
      </c>
      <c r="D272" s="0" t="str">
        <f aca="false">Magie!$M$272</f>
        <v/>
      </c>
    </row>
    <row r="273" customFormat="false" ht="12.8" hidden="false" customHeight="false" outlineLevel="0" collapsed="false">
      <c r="A273" s="0" t="str">
        <f aca="false">Magie!$J$273</f>
        <v>Athericidae</v>
      </c>
      <c r="B273" s="193" t="n">
        <f aca="false">Magie!$K$273</f>
        <v>3</v>
      </c>
      <c r="C273" s="193" t="n">
        <f aca="false">Magie!$L$273</f>
        <v>4</v>
      </c>
      <c r="D273" s="0" t="str">
        <f aca="false">Magie!$M$273</f>
        <v/>
      </c>
    </row>
    <row r="274" customFormat="false" ht="12.8" hidden="true" customHeight="false" outlineLevel="0" collapsed="false">
      <c r="A274" s="0" t="str">
        <f aca="false">Magie!$J$274</f>
        <v>Blephariceridae</v>
      </c>
      <c r="B274" s="0" t="str">
        <f aca="false">Magie!$K$274</f>
        <v/>
      </c>
      <c r="C274" s="0" t="str">
        <f aca="false">Magie!$L$274</f>
        <v/>
      </c>
      <c r="D274" s="0" t="str">
        <f aca="false">Magie!$M$274</f>
        <v/>
      </c>
    </row>
    <row r="275" customFormat="false" ht="12.8" hidden="false" customHeight="false" outlineLevel="0" collapsed="false">
      <c r="A275" s="0" t="str">
        <f aca="false">Magie!$J$275</f>
        <v>Ceratopogonidae</v>
      </c>
      <c r="B275" s="193" t="n">
        <f aca="false">Magie!$K$275</f>
        <v>23</v>
      </c>
      <c r="C275" s="193" t="n">
        <f aca="false">Magie!$L$275</f>
        <v>8</v>
      </c>
      <c r="D275" s="193" t="n">
        <f aca="false">Magie!$M$275</f>
        <v>2</v>
      </c>
    </row>
    <row r="276" customFormat="false" ht="12.8" hidden="true" customHeight="false" outlineLevel="0" collapsed="false">
      <c r="A276" s="0" t="str">
        <f aca="false">Magie!$J$276</f>
        <v>Chaoboridae</v>
      </c>
      <c r="B276" s="0" t="str">
        <f aca="false">Magie!$K$276</f>
        <v/>
      </c>
      <c r="C276" s="0" t="str">
        <f aca="false">Magie!$L$276</f>
        <v/>
      </c>
      <c r="D276" s="0" t="str">
        <f aca="false">Magie!$M$276</f>
        <v/>
      </c>
    </row>
    <row r="277" customFormat="false" ht="12.8" hidden="false" customHeight="false" outlineLevel="0" collapsed="false">
      <c r="A277" s="0" t="str">
        <f aca="false">Magie!$J$277</f>
        <v>Chironomidae</v>
      </c>
      <c r="B277" s="193" t="n">
        <f aca="false">Magie!$K$277</f>
        <v>111</v>
      </c>
      <c r="C277" s="193" t="n">
        <f aca="false">Magie!$L$277</f>
        <v>18</v>
      </c>
      <c r="D277" s="193" t="n">
        <f aca="false">Magie!$M$277</f>
        <v>9</v>
      </c>
    </row>
    <row r="278" customFormat="false" ht="12.8" hidden="true" customHeight="false" outlineLevel="0" collapsed="false">
      <c r="A278" s="0" t="str">
        <f aca="false">Magie!$J$278</f>
        <v>Culicidae</v>
      </c>
      <c r="B278" s="0" t="str">
        <f aca="false">Magie!$K$278</f>
        <v/>
      </c>
      <c r="C278" s="0" t="str">
        <f aca="false">Magie!$L$278</f>
        <v/>
      </c>
      <c r="D278" s="0" t="str">
        <f aca="false">Magie!$M$278</f>
        <v/>
      </c>
    </row>
    <row r="279" customFormat="false" ht="12.8" hidden="true" customHeight="false" outlineLevel="0" collapsed="false">
      <c r="A279" s="0" t="str">
        <f aca="false">Magie!$J$279</f>
        <v>Cylindrotomidae</v>
      </c>
      <c r="B279" s="0" t="str">
        <f aca="false">Magie!$K$279</f>
        <v/>
      </c>
      <c r="C279" s="0" t="str">
        <f aca="false">Magie!$L$279</f>
        <v/>
      </c>
      <c r="D279" s="0" t="str">
        <f aca="false">Magie!$M$279</f>
        <v/>
      </c>
    </row>
    <row r="280" customFormat="false" ht="12.8" hidden="true" customHeight="false" outlineLevel="0" collapsed="false">
      <c r="A280" s="0" t="str">
        <f aca="false">Magie!$J$280</f>
        <v>Dixidae</v>
      </c>
      <c r="B280" s="0" t="str">
        <f aca="false">Magie!$K$280</f>
        <v/>
      </c>
      <c r="C280" s="0" t="str">
        <f aca="false">Magie!$L$280</f>
        <v/>
      </c>
      <c r="D280" s="0" t="str">
        <f aca="false">Magie!$M$280</f>
        <v/>
      </c>
    </row>
    <row r="281" customFormat="false" ht="12.8" hidden="true" customHeight="false" outlineLevel="0" collapsed="false">
      <c r="A281" s="0" t="str">
        <f aca="false">Magie!$J$281</f>
        <v>Dolichopodidae</v>
      </c>
      <c r="B281" s="0" t="str">
        <f aca="false">Magie!$K$281</f>
        <v/>
      </c>
      <c r="C281" s="0" t="str">
        <f aca="false">Magie!$L$281</f>
        <v/>
      </c>
      <c r="D281" s="0" t="str">
        <f aca="false">Magie!$M$281</f>
        <v/>
      </c>
    </row>
    <row r="282" customFormat="false" ht="12.8" hidden="true" customHeight="false" outlineLevel="0" collapsed="false">
      <c r="A282" s="0" t="str">
        <f aca="false">Magie!$J$282</f>
        <v>Empididae</v>
      </c>
      <c r="B282" s="0" t="str">
        <f aca="false">Magie!$K$282</f>
        <v/>
      </c>
      <c r="C282" s="0" t="str">
        <f aca="false">Magie!$L$282</f>
        <v/>
      </c>
      <c r="D282" s="0" t="str">
        <f aca="false">Magie!$M$282</f>
        <v/>
      </c>
    </row>
    <row r="283" customFormat="false" ht="12.8" hidden="true" customHeight="false" outlineLevel="0" collapsed="false">
      <c r="A283" s="0" t="str">
        <f aca="false">Magie!$J$283</f>
        <v>Ephydridae</v>
      </c>
      <c r="B283" s="0" t="str">
        <f aca="false">Magie!$K$283</f>
        <v/>
      </c>
      <c r="C283" s="0" t="str">
        <f aca="false">Magie!$L$283</f>
        <v/>
      </c>
      <c r="D283" s="0" t="str">
        <f aca="false">Magie!$M$283</f>
        <v/>
      </c>
    </row>
    <row r="284" customFormat="false" ht="12.8" hidden="false" customHeight="false" outlineLevel="0" collapsed="false">
      <c r="A284" s="0" t="str">
        <f aca="false">Magie!$J$284</f>
        <v>Limoniidae</v>
      </c>
      <c r="B284" s="193" t="n">
        <f aca="false">Magie!$K$284</f>
        <v>5</v>
      </c>
      <c r="C284" s="193" t="n">
        <f aca="false">Magie!$L$284</f>
        <v>1</v>
      </c>
      <c r="D284" s="193" t="n">
        <f aca="false">Magie!$M$284</f>
        <v>1</v>
      </c>
    </row>
    <row r="285" customFormat="false" ht="12.8" hidden="true" customHeight="false" outlineLevel="0" collapsed="false">
      <c r="A285" s="0" t="str">
        <f aca="false">Magie!$J$285</f>
        <v>Psychodidae</v>
      </c>
      <c r="B285" s="0" t="str">
        <f aca="false">Magie!$K$285</f>
        <v/>
      </c>
      <c r="C285" s="0" t="str">
        <f aca="false">Magie!$L$285</f>
        <v/>
      </c>
      <c r="D285" s="0" t="str">
        <f aca="false">Magie!$M$285</f>
        <v/>
      </c>
    </row>
    <row r="286" customFormat="false" ht="12.8" hidden="true" customHeight="false" outlineLevel="0" collapsed="false">
      <c r="A286" s="0" t="str">
        <f aca="false">Magie!$J$286</f>
        <v>Ptychopteridae</v>
      </c>
      <c r="B286" s="0" t="str">
        <f aca="false">Magie!$K$286</f>
        <v/>
      </c>
      <c r="C286" s="0" t="str">
        <f aca="false">Magie!$L$286</f>
        <v/>
      </c>
      <c r="D286" s="0" t="str">
        <f aca="false">Magie!$M$286</f>
        <v/>
      </c>
    </row>
    <row r="287" customFormat="false" ht="12.8" hidden="true" customHeight="false" outlineLevel="0" collapsed="false">
      <c r="A287" s="0" t="str">
        <f aca="false">Magie!$J$287</f>
        <v>Rhagionidae</v>
      </c>
      <c r="B287" s="0" t="str">
        <f aca="false">Magie!$K$287</f>
        <v/>
      </c>
      <c r="C287" s="0" t="str">
        <f aca="false">Magie!$L$287</f>
        <v/>
      </c>
      <c r="D287" s="0" t="str">
        <f aca="false">Magie!$M$287</f>
        <v/>
      </c>
    </row>
    <row r="288" customFormat="false" ht="12.8" hidden="true" customHeight="false" outlineLevel="0" collapsed="false">
      <c r="A288" s="0" t="str">
        <f aca="false">Magie!$J$288</f>
        <v>Scatophagidae</v>
      </c>
      <c r="B288" s="0" t="str">
        <f aca="false">Magie!$K$288</f>
        <v/>
      </c>
      <c r="C288" s="0" t="str">
        <f aca="false">Magie!$L$288</f>
        <v/>
      </c>
      <c r="D288" s="0" t="str">
        <f aca="false">Magie!$M$288</f>
        <v/>
      </c>
    </row>
    <row r="289" customFormat="false" ht="12.8" hidden="true" customHeight="false" outlineLevel="0" collapsed="false">
      <c r="A289" s="0" t="str">
        <f aca="false">Magie!$J$289</f>
        <v>Sciomyzidae</v>
      </c>
      <c r="B289" s="0" t="str">
        <f aca="false">Magie!$K$289</f>
        <v/>
      </c>
      <c r="C289" s="0" t="str">
        <f aca="false">Magie!$L$289</f>
        <v/>
      </c>
      <c r="D289" s="0" t="str">
        <f aca="false">Magie!$M$289</f>
        <v/>
      </c>
    </row>
    <row r="290" customFormat="false" ht="12.8" hidden="false" customHeight="false" outlineLevel="0" collapsed="false">
      <c r="A290" s="0" t="str">
        <f aca="false">Magie!$J$290</f>
        <v>Simuliidae</v>
      </c>
      <c r="B290" s="193" t="n">
        <f aca="false">Magie!$K$290</f>
        <v>1</v>
      </c>
      <c r="C290" s="0" t="str">
        <f aca="false">Magie!$L$290</f>
        <v/>
      </c>
      <c r="D290" s="193" t="n">
        <f aca="false">Magie!$M$290</f>
        <v>3</v>
      </c>
    </row>
    <row r="291" customFormat="false" ht="12.8" hidden="true" customHeight="false" outlineLevel="0" collapsed="false">
      <c r="A291" s="0" t="str">
        <f aca="false">Magie!$J$291</f>
        <v>Stratiomyidae</v>
      </c>
      <c r="B291" s="0" t="str">
        <f aca="false">Magie!$K$291</f>
        <v/>
      </c>
      <c r="C291" s="0" t="str">
        <f aca="false">Magie!$L$291</f>
        <v/>
      </c>
      <c r="D291" s="0" t="str">
        <f aca="false">Magie!$M$291</f>
        <v/>
      </c>
    </row>
    <row r="292" customFormat="false" ht="12.8" hidden="true" customHeight="false" outlineLevel="0" collapsed="false">
      <c r="A292" s="0" t="str">
        <f aca="false">Magie!$J$292</f>
        <v>Syrphidae</v>
      </c>
      <c r="B292" s="0" t="str">
        <f aca="false">Magie!$K$292</f>
        <v/>
      </c>
      <c r="C292" s="0" t="str">
        <f aca="false">Magie!$L$292</f>
        <v/>
      </c>
      <c r="D292" s="0" t="str">
        <f aca="false">Magie!$M$292</f>
        <v/>
      </c>
    </row>
    <row r="293" customFormat="false" ht="12.8" hidden="true" customHeight="false" outlineLevel="0" collapsed="false">
      <c r="A293" s="0" t="str">
        <f aca="false">Magie!$J$293</f>
        <v>Tabanidae</v>
      </c>
      <c r="B293" s="0" t="str">
        <f aca="false">Magie!$K$293</f>
        <v/>
      </c>
      <c r="C293" s="0" t="str">
        <f aca="false">Magie!$L$293</f>
        <v/>
      </c>
      <c r="D293" s="0" t="str">
        <f aca="false">Magie!$M$293</f>
        <v/>
      </c>
    </row>
    <row r="294" customFormat="false" ht="12.8" hidden="true" customHeight="false" outlineLevel="0" collapsed="false">
      <c r="A294" s="0" t="str">
        <f aca="false">Magie!$J$294</f>
        <v>Thaumaleidae</v>
      </c>
      <c r="B294" s="0" t="str">
        <f aca="false">Magie!$K$294</f>
        <v/>
      </c>
      <c r="C294" s="0" t="str">
        <f aca="false">Magie!$L$294</f>
        <v/>
      </c>
      <c r="D294" s="0" t="str">
        <f aca="false">Magie!$M$294</f>
        <v/>
      </c>
    </row>
    <row r="295" customFormat="false" ht="12.8" hidden="true" customHeight="false" outlineLevel="0" collapsed="false">
      <c r="A295" s="0" t="str">
        <f aca="false">Magie!$J$295</f>
        <v>Tipulidae</v>
      </c>
      <c r="B295" s="0" t="str">
        <f aca="false">Magie!$K$295</f>
        <v/>
      </c>
      <c r="C295" s="0" t="str">
        <f aca="false">Magie!$L$295</f>
        <v/>
      </c>
      <c r="D295" s="0" t="str">
        <f aca="false">Magie!$M$295</f>
        <v/>
      </c>
    </row>
    <row r="296" customFormat="false" ht="12.8" hidden="true" customHeight="false" outlineLevel="0" collapsed="false">
      <c r="A296" s="0" t="str">
        <f aca="false">Magie!$J$296</f>
        <v>ODONATA</v>
      </c>
      <c r="B296" s="0" t="str">
        <f aca="false">Magie!$K$296</f>
        <v/>
      </c>
      <c r="C296" s="0" t="str">
        <f aca="false">Magie!$L$296</f>
        <v/>
      </c>
      <c r="D296" s="0" t="str">
        <f aca="false">Magie!$M$296</f>
        <v/>
      </c>
    </row>
    <row r="297" customFormat="false" ht="12.8" hidden="true" customHeight="false" outlineLevel="0" collapsed="false">
      <c r="A297" s="0" t="str">
        <f aca="false">Magie!$J$297</f>
        <v>Aeshnidae</v>
      </c>
      <c r="B297" s="0" t="str">
        <f aca="false">Magie!$K$297</f>
        <v/>
      </c>
      <c r="C297" s="0" t="str">
        <f aca="false">Magie!$L$297</f>
        <v/>
      </c>
      <c r="D297" s="0" t="str">
        <f aca="false">Magie!$M$297</f>
        <v/>
      </c>
    </row>
    <row r="298" customFormat="false" ht="12.8" hidden="true" customHeight="false" outlineLevel="0" collapsed="false">
      <c r="A298" s="0" t="str">
        <f aca="false">Magie!$J$298</f>
        <v>Aeshna</v>
      </c>
      <c r="B298" s="0" t="str">
        <f aca="false">Magie!$K$298</f>
        <v/>
      </c>
      <c r="C298" s="0" t="str">
        <f aca="false">Magie!$L$298</f>
        <v/>
      </c>
      <c r="D298" s="0" t="str">
        <f aca="false">Magie!$M$298</f>
        <v/>
      </c>
    </row>
    <row r="299" customFormat="false" ht="12.8" hidden="true" customHeight="false" outlineLevel="0" collapsed="false">
      <c r="A299" s="0" t="str">
        <f aca="false">Magie!$J$299</f>
        <v>Anaciaeschna</v>
      </c>
      <c r="B299" s="0" t="str">
        <f aca="false">Magie!$K$299</f>
        <v/>
      </c>
      <c r="C299" s="0" t="str">
        <f aca="false">Magie!$L$299</f>
        <v/>
      </c>
      <c r="D299" s="0" t="str">
        <f aca="false">Magie!$M$299</f>
        <v/>
      </c>
    </row>
    <row r="300" customFormat="false" ht="12.8" hidden="true" customHeight="false" outlineLevel="0" collapsed="false">
      <c r="A300" s="0" t="str">
        <f aca="false">Magie!$J$300</f>
        <v>Anax</v>
      </c>
      <c r="B300" s="0" t="str">
        <f aca="false">Magie!$K$300</f>
        <v/>
      </c>
      <c r="C300" s="0" t="str">
        <f aca="false">Magie!$L$300</f>
        <v/>
      </c>
      <c r="D300" s="0" t="str">
        <f aca="false">Magie!$M$300</f>
        <v/>
      </c>
    </row>
    <row r="301" customFormat="false" ht="12.8" hidden="true" customHeight="false" outlineLevel="0" collapsed="false">
      <c r="A301" s="0" t="str">
        <f aca="false">Magie!$J$301</f>
        <v>Boyeria</v>
      </c>
      <c r="B301" s="0" t="str">
        <f aca="false">Magie!$K$301</f>
        <v/>
      </c>
      <c r="C301" s="0" t="str">
        <f aca="false">Magie!$L$301</f>
        <v/>
      </c>
      <c r="D301" s="0" t="str">
        <f aca="false">Magie!$M$301</f>
        <v/>
      </c>
    </row>
    <row r="302" customFormat="false" ht="12.8" hidden="true" customHeight="false" outlineLevel="0" collapsed="false">
      <c r="A302" s="0" t="str">
        <f aca="false">Magie!$J$302</f>
        <v>Brachytron</v>
      </c>
      <c r="B302" s="0" t="str">
        <f aca="false">Magie!$K$302</f>
        <v/>
      </c>
      <c r="C302" s="0" t="str">
        <f aca="false">Magie!$L$302</f>
        <v/>
      </c>
      <c r="D302" s="0" t="str">
        <f aca="false">Magie!$M$302</f>
        <v/>
      </c>
    </row>
    <row r="303" customFormat="false" ht="12.8" hidden="true" customHeight="false" outlineLevel="0" collapsed="false">
      <c r="A303" s="0" t="str">
        <f aca="false">Magie!$J$303</f>
        <v>Hemianax</v>
      </c>
      <c r="B303" s="0" t="str">
        <f aca="false">Magie!$K$303</f>
        <v/>
      </c>
      <c r="C303" s="0" t="str">
        <f aca="false">Magie!$L$303</f>
        <v/>
      </c>
      <c r="D303" s="0" t="str">
        <f aca="false">Magie!$M$303</f>
        <v/>
      </c>
    </row>
    <row r="304" customFormat="false" ht="12.8" hidden="true" customHeight="false" outlineLevel="0" collapsed="false">
      <c r="A304" s="0" t="str">
        <f aca="false">Magie!$J$304</f>
        <v>Calopterygidae</v>
      </c>
      <c r="B304" s="0" t="str">
        <f aca="false">Magie!$K$304</f>
        <v/>
      </c>
      <c r="C304" s="0" t="str">
        <f aca="false">Magie!$L$304</f>
        <v/>
      </c>
      <c r="D304" s="0" t="str">
        <f aca="false">Magie!$M$304</f>
        <v/>
      </c>
    </row>
    <row r="305" customFormat="false" ht="12.8" hidden="false" customHeight="false" outlineLevel="0" collapsed="false">
      <c r="A305" s="0" t="str">
        <f aca="false">Magie!$J$305</f>
        <v>Calopteryx</v>
      </c>
      <c r="B305" s="193" t="n">
        <f aca="false">Magie!$K$305</f>
        <v>3</v>
      </c>
      <c r="C305" s="0" t="str">
        <f aca="false">Magie!$L$305</f>
        <v/>
      </c>
      <c r="D305" s="0" t="str">
        <f aca="false">Magie!$M$305</f>
        <v/>
      </c>
    </row>
    <row r="306" customFormat="false" ht="12.8" hidden="true" customHeight="false" outlineLevel="0" collapsed="false">
      <c r="A306" s="0" t="str">
        <f aca="false">Magie!$J$306</f>
        <v>Coenagrionidae</v>
      </c>
      <c r="B306" s="0" t="str">
        <f aca="false">Magie!$K$306</f>
        <v/>
      </c>
      <c r="C306" s="0" t="str">
        <f aca="false">Magie!$L$306</f>
        <v/>
      </c>
      <c r="D306" s="0" t="str">
        <f aca="false">Magie!$M$306</f>
        <v/>
      </c>
    </row>
    <row r="307" customFormat="false" ht="12.8" hidden="true" customHeight="false" outlineLevel="0" collapsed="false">
      <c r="A307" s="0" t="str">
        <f aca="false">Magie!$J$307</f>
        <v>Cordulegasteridae</v>
      </c>
      <c r="B307" s="0" t="str">
        <f aca="false">Magie!$K$307</f>
        <v/>
      </c>
      <c r="C307" s="0" t="str">
        <f aca="false">Magie!$L$307</f>
        <v/>
      </c>
      <c r="D307" s="0" t="str">
        <f aca="false">Magie!$M$307</f>
        <v/>
      </c>
    </row>
    <row r="308" customFormat="false" ht="12.8" hidden="true" customHeight="false" outlineLevel="0" collapsed="false">
      <c r="A308" s="0" t="str">
        <f aca="false">Magie!$J$308</f>
        <v>Cordulegaster</v>
      </c>
      <c r="B308" s="0" t="str">
        <f aca="false">Magie!$K$308</f>
        <v/>
      </c>
      <c r="C308" s="0" t="str">
        <f aca="false">Magie!$L$308</f>
        <v/>
      </c>
      <c r="D308" s="0" t="str">
        <f aca="false">Magie!$M$308</f>
        <v/>
      </c>
    </row>
    <row r="309" customFormat="false" ht="12.8" hidden="true" customHeight="false" outlineLevel="0" collapsed="false">
      <c r="A309" s="0" t="str">
        <f aca="false">Magie!$J$309</f>
        <v>Corduliidae</v>
      </c>
      <c r="B309" s="0" t="str">
        <f aca="false">Magie!$K$309</f>
        <v/>
      </c>
      <c r="C309" s="0" t="str">
        <f aca="false">Magie!$L$309</f>
        <v/>
      </c>
      <c r="D309" s="0" t="str">
        <f aca="false">Magie!$M$309</f>
        <v/>
      </c>
    </row>
    <row r="310" customFormat="false" ht="12.8" hidden="true" customHeight="false" outlineLevel="0" collapsed="false">
      <c r="A310" s="0" t="str">
        <f aca="false">Magie!$J$310</f>
        <v>Cordulia</v>
      </c>
      <c r="B310" s="0" t="str">
        <f aca="false">Magie!$K$310</f>
        <v/>
      </c>
      <c r="C310" s="0" t="str">
        <f aca="false">Magie!$L$310</f>
        <v/>
      </c>
      <c r="D310" s="0" t="str">
        <f aca="false">Magie!$M$310</f>
        <v/>
      </c>
    </row>
    <row r="311" customFormat="false" ht="12.8" hidden="true" customHeight="false" outlineLevel="0" collapsed="false">
      <c r="A311" s="0" t="str">
        <f aca="false">Magie!$J$311</f>
        <v>Epitheca</v>
      </c>
      <c r="B311" s="0" t="str">
        <f aca="false">Magie!$K$311</f>
        <v/>
      </c>
      <c r="C311" s="0" t="str">
        <f aca="false">Magie!$L$311</f>
        <v/>
      </c>
      <c r="D311" s="0" t="str">
        <f aca="false">Magie!$M$311</f>
        <v/>
      </c>
    </row>
    <row r="312" customFormat="false" ht="12.8" hidden="true" customHeight="false" outlineLevel="0" collapsed="false">
      <c r="A312" s="0" t="str">
        <f aca="false">Magie!$J$312</f>
        <v>Oxygastra</v>
      </c>
      <c r="B312" s="0" t="str">
        <f aca="false">Magie!$K$312</f>
        <v/>
      </c>
      <c r="C312" s="0" t="str">
        <f aca="false">Magie!$L$312</f>
        <v/>
      </c>
      <c r="D312" s="0" t="str">
        <f aca="false">Magie!$M$312</f>
        <v/>
      </c>
    </row>
    <row r="313" customFormat="false" ht="12.8" hidden="true" customHeight="false" outlineLevel="0" collapsed="false">
      <c r="A313" s="0" t="str">
        <f aca="false">Magie!$J$313</f>
        <v>Somatochlora</v>
      </c>
      <c r="B313" s="0" t="str">
        <f aca="false">Magie!$K$313</f>
        <v/>
      </c>
      <c r="C313" s="0" t="str">
        <f aca="false">Magie!$L$313</f>
        <v/>
      </c>
      <c r="D313" s="0" t="str">
        <f aca="false">Magie!$M$313</f>
        <v/>
      </c>
    </row>
    <row r="314" customFormat="false" ht="12.8" hidden="true" customHeight="false" outlineLevel="0" collapsed="false">
      <c r="A314" s="0" t="str">
        <f aca="false">Magie!$J$314</f>
        <v>Gomphidae</v>
      </c>
      <c r="B314" s="0" t="str">
        <f aca="false">Magie!$K$314</f>
        <v/>
      </c>
      <c r="C314" s="0" t="str">
        <f aca="false">Magie!$L$314</f>
        <v/>
      </c>
      <c r="D314" s="0" t="str">
        <f aca="false">Magie!$M$314</f>
        <v/>
      </c>
    </row>
    <row r="315" customFormat="false" ht="12.8" hidden="true" customHeight="false" outlineLevel="0" collapsed="false">
      <c r="A315" s="0" t="str">
        <f aca="false">Magie!$J$315</f>
        <v>Gomphus</v>
      </c>
      <c r="B315" s="0" t="str">
        <f aca="false">Magie!$K$315</f>
        <v/>
      </c>
      <c r="C315" s="0" t="str">
        <f aca="false">Magie!$L$315</f>
        <v/>
      </c>
      <c r="D315" s="0" t="str">
        <f aca="false">Magie!$M$315</f>
        <v/>
      </c>
    </row>
    <row r="316" customFormat="false" ht="12.8" hidden="true" customHeight="false" outlineLevel="0" collapsed="false">
      <c r="A316" s="0" t="str">
        <f aca="false">Magie!$J$316</f>
        <v>Onychogomphus</v>
      </c>
      <c r="B316" s="0" t="str">
        <f aca="false">Magie!$K$316</f>
        <v/>
      </c>
      <c r="C316" s="0" t="str">
        <f aca="false">Magie!$L$316</f>
        <v/>
      </c>
      <c r="D316" s="0" t="str">
        <f aca="false">Magie!$M$316</f>
        <v/>
      </c>
    </row>
    <row r="317" customFormat="false" ht="12.8" hidden="true" customHeight="false" outlineLevel="0" collapsed="false">
      <c r="A317" s="0" t="str">
        <f aca="false">Magie!$J$317</f>
        <v>Ophiogomphus</v>
      </c>
      <c r="B317" s="0" t="str">
        <f aca="false">Magie!$K$317</f>
        <v/>
      </c>
      <c r="C317" s="0" t="str">
        <f aca="false">Magie!$L$317</f>
        <v/>
      </c>
      <c r="D317" s="0" t="str">
        <f aca="false">Magie!$M$317</f>
        <v/>
      </c>
    </row>
    <row r="318" customFormat="false" ht="12.8" hidden="true" customHeight="false" outlineLevel="0" collapsed="false">
      <c r="A318" s="0" t="str">
        <f aca="false">Magie!$J$318</f>
        <v>Paragomphus</v>
      </c>
      <c r="B318" s="0" t="str">
        <f aca="false">Magie!$K$318</f>
        <v/>
      </c>
      <c r="C318" s="0" t="str">
        <f aca="false">Magie!$L$318</f>
        <v/>
      </c>
      <c r="D318" s="0" t="str">
        <f aca="false">Magie!$M$318</f>
        <v/>
      </c>
    </row>
    <row r="319" customFormat="false" ht="12.8" hidden="true" customHeight="false" outlineLevel="0" collapsed="false">
      <c r="A319" s="0" t="str">
        <f aca="false">Magie!$J$319</f>
        <v>Lestidae</v>
      </c>
      <c r="B319" s="0" t="str">
        <f aca="false">Magie!$K$319</f>
        <v/>
      </c>
      <c r="C319" s="0" t="str">
        <f aca="false">Magie!$L$319</f>
        <v/>
      </c>
      <c r="D319" s="0" t="str">
        <f aca="false">Magie!$M$319</f>
        <v/>
      </c>
    </row>
    <row r="320" customFormat="false" ht="12.8" hidden="true" customHeight="false" outlineLevel="0" collapsed="false">
      <c r="A320" s="0" t="str">
        <f aca="false">Magie!$J$320</f>
        <v>Chalcolestes</v>
      </c>
      <c r="B320" s="0" t="str">
        <f aca="false">Magie!$K$320</f>
        <v/>
      </c>
      <c r="C320" s="0" t="str">
        <f aca="false">Magie!$L$320</f>
        <v/>
      </c>
      <c r="D320" s="0" t="str">
        <f aca="false">Magie!$M$320</f>
        <v/>
      </c>
    </row>
    <row r="321" customFormat="false" ht="12.8" hidden="true" customHeight="false" outlineLevel="0" collapsed="false">
      <c r="A321" s="0" t="str">
        <f aca="false">Magie!$J$321</f>
        <v>Lestes</v>
      </c>
      <c r="B321" s="0" t="str">
        <f aca="false">Magie!$K$321</f>
        <v/>
      </c>
      <c r="C321" s="0" t="str">
        <f aca="false">Magie!$L$321</f>
        <v/>
      </c>
      <c r="D321" s="0" t="str">
        <f aca="false">Magie!$M$321</f>
        <v/>
      </c>
    </row>
    <row r="322" customFormat="false" ht="12.8" hidden="true" customHeight="false" outlineLevel="0" collapsed="false">
      <c r="A322" s="0" t="str">
        <f aca="false">Magie!$J$322</f>
        <v>Sympecma</v>
      </c>
      <c r="B322" s="0" t="str">
        <f aca="false">Magie!$K$322</f>
        <v/>
      </c>
      <c r="C322" s="0" t="str">
        <f aca="false">Magie!$L$322</f>
        <v/>
      </c>
      <c r="D322" s="0" t="str">
        <f aca="false">Magie!$M$322</f>
        <v/>
      </c>
    </row>
    <row r="323" customFormat="false" ht="12.8" hidden="true" customHeight="false" outlineLevel="0" collapsed="false">
      <c r="A323" s="0" t="str">
        <f aca="false">Magie!$J$323</f>
        <v>Libellulidae</v>
      </c>
      <c r="B323" s="0" t="str">
        <f aca="false">Magie!$K$323</f>
        <v/>
      </c>
      <c r="C323" s="0" t="str">
        <f aca="false">Magie!$L$323</f>
        <v/>
      </c>
      <c r="D323" s="0" t="str">
        <f aca="false">Magie!$M$323</f>
        <v/>
      </c>
    </row>
    <row r="324" customFormat="false" ht="12.8" hidden="true" customHeight="false" outlineLevel="0" collapsed="false">
      <c r="A324" s="0" t="str">
        <f aca="false">Magie!$J$324</f>
        <v>Brachythemis</v>
      </c>
      <c r="B324" s="0" t="str">
        <f aca="false">Magie!$K$324</f>
        <v/>
      </c>
      <c r="C324" s="0" t="str">
        <f aca="false">Magie!$L$324</f>
        <v/>
      </c>
      <c r="D324" s="0" t="str">
        <f aca="false">Magie!$M$324</f>
        <v/>
      </c>
    </row>
    <row r="325" customFormat="false" ht="12.8" hidden="true" customHeight="false" outlineLevel="0" collapsed="false">
      <c r="A325" s="0" t="str">
        <f aca="false">Magie!$J$325</f>
        <v>Crocothemis</v>
      </c>
      <c r="B325" s="0" t="str">
        <f aca="false">Magie!$K$325</f>
        <v/>
      </c>
      <c r="C325" s="0" t="str">
        <f aca="false">Magie!$L$325</f>
        <v/>
      </c>
      <c r="D325" s="0" t="str">
        <f aca="false">Magie!$M$325</f>
        <v/>
      </c>
    </row>
    <row r="326" customFormat="false" ht="12.8" hidden="true" customHeight="false" outlineLevel="0" collapsed="false">
      <c r="A326" s="0" t="str">
        <f aca="false">Magie!$J$326</f>
        <v>Diplacodes</v>
      </c>
      <c r="B326" s="0" t="str">
        <f aca="false">Magie!$K$326</f>
        <v/>
      </c>
      <c r="C326" s="0" t="str">
        <f aca="false">Magie!$L$326</f>
        <v/>
      </c>
      <c r="D326" s="0" t="str">
        <f aca="false">Magie!$M$326</f>
        <v/>
      </c>
    </row>
    <row r="327" customFormat="false" ht="12.8" hidden="true" customHeight="false" outlineLevel="0" collapsed="false">
      <c r="A327" s="0" t="str">
        <f aca="false">Magie!$J$327</f>
        <v>Leucorrhinia</v>
      </c>
      <c r="B327" s="0" t="str">
        <f aca="false">Magie!$K$327</f>
        <v/>
      </c>
      <c r="C327" s="0" t="str">
        <f aca="false">Magie!$L$327</f>
        <v/>
      </c>
      <c r="D327" s="0" t="str">
        <f aca="false">Magie!$M$327</f>
        <v/>
      </c>
    </row>
    <row r="328" customFormat="false" ht="12.8" hidden="true" customHeight="false" outlineLevel="0" collapsed="false">
      <c r="A328" s="0" t="str">
        <f aca="false">Magie!$J$328</f>
        <v>Libellula</v>
      </c>
      <c r="B328" s="0" t="str">
        <f aca="false">Magie!$K$328</f>
        <v/>
      </c>
      <c r="C328" s="0" t="str">
        <f aca="false">Magie!$L$328</f>
        <v/>
      </c>
      <c r="D328" s="0" t="str">
        <f aca="false">Magie!$M$328</f>
        <v/>
      </c>
    </row>
    <row r="329" customFormat="false" ht="12.8" hidden="true" customHeight="false" outlineLevel="0" collapsed="false">
      <c r="A329" s="0" t="str">
        <f aca="false">Magie!$J$329</f>
        <v>Orthetrum</v>
      </c>
      <c r="B329" s="0" t="str">
        <f aca="false">Magie!$K$329</f>
        <v/>
      </c>
      <c r="C329" s="0" t="str">
        <f aca="false">Magie!$L$329</f>
        <v/>
      </c>
      <c r="D329" s="0" t="str">
        <f aca="false">Magie!$M$329</f>
        <v/>
      </c>
    </row>
    <row r="330" customFormat="false" ht="12.8" hidden="true" customHeight="false" outlineLevel="0" collapsed="false">
      <c r="A330" s="0" t="str">
        <f aca="false">Magie!$J$330</f>
        <v>Sympetrum</v>
      </c>
      <c r="B330" s="0" t="str">
        <f aca="false">Magie!$K$330</f>
        <v/>
      </c>
      <c r="C330" s="0" t="str">
        <f aca="false">Magie!$L$330</f>
        <v/>
      </c>
      <c r="D330" s="0" t="str">
        <f aca="false">Magie!$M$330</f>
        <v/>
      </c>
    </row>
    <row r="331" customFormat="false" ht="12.8" hidden="true" customHeight="false" outlineLevel="0" collapsed="false">
      <c r="A331" s="0" t="str">
        <f aca="false">Magie!$J$331</f>
        <v>Macromiidae</v>
      </c>
      <c r="B331" s="0" t="str">
        <f aca="false">Magie!$K$331</f>
        <v/>
      </c>
      <c r="C331" s="0" t="str">
        <f aca="false">Magie!$L$331</f>
        <v/>
      </c>
      <c r="D331" s="0" t="str">
        <f aca="false">Magie!$M$331</f>
        <v/>
      </c>
    </row>
    <row r="332" customFormat="false" ht="12.8" hidden="true" customHeight="false" outlineLevel="0" collapsed="false">
      <c r="A332" s="0" t="str">
        <f aca="false">Magie!$J$332</f>
        <v>Macromia</v>
      </c>
      <c r="B332" s="0" t="str">
        <f aca="false">Magie!$K$332</f>
        <v/>
      </c>
      <c r="C332" s="0" t="str">
        <f aca="false">Magie!$L$332</f>
        <v/>
      </c>
      <c r="D332" s="0" t="str">
        <f aca="false">Magie!$M$332</f>
        <v/>
      </c>
    </row>
    <row r="333" customFormat="false" ht="12.8" hidden="true" customHeight="false" outlineLevel="0" collapsed="false">
      <c r="A333" s="0" t="str">
        <f aca="false">Magie!$J$333</f>
        <v>Platycnemididae</v>
      </c>
      <c r="B333" s="0" t="str">
        <f aca="false">Magie!$K$333</f>
        <v/>
      </c>
      <c r="C333" s="0" t="str">
        <f aca="false">Magie!$L$333</f>
        <v/>
      </c>
      <c r="D333" s="0" t="str">
        <f aca="false">Magie!$M$333</f>
        <v/>
      </c>
    </row>
    <row r="334" customFormat="false" ht="12.8" hidden="true" customHeight="false" outlineLevel="0" collapsed="false">
      <c r="A334" s="0" t="str">
        <f aca="false">Magie!$J$334</f>
        <v>Platycnemis</v>
      </c>
      <c r="B334" s="0" t="str">
        <f aca="false">Magie!$K$334</f>
        <v/>
      </c>
      <c r="C334" s="0" t="str">
        <f aca="false">Magie!$L$334</f>
        <v/>
      </c>
      <c r="D334" s="0" t="str">
        <f aca="false">Magie!$M$334</f>
        <v/>
      </c>
    </row>
    <row r="335" customFormat="false" ht="12.8" hidden="true" customHeight="false" outlineLevel="0" collapsed="false">
      <c r="A335" s="0" t="str">
        <f aca="false">Magie!$J$335</f>
        <v>MEGALOPTERA</v>
      </c>
      <c r="B335" s="0" t="str">
        <f aca="false">Magie!$K$335</f>
        <v/>
      </c>
      <c r="C335" s="0" t="str">
        <f aca="false">Magie!$L$335</f>
        <v/>
      </c>
      <c r="D335" s="0" t="str">
        <f aca="false">Magie!$M$335</f>
        <v/>
      </c>
    </row>
    <row r="336" customFormat="false" ht="12.8" hidden="true" customHeight="false" outlineLevel="0" collapsed="false">
      <c r="A336" s="0" t="str">
        <f aca="false">Magie!$J$336</f>
        <v>Sialidae</v>
      </c>
      <c r="B336" s="0" t="str">
        <f aca="false">Magie!$K$336</f>
        <v/>
      </c>
      <c r="C336" s="0" t="str">
        <f aca="false">Magie!$L$336</f>
        <v/>
      </c>
      <c r="D336" s="0" t="str">
        <f aca="false">Magie!$M$336</f>
        <v/>
      </c>
    </row>
    <row r="337" customFormat="false" ht="12.8" hidden="true" customHeight="false" outlineLevel="0" collapsed="false">
      <c r="A337" s="0" t="str">
        <f aca="false">Magie!$J$337</f>
        <v>Sialis</v>
      </c>
      <c r="B337" s="0" t="str">
        <f aca="false">Magie!$K$337</f>
        <v/>
      </c>
      <c r="C337" s="0" t="str">
        <f aca="false">Magie!$L$337</f>
        <v/>
      </c>
      <c r="D337" s="0" t="str">
        <f aca="false">Magie!$M$337</f>
        <v/>
      </c>
    </row>
    <row r="338" customFormat="false" ht="12.8" hidden="true" customHeight="false" outlineLevel="0" collapsed="false">
      <c r="A338" s="0" t="str">
        <f aca="false">Magie!$J$338</f>
        <v>PLANIPENNIA</v>
      </c>
      <c r="B338" s="0" t="str">
        <f aca="false">Magie!$K$338</f>
        <v/>
      </c>
      <c r="C338" s="0" t="str">
        <f aca="false">Magie!$L$338</f>
        <v/>
      </c>
      <c r="D338" s="0" t="str">
        <f aca="false">Magie!$M$338</f>
        <v/>
      </c>
    </row>
    <row r="339" customFormat="false" ht="12.8" hidden="true" customHeight="false" outlineLevel="0" collapsed="false">
      <c r="A339" s="0" t="str">
        <f aca="false">Magie!$J$339</f>
        <v>Neurorthidae</v>
      </c>
      <c r="B339" s="0" t="str">
        <f aca="false">Magie!$K$339</f>
        <v/>
      </c>
      <c r="C339" s="0" t="str">
        <f aca="false">Magie!$L$339</f>
        <v/>
      </c>
      <c r="D339" s="0" t="str">
        <f aca="false">Magie!$M$339</f>
        <v/>
      </c>
    </row>
    <row r="340" customFormat="false" ht="12.8" hidden="true" customHeight="false" outlineLevel="0" collapsed="false">
      <c r="A340" s="0" t="str">
        <f aca="false">Magie!$J$340</f>
        <v>Neurorthus</v>
      </c>
      <c r="B340" s="0" t="str">
        <f aca="false">Magie!$K$340</f>
        <v/>
      </c>
      <c r="C340" s="0" t="str">
        <f aca="false">Magie!$L$340</f>
        <v/>
      </c>
      <c r="D340" s="0" t="str">
        <f aca="false">Magie!$M$340</f>
        <v/>
      </c>
    </row>
    <row r="341" customFormat="false" ht="12.8" hidden="true" customHeight="false" outlineLevel="0" collapsed="false">
      <c r="A341" s="0" t="str">
        <f aca="false">Magie!$J$341</f>
        <v>Osmylidae</v>
      </c>
      <c r="B341" s="0" t="str">
        <f aca="false">Magie!$K$341</f>
        <v/>
      </c>
      <c r="C341" s="0" t="str">
        <f aca="false">Magie!$L$341</f>
        <v/>
      </c>
      <c r="D341" s="0" t="str">
        <f aca="false">Magie!$M$341</f>
        <v/>
      </c>
    </row>
    <row r="342" customFormat="false" ht="12.8" hidden="true" customHeight="false" outlineLevel="0" collapsed="false">
      <c r="A342" s="0" t="str">
        <f aca="false">Magie!$J$342</f>
        <v>Osmylus</v>
      </c>
      <c r="B342" s="0" t="str">
        <f aca="false">Magie!$K$342</f>
        <v/>
      </c>
      <c r="C342" s="0" t="str">
        <f aca="false">Magie!$L$342</f>
        <v/>
      </c>
      <c r="D342" s="0" t="str">
        <f aca="false">Magie!$M$342</f>
        <v/>
      </c>
    </row>
    <row r="343" customFormat="false" ht="12.8" hidden="true" customHeight="false" outlineLevel="0" collapsed="false">
      <c r="A343" s="0" t="str">
        <f aca="false">Magie!$J$343</f>
        <v>Sisyridae</v>
      </c>
      <c r="B343" s="0" t="str">
        <f aca="false">Magie!$K$343</f>
        <v/>
      </c>
      <c r="C343" s="0" t="str">
        <f aca="false">Magie!$L$343</f>
        <v/>
      </c>
      <c r="D343" s="0" t="str">
        <f aca="false">Magie!$M$343</f>
        <v/>
      </c>
    </row>
    <row r="344" customFormat="false" ht="12.8" hidden="true" customHeight="false" outlineLevel="0" collapsed="false">
      <c r="A344" s="0" t="str">
        <f aca="false">Magie!$J$344</f>
        <v>Sisyra</v>
      </c>
      <c r="B344" s="0" t="str">
        <f aca="false">Magie!$K$344</f>
        <v/>
      </c>
      <c r="C344" s="0" t="str">
        <f aca="false">Magie!$L$344</f>
        <v/>
      </c>
      <c r="D344" s="0" t="str">
        <f aca="false">Magie!$M$344</f>
        <v/>
      </c>
    </row>
    <row r="345" customFormat="false" ht="12.8" hidden="true" customHeight="false" outlineLevel="0" collapsed="false">
      <c r="A345" s="0" t="str">
        <f aca="false">Magie!$J$345</f>
        <v>HYMENOPTERA</v>
      </c>
      <c r="B345" s="0" t="str">
        <f aca="false">Magie!$K$345</f>
        <v/>
      </c>
      <c r="C345" s="0" t="str">
        <f aca="false">Magie!$L$345</f>
        <v/>
      </c>
      <c r="D345" s="0" t="str">
        <f aca="false">Magie!$M$345</f>
        <v/>
      </c>
    </row>
    <row r="346" customFormat="false" ht="12.8" hidden="true" customHeight="false" outlineLevel="0" collapsed="false">
      <c r="A346" s="0" t="str">
        <f aca="false">Magie!$J$346</f>
        <v>Agriotypidae</v>
      </c>
      <c r="B346" s="0" t="str">
        <f aca="false">Magie!$K$346</f>
        <v/>
      </c>
      <c r="C346" s="0" t="str">
        <f aca="false">Magie!$L$346</f>
        <v/>
      </c>
      <c r="D346" s="0" t="str">
        <f aca="false">Magie!$M$346</f>
        <v/>
      </c>
    </row>
    <row r="347" customFormat="false" ht="12.8" hidden="true" customHeight="false" outlineLevel="0" collapsed="false">
      <c r="A347" s="0" t="str">
        <f aca="false">Magie!$J$347</f>
        <v>Agriotypus</v>
      </c>
      <c r="B347" s="0" t="str">
        <f aca="false">Magie!$K$347</f>
        <v/>
      </c>
      <c r="C347" s="0" t="str">
        <f aca="false">Magie!$L$347</f>
        <v/>
      </c>
      <c r="D347" s="0" t="str">
        <f aca="false">Magie!$M$347</f>
        <v/>
      </c>
    </row>
    <row r="348" customFormat="false" ht="12.8" hidden="true" customHeight="false" outlineLevel="0" collapsed="false">
      <c r="A348" s="0" t="str">
        <f aca="false">Magie!$J$348</f>
        <v>LEPIDOPTERA</v>
      </c>
      <c r="B348" s="0" t="str">
        <f aca="false">Magie!$K$348</f>
        <v/>
      </c>
      <c r="C348" s="0" t="str">
        <f aca="false">Magie!$L$348</f>
        <v/>
      </c>
      <c r="D348" s="0" t="str">
        <f aca="false">Magie!$M$348</f>
        <v/>
      </c>
    </row>
    <row r="349" customFormat="false" ht="12.8" hidden="true" customHeight="false" outlineLevel="0" collapsed="false">
      <c r="A349" s="0" t="str">
        <f aca="false">Magie!$J$349</f>
        <v>Crambidae</v>
      </c>
      <c r="B349" s="0" t="str">
        <f aca="false">Magie!$K$349</f>
        <v/>
      </c>
      <c r="C349" s="0" t="str">
        <f aca="false">Magie!$L$349</f>
        <v/>
      </c>
      <c r="D349" s="0" t="str">
        <f aca="false">Magie!$M$349</f>
        <v/>
      </c>
    </row>
    <row r="350" customFormat="false" ht="12.8" hidden="true" customHeight="false" outlineLevel="0" collapsed="false">
      <c r="A350" s="0" t="str">
        <f aca="false">Magie!$J$350</f>
        <v>CRUSTACEA</v>
      </c>
      <c r="B350" s="0" t="str">
        <f aca="false">Magie!$K$350</f>
        <v/>
      </c>
      <c r="C350" s="0" t="str">
        <f aca="false">Magie!$L$350</f>
        <v/>
      </c>
      <c r="D350" s="0" t="str">
        <f aca="false">Magie!$M$350</f>
        <v/>
      </c>
    </row>
    <row r="351" customFormat="false" ht="12.8" hidden="false" customHeight="false" outlineLevel="0" collapsed="false">
      <c r="A351" s="0" t="str">
        <f aca="false">Magie!$J$351</f>
        <v>Ostracoda</v>
      </c>
      <c r="B351" s="193" t="n">
        <f aca="false">Magie!$K$351</f>
        <v>4</v>
      </c>
      <c r="C351" s="193" t="n">
        <f aca="false">Magie!$L$351</f>
        <v>3</v>
      </c>
      <c r="D351" s="0" t="str">
        <f aca="false">Magie!$M$351</f>
        <v/>
      </c>
    </row>
    <row r="352" customFormat="false" ht="12.8" hidden="false" customHeight="false" outlineLevel="0" collapsed="false">
      <c r="A352" s="0" t="str">
        <f aca="false">Magie!$J$352</f>
        <v>Copepoda</v>
      </c>
      <c r="B352" s="193" t="n">
        <f aca="false">Magie!$K$352</f>
        <v>2</v>
      </c>
      <c r="C352" s="0" t="str">
        <f aca="false">Magie!$L$352</f>
        <v/>
      </c>
      <c r="D352" s="0" t="str">
        <f aca="false">Magie!$M$352</f>
        <v/>
      </c>
    </row>
    <row r="353" customFormat="false" ht="12.8" hidden="true" customHeight="false" outlineLevel="0" collapsed="false">
      <c r="A353" s="0" t="str">
        <f aca="false">Magie!$J$353</f>
        <v>Cladocera</v>
      </c>
      <c r="B353" s="0" t="str">
        <f aca="false">Magie!$K$353</f>
        <v/>
      </c>
      <c r="C353" s="0" t="str">
        <f aca="false">Magie!$L$353</f>
        <v/>
      </c>
      <c r="D353" s="0" t="str">
        <f aca="false">Magie!$M$353</f>
        <v/>
      </c>
    </row>
    <row r="354" customFormat="false" ht="12.8" hidden="true" customHeight="false" outlineLevel="0" collapsed="false">
      <c r="A354" s="0" t="str">
        <f aca="false">Magie!$J$354</f>
        <v>BRANCHIOURES</v>
      </c>
      <c r="B354" s="0" t="str">
        <f aca="false">Magie!$K$354</f>
        <v/>
      </c>
      <c r="C354" s="0" t="str">
        <f aca="false">Magie!$L$354</f>
        <v/>
      </c>
      <c r="D354" s="0" t="str">
        <f aca="false">Magie!$M$354</f>
        <v/>
      </c>
    </row>
    <row r="355" customFormat="false" ht="12.8" hidden="true" customHeight="false" outlineLevel="0" collapsed="false">
      <c r="A355" s="0" t="str">
        <f aca="false">Magie!$J$355</f>
        <v>BRANCHIOPODA</v>
      </c>
      <c r="B355" s="0" t="str">
        <f aca="false">Magie!$K$355</f>
        <v/>
      </c>
      <c r="C355" s="0" t="str">
        <f aca="false">Magie!$L$355</f>
        <v/>
      </c>
      <c r="D355" s="0" t="str">
        <f aca="false">Magie!$M$355</f>
        <v/>
      </c>
    </row>
    <row r="356" customFormat="false" ht="12.8" hidden="true" customHeight="false" outlineLevel="0" collapsed="false">
      <c r="A356" s="0" t="str">
        <f aca="false">Magie!$J$356</f>
        <v>ANOSTRACES</v>
      </c>
      <c r="B356" s="0" t="str">
        <f aca="false">Magie!$K$356</f>
        <v/>
      </c>
      <c r="C356" s="0" t="str">
        <f aca="false">Magie!$L$356</f>
        <v/>
      </c>
      <c r="D356" s="0" t="str">
        <f aca="false">Magie!$M$356</f>
        <v/>
      </c>
    </row>
    <row r="357" customFormat="false" ht="12.8" hidden="true" customHeight="false" outlineLevel="0" collapsed="false">
      <c r="A357" s="0" t="str">
        <f aca="false">Magie!$J$357</f>
        <v>NOTOSTRACA</v>
      </c>
      <c r="B357" s="0" t="str">
        <f aca="false">Magie!$K$357</f>
        <v/>
      </c>
      <c r="C357" s="0" t="str">
        <f aca="false">Magie!$L$357</f>
        <v/>
      </c>
      <c r="D357" s="0" t="str">
        <f aca="false">Magie!$M$357</f>
        <v/>
      </c>
    </row>
    <row r="358" customFormat="false" ht="12.8" hidden="true" customHeight="false" outlineLevel="0" collapsed="false">
      <c r="A358" s="0" t="str">
        <f aca="false">Magie!$J$358</f>
        <v>CONCHOSTRACA</v>
      </c>
      <c r="B358" s="0" t="str">
        <f aca="false">Magie!$K$358</f>
        <v/>
      </c>
      <c r="C358" s="0" t="str">
        <f aca="false">Magie!$L$358</f>
        <v/>
      </c>
      <c r="D358" s="0" t="str">
        <f aca="false">Magie!$M$358</f>
        <v/>
      </c>
    </row>
    <row r="359" customFormat="false" ht="12.8" hidden="true" customHeight="false" outlineLevel="0" collapsed="false">
      <c r="A359" s="0" t="str">
        <f aca="false">Magie!$J$359</f>
        <v>MALACOSTRACA</v>
      </c>
      <c r="B359" s="0" t="str">
        <f aca="false">Magie!$K$359</f>
        <v/>
      </c>
      <c r="C359" s="0" t="str">
        <f aca="false">Magie!$L$359</f>
        <v/>
      </c>
      <c r="D359" s="0" t="str">
        <f aca="false">Magie!$M$359</f>
        <v/>
      </c>
    </row>
    <row r="360" customFormat="false" ht="12.8" hidden="true" customHeight="false" outlineLevel="0" collapsed="false">
      <c r="A360" s="0" t="str">
        <f aca="false">Magie!$J$360</f>
        <v>AMPHIPODA</v>
      </c>
      <c r="B360" s="0" t="str">
        <f aca="false">Magie!$K$360</f>
        <v/>
      </c>
      <c r="C360" s="0" t="str">
        <f aca="false">Magie!$L$360</f>
        <v/>
      </c>
      <c r="D360" s="0" t="str">
        <f aca="false">Magie!$M$360</f>
        <v/>
      </c>
    </row>
    <row r="361" customFormat="false" ht="12.8" hidden="true" customHeight="false" outlineLevel="0" collapsed="false">
      <c r="A361" s="0" t="str">
        <f aca="false">Magie!$J$361</f>
        <v>Corophiidae</v>
      </c>
      <c r="B361" s="0" t="str">
        <f aca="false">Magie!$K$361</f>
        <v/>
      </c>
      <c r="C361" s="0" t="str">
        <f aca="false">Magie!$L$361</f>
        <v/>
      </c>
      <c r="D361" s="0" t="str">
        <f aca="false">Magie!$M$361</f>
        <v/>
      </c>
    </row>
    <row r="362" customFormat="false" ht="12.8" hidden="true" customHeight="false" outlineLevel="0" collapsed="false">
      <c r="A362" s="0" t="str">
        <f aca="false">Magie!$J$362</f>
        <v>Chelicorophium</v>
      </c>
      <c r="B362" s="0" t="str">
        <f aca="false">Magie!$K$362</f>
        <v/>
      </c>
      <c r="C362" s="0" t="str">
        <f aca="false">Magie!$L$362</f>
        <v/>
      </c>
      <c r="D362" s="0" t="str">
        <f aca="false">Magie!$M$362</f>
        <v/>
      </c>
    </row>
    <row r="363" customFormat="false" ht="12.8" hidden="true" customHeight="false" outlineLevel="0" collapsed="false">
      <c r="A363" s="0" t="str">
        <f aca="false">Magie!$J$363</f>
        <v>Crangonyctidae</v>
      </c>
      <c r="B363" s="0" t="str">
        <f aca="false">Magie!$K$363</f>
        <v/>
      </c>
      <c r="C363" s="0" t="str">
        <f aca="false">Magie!$L$363</f>
        <v/>
      </c>
      <c r="D363" s="0" t="str">
        <f aca="false">Magie!$M$363</f>
        <v/>
      </c>
    </row>
    <row r="364" customFormat="false" ht="12.8" hidden="true" customHeight="false" outlineLevel="0" collapsed="false">
      <c r="A364" s="0" t="str">
        <f aca="false">Magie!$J$364</f>
        <v>Crangonyx</v>
      </c>
      <c r="B364" s="0" t="str">
        <f aca="false">Magie!$K$364</f>
        <v/>
      </c>
      <c r="C364" s="0" t="str">
        <f aca="false">Magie!$L$364</f>
        <v/>
      </c>
      <c r="D364" s="0" t="str">
        <f aca="false">Magie!$M$364</f>
        <v/>
      </c>
    </row>
    <row r="365" customFormat="false" ht="12.8" hidden="true" customHeight="false" outlineLevel="0" collapsed="false">
      <c r="A365" s="0" t="str">
        <f aca="false">Magie!$J$365</f>
        <v>Gammaridae</v>
      </c>
      <c r="B365" s="0" t="str">
        <f aca="false">Magie!$K$365</f>
        <v/>
      </c>
      <c r="C365" s="0" t="str">
        <f aca="false">Magie!$L$365</f>
        <v/>
      </c>
      <c r="D365" s="0" t="str">
        <f aca="false">Magie!$M$365</f>
        <v/>
      </c>
    </row>
    <row r="366" customFormat="false" ht="12.8" hidden="true" customHeight="false" outlineLevel="0" collapsed="false">
      <c r="A366" s="0" t="str">
        <f aca="false">Magie!$J$366</f>
        <v>Echinogammarus</v>
      </c>
      <c r="B366" s="0" t="str">
        <f aca="false">Magie!$K$366</f>
        <v/>
      </c>
      <c r="C366" s="0" t="str">
        <f aca="false">Magie!$L$366</f>
        <v/>
      </c>
      <c r="D366" s="0" t="str">
        <f aca="false">Magie!$M$366</f>
        <v/>
      </c>
    </row>
    <row r="367" customFormat="false" ht="12.8" hidden="true" customHeight="false" outlineLevel="0" collapsed="false">
      <c r="A367" s="0" t="str">
        <f aca="false">Magie!$J$367</f>
        <v>Gammarus</v>
      </c>
      <c r="B367" s="0" t="str">
        <f aca="false">Magie!$K$367</f>
        <v/>
      </c>
      <c r="C367" s="0" t="str">
        <f aca="false">Magie!$L$367</f>
        <v/>
      </c>
      <c r="D367" s="0" t="str">
        <f aca="false">Magie!$M$367</f>
        <v/>
      </c>
    </row>
    <row r="368" customFormat="false" ht="12.8" hidden="true" customHeight="false" outlineLevel="0" collapsed="false">
      <c r="A368" s="0" t="str">
        <f aca="false">Magie!$J$368</f>
        <v>Pontogammaridae</v>
      </c>
      <c r="B368" s="0" t="str">
        <f aca="false">Magie!$K$368</f>
        <v/>
      </c>
      <c r="C368" s="0" t="str">
        <f aca="false">Magie!$L$368</f>
        <v/>
      </c>
      <c r="D368" s="0" t="str">
        <f aca="false">Magie!$M$368</f>
        <v/>
      </c>
    </row>
    <row r="369" customFormat="false" ht="12.8" hidden="true" customHeight="false" outlineLevel="0" collapsed="false">
      <c r="A369" s="0" t="str">
        <f aca="false">Magie!$J$369</f>
        <v>Dikerogammarus</v>
      </c>
      <c r="B369" s="0" t="str">
        <f aca="false">Magie!$K$369</f>
        <v/>
      </c>
      <c r="C369" s="0" t="str">
        <f aca="false">Magie!$L$369</f>
        <v/>
      </c>
      <c r="D369" s="0" t="str">
        <f aca="false">Magie!$M$369</f>
        <v/>
      </c>
    </row>
    <row r="370" customFormat="false" ht="12.8" hidden="true" customHeight="false" outlineLevel="0" collapsed="false">
      <c r="A370" s="0" t="str">
        <f aca="false">Magie!$J$370</f>
        <v>Obesogammarus</v>
      </c>
      <c r="B370" s="0" t="str">
        <f aca="false">Magie!$K$370</f>
        <v/>
      </c>
      <c r="C370" s="0" t="str">
        <f aca="false">Magie!$L$370</f>
        <v/>
      </c>
      <c r="D370" s="0" t="str">
        <f aca="false">Magie!$M$370</f>
        <v/>
      </c>
    </row>
    <row r="371" customFormat="false" ht="12.8" hidden="true" customHeight="false" outlineLevel="0" collapsed="false">
      <c r="A371" s="0" t="str">
        <f aca="false">Magie!$J$371</f>
        <v>Pontogammarus</v>
      </c>
      <c r="B371" s="0" t="str">
        <f aca="false">Magie!$K$371</f>
        <v/>
      </c>
      <c r="C371" s="0" t="str">
        <f aca="false">Magie!$L$371</f>
        <v/>
      </c>
      <c r="D371" s="0" t="str">
        <f aca="false">Magie!$M$371</f>
        <v/>
      </c>
    </row>
    <row r="372" customFormat="false" ht="12.8" hidden="true" customHeight="false" outlineLevel="0" collapsed="false">
      <c r="A372" s="0" t="str">
        <f aca="false">Magie!$J$372</f>
        <v>Niphargidae</v>
      </c>
      <c r="B372" s="0" t="str">
        <f aca="false">Magie!$K$372</f>
        <v/>
      </c>
      <c r="C372" s="0" t="str">
        <f aca="false">Magie!$L$372</f>
        <v/>
      </c>
      <c r="D372" s="0" t="str">
        <f aca="false">Magie!$M$372</f>
        <v/>
      </c>
    </row>
    <row r="373" customFormat="false" ht="12.8" hidden="true" customHeight="false" outlineLevel="0" collapsed="false">
      <c r="A373" s="0" t="str">
        <f aca="false">Magie!$J$373</f>
        <v>Niphargus</v>
      </c>
      <c r="B373" s="0" t="str">
        <f aca="false">Magie!$K$373</f>
        <v/>
      </c>
      <c r="C373" s="0" t="str">
        <f aca="false">Magie!$L$373</f>
        <v/>
      </c>
      <c r="D373" s="0" t="str">
        <f aca="false">Magie!$M$373</f>
        <v/>
      </c>
    </row>
    <row r="374" customFormat="false" ht="12.8" hidden="true" customHeight="false" outlineLevel="0" collapsed="false">
      <c r="A374" s="0" t="str">
        <f aca="false">Magie!$J$374</f>
        <v>Talitridae</v>
      </c>
      <c r="B374" s="0" t="str">
        <f aca="false">Magie!$K$374</f>
        <v/>
      </c>
      <c r="C374" s="0" t="str">
        <f aca="false">Magie!$L$374</f>
        <v/>
      </c>
      <c r="D374" s="0" t="str">
        <f aca="false">Magie!$M$374</f>
        <v/>
      </c>
    </row>
    <row r="375" customFormat="false" ht="12.8" hidden="true" customHeight="false" outlineLevel="0" collapsed="false">
      <c r="A375" s="0" t="str">
        <f aca="false">Magie!$J$375</f>
        <v>Orchestia</v>
      </c>
      <c r="B375" s="0" t="str">
        <f aca="false">Magie!$K$375</f>
        <v/>
      </c>
      <c r="C375" s="0" t="str">
        <f aca="false">Magie!$L$375</f>
        <v/>
      </c>
      <c r="D375" s="0" t="str">
        <f aca="false">Magie!$M$375</f>
        <v/>
      </c>
    </row>
    <row r="376" customFormat="false" ht="12.8" hidden="true" customHeight="false" outlineLevel="0" collapsed="false">
      <c r="A376" s="0" t="str">
        <f aca="false">Magie!$J$376</f>
        <v>ISOPODA</v>
      </c>
      <c r="B376" s="0" t="str">
        <f aca="false">Magie!$K$376</f>
        <v/>
      </c>
      <c r="C376" s="0" t="str">
        <f aca="false">Magie!$L$376</f>
        <v/>
      </c>
      <c r="D376" s="0" t="str">
        <f aca="false">Magie!$M$376</f>
        <v/>
      </c>
    </row>
    <row r="377" customFormat="false" ht="12.8" hidden="false" customHeight="false" outlineLevel="0" collapsed="false">
      <c r="A377" s="0" t="str">
        <f aca="false">Magie!$J$377</f>
        <v>Asellidae</v>
      </c>
      <c r="B377" s="193" t="n">
        <f aca="false">Magie!$K$377</f>
        <v>4</v>
      </c>
      <c r="C377" s="0" t="str">
        <f aca="false">Magie!$L$377</f>
        <v/>
      </c>
      <c r="D377" s="0" t="str">
        <f aca="false">Magie!$M$377</f>
        <v/>
      </c>
    </row>
    <row r="378" customFormat="false" ht="12.8" hidden="true" customHeight="false" outlineLevel="0" collapsed="false">
      <c r="A378" s="0" t="str">
        <f aca="false">Magie!$J$378</f>
        <v>Janiridae</v>
      </c>
      <c r="B378" s="0" t="str">
        <f aca="false">Magie!$K$378</f>
        <v/>
      </c>
      <c r="C378" s="0" t="str">
        <f aca="false">Magie!$L$378</f>
        <v/>
      </c>
      <c r="D378" s="0" t="str">
        <f aca="false">Magie!$M$378</f>
        <v/>
      </c>
    </row>
    <row r="379" customFormat="false" ht="12.8" hidden="true" customHeight="false" outlineLevel="0" collapsed="false">
      <c r="A379" s="0" t="str">
        <f aca="false">Magie!$J$379</f>
        <v>Jaera</v>
      </c>
      <c r="B379" s="0" t="str">
        <f aca="false">Magie!$K$379</f>
        <v/>
      </c>
      <c r="C379" s="0" t="str">
        <f aca="false">Magie!$L$379</f>
        <v/>
      </c>
      <c r="D379" s="0" t="str">
        <f aca="false">Magie!$M$379</f>
        <v/>
      </c>
    </row>
    <row r="380" customFormat="false" ht="12.8" hidden="true" customHeight="false" outlineLevel="0" collapsed="false">
      <c r="A380" s="0" t="str">
        <f aca="false">Magie!$J$380</f>
        <v>DECAPODA</v>
      </c>
      <c r="B380" s="0" t="str">
        <f aca="false">Magie!$K$380</f>
        <v/>
      </c>
      <c r="C380" s="0" t="str">
        <f aca="false">Magie!$L$380</f>
        <v/>
      </c>
      <c r="D380" s="0" t="str">
        <f aca="false">Magie!$M$380</f>
        <v/>
      </c>
    </row>
    <row r="381" customFormat="false" ht="12.8" hidden="true" customHeight="false" outlineLevel="0" collapsed="false">
      <c r="A381" s="0" t="str">
        <f aca="false">Magie!$J$381</f>
        <v>Astacidae</v>
      </c>
      <c r="B381" s="0" t="str">
        <f aca="false">Magie!$K$381</f>
        <v/>
      </c>
      <c r="C381" s="0" t="str">
        <f aca="false">Magie!$L$381</f>
        <v/>
      </c>
      <c r="D381" s="0" t="str">
        <f aca="false">Magie!$M$381</f>
        <v/>
      </c>
    </row>
    <row r="382" customFormat="false" ht="12.8" hidden="true" customHeight="false" outlineLevel="0" collapsed="false">
      <c r="A382" s="0" t="str">
        <f aca="false">Magie!$J$382</f>
        <v>Astacus</v>
      </c>
      <c r="B382" s="0" t="str">
        <f aca="false">Magie!$K$382</f>
        <v/>
      </c>
      <c r="C382" s="0" t="str">
        <f aca="false">Magie!$L$382</f>
        <v/>
      </c>
      <c r="D382" s="0" t="str">
        <f aca="false">Magie!$M$382</f>
        <v/>
      </c>
    </row>
    <row r="383" customFormat="false" ht="12.8" hidden="true" customHeight="false" outlineLevel="0" collapsed="false">
      <c r="A383" s="0" t="str">
        <f aca="false">Magie!$J$383</f>
        <v>Austropotamobius</v>
      </c>
      <c r="B383" s="0" t="str">
        <f aca="false">Magie!$K$383</f>
        <v/>
      </c>
      <c r="C383" s="0" t="str">
        <f aca="false">Magie!$L$383</f>
        <v/>
      </c>
      <c r="D383" s="0" t="str">
        <f aca="false">Magie!$M$383</f>
        <v/>
      </c>
    </row>
    <row r="384" customFormat="false" ht="12.8" hidden="true" customHeight="false" outlineLevel="0" collapsed="false">
      <c r="A384" s="0" t="str">
        <f aca="false">Magie!$J$384</f>
        <v>Pacifastacus</v>
      </c>
      <c r="B384" s="0" t="str">
        <f aca="false">Magie!$K$384</f>
        <v/>
      </c>
      <c r="C384" s="0" t="str">
        <f aca="false">Magie!$L$384</f>
        <v/>
      </c>
      <c r="D384" s="0" t="str">
        <f aca="false">Magie!$M$384</f>
        <v/>
      </c>
    </row>
    <row r="385" customFormat="false" ht="12.8" hidden="true" customHeight="false" outlineLevel="0" collapsed="false">
      <c r="A385" s="0" t="str">
        <f aca="false">Magie!$J$385</f>
        <v>Atyidae</v>
      </c>
      <c r="B385" s="0" t="str">
        <f aca="false">Magie!$K$385</f>
        <v/>
      </c>
      <c r="C385" s="0" t="str">
        <f aca="false">Magie!$L$385</f>
        <v/>
      </c>
      <c r="D385" s="0" t="str">
        <f aca="false">Magie!$M$385</f>
        <v/>
      </c>
    </row>
    <row r="386" customFormat="false" ht="12.8" hidden="true" customHeight="false" outlineLevel="0" collapsed="false">
      <c r="A386" s="0" t="str">
        <f aca="false">Magie!$J$386</f>
        <v>Atyaephyra</v>
      </c>
      <c r="B386" s="0" t="str">
        <f aca="false">Magie!$K$386</f>
        <v/>
      </c>
      <c r="C386" s="0" t="str">
        <f aca="false">Magie!$L$386</f>
        <v/>
      </c>
      <c r="D386" s="0" t="str">
        <f aca="false">Magie!$M$386</f>
        <v/>
      </c>
    </row>
    <row r="387" customFormat="false" ht="12.8" hidden="true" customHeight="false" outlineLevel="0" collapsed="false">
      <c r="A387" s="0" t="str">
        <f aca="false">Magie!$J$387</f>
        <v>Cambaridae</v>
      </c>
      <c r="B387" s="0" t="str">
        <f aca="false">Magie!$K$387</f>
        <v/>
      </c>
      <c r="C387" s="0" t="str">
        <f aca="false">Magie!$L$387</f>
        <v/>
      </c>
      <c r="D387" s="0" t="str">
        <f aca="false">Magie!$M$387</f>
        <v/>
      </c>
    </row>
    <row r="388" customFormat="false" ht="12.8" hidden="true" customHeight="false" outlineLevel="0" collapsed="false">
      <c r="A388" s="0" t="str">
        <f aca="false">Magie!$J$388</f>
        <v>Orconectes</v>
      </c>
      <c r="B388" s="0" t="str">
        <f aca="false">Magie!$K$388</f>
        <v/>
      </c>
      <c r="C388" s="0" t="str">
        <f aca="false">Magie!$L$388</f>
        <v/>
      </c>
      <c r="D388" s="0" t="str">
        <f aca="false">Magie!$M$388</f>
        <v/>
      </c>
    </row>
    <row r="389" customFormat="false" ht="12.8" hidden="true" customHeight="false" outlineLevel="0" collapsed="false">
      <c r="A389" s="0" t="str">
        <f aca="false">Magie!$J$389</f>
        <v>Procambarus</v>
      </c>
      <c r="B389" s="0" t="str">
        <f aca="false">Magie!$K$389</f>
        <v/>
      </c>
      <c r="C389" s="0" t="str">
        <f aca="false">Magie!$L$389</f>
        <v/>
      </c>
      <c r="D389" s="0" t="str">
        <f aca="false">Magie!$M$389</f>
        <v/>
      </c>
    </row>
    <row r="390" customFormat="false" ht="12.8" hidden="true" customHeight="false" outlineLevel="0" collapsed="false">
      <c r="A390" s="0" t="str">
        <f aca="false">Magie!$J$390</f>
        <v>Grapsidae</v>
      </c>
      <c r="B390" s="0" t="str">
        <f aca="false">Magie!$K$390</f>
        <v/>
      </c>
      <c r="C390" s="0" t="str">
        <f aca="false">Magie!$L$390</f>
        <v/>
      </c>
      <c r="D390" s="0" t="str">
        <f aca="false">Magie!$M$390</f>
        <v/>
      </c>
    </row>
    <row r="391" customFormat="false" ht="12.8" hidden="true" customHeight="false" outlineLevel="0" collapsed="false">
      <c r="A391" s="0" t="str">
        <f aca="false">Magie!$J$391</f>
        <v>Eriocheir</v>
      </c>
      <c r="B391" s="0" t="str">
        <f aca="false">Magie!$K$391</f>
        <v/>
      </c>
      <c r="C391" s="0" t="str">
        <f aca="false">Magie!$L$391</f>
        <v/>
      </c>
      <c r="D391" s="0" t="str">
        <f aca="false">Magie!$M$391</f>
        <v/>
      </c>
    </row>
    <row r="392" customFormat="false" ht="12.8" hidden="true" customHeight="false" outlineLevel="0" collapsed="false">
      <c r="A392" s="0" t="str">
        <f aca="false">Magie!$J$392</f>
        <v>Potamonidae</v>
      </c>
      <c r="B392" s="0" t="str">
        <f aca="false">Magie!$K$392</f>
        <v/>
      </c>
      <c r="C392" s="0" t="str">
        <f aca="false">Magie!$L$392</f>
        <v/>
      </c>
      <c r="D392" s="0" t="str">
        <f aca="false">Magie!$M$392</f>
        <v/>
      </c>
    </row>
    <row r="393" customFormat="false" ht="12.8" hidden="true" customHeight="false" outlineLevel="0" collapsed="false">
      <c r="A393" s="0" t="str">
        <f aca="false">Magie!$J$393</f>
        <v>Potamon</v>
      </c>
      <c r="B393" s="0" t="str">
        <f aca="false">Magie!$K$393</f>
        <v/>
      </c>
      <c r="C393" s="0" t="str">
        <f aca="false">Magie!$L$393</f>
        <v/>
      </c>
      <c r="D393" s="0" t="str">
        <f aca="false">Magie!$M$393</f>
        <v/>
      </c>
    </row>
    <row r="394" customFormat="false" ht="12.8" hidden="true" customHeight="false" outlineLevel="0" collapsed="false">
      <c r="A394" s="0" t="str">
        <f aca="false">Magie!$J$394</f>
        <v>Panopeidae</v>
      </c>
      <c r="B394" s="0" t="str">
        <f aca="false">Magie!$K$394</f>
        <v/>
      </c>
      <c r="C394" s="0" t="str">
        <f aca="false">Magie!$L$394</f>
        <v/>
      </c>
      <c r="D394" s="0" t="str">
        <f aca="false">Magie!$M$394</f>
        <v/>
      </c>
    </row>
    <row r="395" customFormat="false" ht="12.8" hidden="true" customHeight="false" outlineLevel="0" collapsed="false">
      <c r="A395" s="0" t="str">
        <f aca="false">Magie!$J$395</f>
        <v>Rhithropanopeus</v>
      </c>
      <c r="B395" s="0" t="str">
        <f aca="false">Magie!$K$395</f>
        <v/>
      </c>
      <c r="C395" s="0" t="str">
        <f aca="false">Magie!$L$395</f>
        <v/>
      </c>
      <c r="D395" s="0" t="str">
        <f aca="false">Magie!$M$395</f>
        <v/>
      </c>
    </row>
    <row r="396" customFormat="false" ht="12.8" hidden="true" customHeight="false" outlineLevel="0" collapsed="false">
      <c r="A396" s="0" t="str">
        <f aca="false">Magie!$J$396</f>
        <v>Parastacidae</v>
      </c>
      <c r="B396" s="0" t="str">
        <f aca="false">Magie!$K$396</f>
        <v/>
      </c>
      <c r="C396" s="0" t="str">
        <f aca="false">Magie!$L$396</f>
        <v/>
      </c>
      <c r="D396" s="0" t="str">
        <f aca="false">Magie!$M$396</f>
        <v/>
      </c>
    </row>
    <row r="397" customFormat="false" ht="12.8" hidden="true" customHeight="false" outlineLevel="0" collapsed="false">
      <c r="A397" s="0" t="str">
        <f aca="false">Magie!$J$397</f>
        <v>Cherax</v>
      </c>
      <c r="B397" s="0" t="str">
        <f aca="false">Magie!$K$397</f>
        <v/>
      </c>
      <c r="C397" s="0" t="str">
        <f aca="false">Magie!$L$397</f>
        <v/>
      </c>
      <c r="D397" s="0" t="str">
        <f aca="false">Magie!$M$397</f>
        <v/>
      </c>
    </row>
    <row r="398" customFormat="false" ht="12.8" hidden="true" customHeight="false" outlineLevel="0" collapsed="false">
      <c r="A398" s="0" t="str">
        <f aca="false">Magie!$J$398</f>
        <v>MYSIDAE</v>
      </c>
      <c r="B398" s="0" t="str">
        <f aca="false">Magie!$K$398</f>
        <v/>
      </c>
      <c r="C398" s="0" t="str">
        <f aca="false">Magie!$L$398</f>
        <v/>
      </c>
      <c r="D398" s="0" t="str">
        <f aca="false">Magie!$M$398</f>
        <v/>
      </c>
    </row>
    <row r="399" customFormat="false" ht="12.8" hidden="true" customHeight="false" outlineLevel="0" collapsed="false">
      <c r="A399" s="0" t="str">
        <f aca="false">Magie!$J$399</f>
        <v>Hemimysis</v>
      </c>
      <c r="B399" s="0" t="str">
        <f aca="false">Magie!$K$399</f>
        <v/>
      </c>
      <c r="C399" s="0" t="str">
        <f aca="false">Magie!$L$399</f>
        <v/>
      </c>
      <c r="D399" s="0" t="str">
        <f aca="false">Magie!$M$399</f>
        <v/>
      </c>
    </row>
    <row r="400" customFormat="false" ht="12.8" hidden="true" customHeight="false" outlineLevel="0" collapsed="false">
      <c r="A400" s="0" t="str">
        <f aca="false">Magie!$J$400</f>
        <v>Limnomysis</v>
      </c>
      <c r="B400" s="0" t="str">
        <f aca="false">Magie!$K$400</f>
        <v/>
      </c>
      <c r="C400" s="0" t="str">
        <f aca="false">Magie!$L$400</f>
        <v/>
      </c>
      <c r="D400" s="0" t="str">
        <f aca="false">Magie!$M$400</f>
        <v/>
      </c>
    </row>
    <row r="401" customFormat="false" ht="12.8" hidden="true" customHeight="false" outlineLevel="0" collapsed="false">
      <c r="A401" s="0" t="str">
        <f aca="false">Magie!$J$401</f>
        <v>Mysis</v>
      </c>
      <c r="B401" s="0" t="str">
        <f aca="false">Magie!$K$401</f>
        <v/>
      </c>
      <c r="C401" s="0" t="str">
        <f aca="false">Magie!$L$401</f>
        <v/>
      </c>
      <c r="D401" s="0" t="str">
        <f aca="false">Magie!$M$401</f>
        <v/>
      </c>
    </row>
    <row r="402" customFormat="false" ht="12.8" hidden="true" customHeight="false" outlineLevel="0" collapsed="false">
      <c r="A402" s="0" t="str">
        <f aca="false">Magie!$J$402</f>
        <v>Paramysis</v>
      </c>
      <c r="B402" s="0" t="str">
        <f aca="false">Magie!$K$402</f>
        <v/>
      </c>
      <c r="C402" s="0" t="str">
        <f aca="false">Magie!$L$402</f>
        <v/>
      </c>
      <c r="D402" s="0" t="str">
        <f aca="false">Magie!$M$402</f>
        <v/>
      </c>
    </row>
    <row r="403" customFormat="false" ht="12.8" hidden="true" customHeight="false" outlineLevel="0" collapsed="false">
      <c r="A403" s="0" t="str">
        <f aca="false">Magie!$J$403</f>
        <v>MOLLUSCA</v>
      </c>
      <c r="B403" s="0" t="str">
        <f aca="false">Magie!$K$403</f>
        <v/>
      </c>
      <c r="C403" s="0" t="str">
        <f aca="false">Magie!$L$403</f>
        <v/>
      </c>
      <c r="D403" s="0" t="str">
        <f aca="false">Magie!$M$403</f>
        <v/>
      </c>
    </row>
    <row r="404" customFormat="false" ht="12.8" hidden="true" customHeight="false" outlineLevel="0" collapsed="false">
      <c r="A404" s="0" t="str">
        <f aca="false">Magie!$J$404</f>
        <v>BIVALVIA</v>
      </c>
      <c r="B404" s="0" t="str">
        <f aca="false">Magie!$K$404</f>
        <v/>
      </c>
      <c r="C404" s="0" t="str">
        <f aca="false">Magie!$L$404</f>
        <v/>
      </c>
      <c r="D404" s="0" t="str">
        <f aca="false">Magie!$M$404</f>
        <v/>
      </c>
    </row>
    <row r="405" customFormat="false" ht="12.8" hidden="true" customHeight="false" outlineLevel="0" collapsed="false">
      <c r="A405" s="0" t="str">
        <f aca="false">Magie!$J$405</f>
        <v>Corbiculidae</v>
      </c>
      <c r="B405" s="0" t="str">
        <f aca="false">Magie!$K$405</f>
        <v/>
      </c>
      <c r="C405" s="0" t="str">
        <f aca="false">Magie!$L$405</f>
        <v/>
      </c>
      <c r="D405" s="0" t="str">
        <f aca="false">Magie!$M$405</f>
        <v/>
      </c>
    </row>
    <row r="406" customFormat="false" ht="12.8" hidden="true" customHeight="false" outlineLevel="0" collapsed="false">
      <c r="A406" s="0" t="str">
        <f aca="false">Magie!$J$406</f>
        <v>Corbicula</v>
      </c>
      <c r="B406" s="0" t="str">
        <f aca="false">Magie!$K$406</f>
        <v/>
      </c>
      <c r="C406" s="0" t="str">
        <f aca="false">Magie!$L$406</f>
        <v/>
      </c>
      <c r="D406" s="0" t="str">
        <f aca="false">Magie!$M$406</f>
        <v/>
      </c>
    </row>
    <row r="407" customFormat="false" ht="12.8" hidden="true" customHeight="false" outlineLevel="0" collapsed="false">
      <c r="A407" s="0" t="str">
        <f aca="false">Magie!$J$407</f>
        <v>Dreissenidae</v>
      </c>
      <c r="B407" s="0" t="str">
        <f aca="false">Magie!$K$407</f>
        <v/>
      </c>
      <c r="C407" s="0" t="str">
        <f aca="false">Magie!$L$407</f>
        <v/>
      </c>
      <c r="D407" s="0" t="str">
        <f aca="false">Magie!$M$407</f>
        <v/>
      </c>
    </row>
    <row r="408" customFormat="false" ht="12.8" hidden="true" customHeight="false" outlineLevel="0" collapsed="false">
      <c r="A408" s="0" t="str">
        <f aca="false">Magie!$J$408</f>
        <v>Congeria</v>
      </c>
      <c r="B408" s="0" t="str">
        <f aca="false">Magie!$K$408</f>
        <v/>
      </c>
      <c r="C408" s="0" t="str">
        <f aca="false">Magie!$L$408</f>
        <v/>
      </c>
      <c r="D408" s="0" t="str">
        <f aca="false">Magie!$M$408</f>
        <v/>
      </c>
    </row>
    <row r="409" customFormat="false" ht="12.8" hidden="true" customHeight="false" outlineLevel="0" collapsed="false">
      <c r="A409" s="0" t="str">
        <f aca="false">Magie!$J$409</f>
        <v>Dreissena</v>
      </c>
      <c r="B409" s="0" t="str">
        <f aca="false">Magie!$K$409</f>
        <v/>
      </c>
      <c r="C409" s="0" t="str">
        <f aca="false">Magie!$L$409</f>
        <v/>
      </c>
      <c r="D409" s="0" t="str">
        <f aca="false">Magie!$M$409</f>
        <v/>
      </c>
    </row>
    <row r="410" customFormat="false" ht="12.8" hidden="true" customHeight="false" outlineLevel="0" collapsed="false">
      <c r="A410" s="0" t="str">
        <f aca="false">Magie!$J$410</f>
        <v>Margaritiferidae</v>
      </c>
      <c r="B410" s="0" t="str">
        <f aca="false">Magie!$K$410</f>
        <v/>
      </c>
      <c r="C410" s="0" t="str">
        <f aca="false">Magie!$L$410</f>
        <v/>
      </c>
      <c r="D410" s="0" t="str">
        <f aca="false">Magie!$M$410</f>
        <v/>
      </c>
    </row>
    <row r="411" customFormat="false" ht="12.8" hidden="true" customHeight="false" outlineLevel="0" collapsed="false">
      <c r="A411" s="0" t="str">
        <f aca="false">Magie!$J$411</f>
        <v>Margaritifera</v>
      </c>
      <c r="B411" s="0" t="str">
        <f aca="false">Magie!$K$411</f>
        <v/>
      </c>
      <c r="C411" s="0" t="str">
        <f aca="false">Magie!$L$411</f>
        <v/>
      </c>
      <c r="D411" s="0" t="str">
        <f aca="false">Magie!$M$411</f>
        <v/>
      </c>
    </row>
    <row r="412" customFormat="false" ht="12.8" hidden="true" customHeight="false" outlineLevel="0" collapsed="false">
      <c r="A412" s="0" t="str">
        <f aca="false">Magie!$J$412</f>
        <v>Sphaeriidae</v>
      </c>
      <c r="B412" s="0" t="str">
        <f aca="false">Magie!$K$412</f>
        <v/>
      </c>
      <c r="C412" s="0" t="str">
        <f aca="false">Magie!$L$412</f>
        <v/>
      </c>
      <c r="D412" s="0" t="str">
        <f aca="false">Magie!$M$412</f>
        <v/>
      </c>
    </row>
    <row r="413" customFormat="false" ht="12.8" hidden="true" customHeight="false" outlineLevel="0" collapsed="false">
      <c r="A413" s="0" t="str">
        <f aca="false">Magie!$J$413</f>
        <v>Musculium</v>
      </c>
      <c r="B413" s="0" t="str">
        <f aca="false">Magie!$K$413</f>
        <v/>
      </c>
      <c r="C413" s="0" t="str">
        <f aca="false">Magie!$L$413</f>
        <v/>
      </c>
      <c r="D413" s="0" t="str">
        <f aca="false">Magie!$M$413</f>
        <v/>
      </c>
    </row>
    <row r="414" customFormat="false" ht="12.8" hidden="true" customHeight="false" outlineLevel="0" collapsed="false">
      <c r="A414" s="0" t="str">
        <f aca="false">Magie!$J$414</f>
        <v>Sphaerium</v>
      </c>
      <c r="B414" s="0" t="str">
        <f aca="false">Magie!$K$414</f>
        <v/>
      </c>
      <c r="C414" s="0" t="str">
        <f aca="false">Magie!$L$414</f>
        <v/>
      </c>
      <c r="D414" s="0" t="str">
        <f aca="false">Magie!$M$414</f>
        <v/>
      </c>
    </row>
    <row r="415" customFormat="false" ht="12.8" hidden="false" customHeight="false" outlineLevel="0" collapsed="false">
      <c r="A415" s="0" t="str">
        <f aca="false">Magie!$J$415</f>
        <v>Pisidium</v>
      </c>
      <c r="B415" s="193" t="n">
        <f aca="false">Magie!$K$415</f>
        <v>4</v>
      </c>
      <c r="C415" s="0" t="str">
        <f aca="false">Magie!$L$415</f>
        <v/>
      </c>
      <c r="D415" s="0" t="str">
        <f aca="false">Magie!$M$415</f>
        <v/>
      </c>
    </row>
    <row r="416" customFormat="false" ht="12.8" hidden="true" customHeight="false" outlineLevel="0" collapsed="false">
      <c r="A416" s="0" t="str">
        <f aca="false">Magie!$J$416</f>
        <v>Unionidae</v>
      </c>
      <c r="B416" s="0" t="str">
        <f aca="false">Magie!$K$416</f>
        <v/>
      </c>
      <c r="C416" s="0" t="str">
        <f aca="false">Magie!$L$416</f>
        <v/>
      </c>
      <c r="D416" s="0" t="str">
        <f aca="false">Magie!$M$416</f>
        <v/>
      </c>
    </row>
    <row r="417" customFormat="false" ht="12.8" hidden="true" customHeight="false" outlineLevel="0" collapsed="false">
      <c r="A417" s="0" t="str">
        <f aca="false">Magie!$J$417</f>
        <v>Anodonta</v>
      </c>
      <c r="B417" s="0" t="str">
        <f aca="false">Magie!$K$417</f>
        <v/>
      </c>
      <c r="C417" s="0" t="str">
        <f aca="false">Magie!$L$417</f>
        <v/>
      </c>
      <c r="D417" s="0" t="str">
        <f aca="false">Magie!$M$417</f>
        <v/>
      </c>
    </row>
    <row r="418" customFormat="false" ht="12.8" hidden="true" customHeight="false" outlineLevel="0" collapsed="false">
      <c r="A418" s="0" t="str">
        <f aca="false">Magie!$J$418</f>
        <v>Potomida</v>
      </c>
      <c r="B418" s="0" t="str">
        <f aca="false">Magie!$K$418</f>
        <v/>
      </c>
      <c r="C418" s="0" t="str">
        <f aca="false">Magie!$L$418</f>
        <v/>
      </c>
      <c r="D418" s="0" t="str">
        <f aca="false">Magie!$M$418</f>
        <v/>
      </c>
    </row>
    <row r="419" customFormat="false" ht="12.8" hidden="true" customHeight="false" outlineLevel="0" collapsed="false">
      <c r="A419" s="0" t="str">
        <f aca="false">Magie!$J$419</f>
        <v>Pseudanodonta</v>
      </c>
      <c r="B419" s="0" t="str">
        <f aca="false">Magie!$K$419</f>
        <v/>
      </c>
      <c r="C419" s="0" t="str">
        <f aca="false">Magie!$L$419</f>
        <v/>
      </c>
      <c r="D419" s="0" t="str">
        <f aca="false">Magie!$M$419</f>
        <v/>
      </c>
    </row>
    <row r="420" customFormat="false" ht="12.8" hidden="true" customHeight="false" outlineLevel="0" collapsed="false">
      <c r="A420" s="0" t="str">
        <f aca="false">Magie!$J$420</f>
        <v>Unio</v>
      </c>
      <c r="B420" s="0" t="str">
        <f aca="false">Magie!$K$420</f>
        <v/>
      </c>
      <c r="C420" s="0" t="str">
        <f aca="false">Magie!$L$420</f>
        <v/>
      </c>
      <c r="D420" s="0" t="str">
        <f aca="false">Magie!$M$420</f>
        <v/>
      </c>
    </row>
    <row r="421" customFormat="false" ht="12.8" hidden="true" customHeight="false" outlineLevel="0" collapsed="false">
      <c r="A421" s="0" t="str">
        <f aca="false">Magie!$J$421</f>
        <v>Mytilidae</v>
      </c>
      <c r="B421" s="0" t="str">
        <f aca="false">Magie!$K$421</f>
        <v/>
      </c>
      <c r="C421" s="0" t="str">
        <f aca="false">Magie!$L$421</f>
        <v/>
      </c>
      <c r="D421" s="0" t="str">
        <f aca="false">Magie!$M$421</f>
        <v/>
      </c>
    </row>
    <row r="422" customFormat="false" ht="12.8" hidden="true" customHeight="false" outlineLevel="0" collapsed="false">
      <c r="A422" s="0" t="str">
        <f aca="false">Magie!$J$422</f>
        <v>GASTROPODA</v>
      </c>
      <c r="B422" s="0" t="str">
        <f aca="false">Magie!$K$422</f>
        <v/>
      </c>
      <c r="C422" s="0" t="str">
        <f aca="false">Magie!$L$422</f>
        <v/>
      </c>
      <c r="D422" s="0" t="str">
        <f aca="false">Magie!$M$422</f>
        <v/>
      </c>
    </row>
    <row r="423" customFormat="false" ht="12.8" hidden="true" customHeight="false" outlineLevel="0" collapsed="false">
      <c r="A423" s="0" t="str">
        <f aca="false">Magie!$J$423</f>
        <v>Ancylidae</v>
      </c>
      <c r="B423" s="0" t="str">
        <f aca="false">Magie!$K$423</f>
        <v/>
      </c>
      <c r="C423" s="0" t="str">
        <f aca="false">Magie!$L$423</f>
        <v/>
      </c>
      <c r="D423" s="0" t="str">
        <f aca="false">Magie!$M$423</f>
        <v/>
      </c>
    </row>
    <row r="424" customFormat="false" ht="12.8" hidden="false" customHeight="false" outlineLevel="0" collapsed="false">
      <c r="A424" s="0" t="str">
        <f aca="false">Magie!$J$424</f>
        <v>Ancylus</v>
      </c>
      <c r="B424" s="193" t="n">
        <f aca="false">Magie!$K$424</f>
        <v>1</v>
      </c>
      <c r="C424" s="193" t="n">
        <f aca="false">Magie!$L$424</f>
        <v>1</v>
      </c>
      <c r="D424" s="0" t="str">
        <f aca="false">Magie!$M$424</f>
        <v/>
      </c>
    </row>
    <row r="425" customFormat="false" ht="12.8" hidden="true" customHeight="false" outlineLevel="0" collapsed="false">
      <c r="A425" s="0" t="str">
        <f aca="false">Magie!$J$425</f>
        <v>Acroloxidae</v>
      </c>
      <c r="B425" s="0" t="str">
        <f aca="false">Magie!$K$425</f>
        <v/>
      </c>
      <c r="C425" s="0" t="str">
        <f aca="false">Magie!$L$425</f>
        <v/>
      </c>
      <c r="D425" s="0" t="str">
        <f aca="false">Magie!$M$425</f>
        <v/>
      </c>
    </row>
    <row r="426" customFormat="false" ht="12.8" hidden="true" customHeight="false" outlineLevel="0" collapsed="false">
      <c r="A426" s="0" t="str">
        <f aca="false">Magie!$J$426</f>
        <v>Acroloxus</v>
      </c>
      <c r="B426" s="0" t="str">
        <f aca="false">Magie!$K$426</f>
        <v/>
      </c>
      <c r="C426" s="0" t="str">
        <f aca="false">Magie!$L$426</f>
        <v/>
      </c>
      <c r="D426" s="0" t="str">
        <f aca="false">Magie!$M$426</f>
        <v/>
      </c>
    </row>
    <row r="427" customFormat="false" ht="12.8" hidden="true" customHeight="false" outlineLevel="0" collapsed="false">
      <c r="A427" s="0" t="str">
        <f aca="false">Magie!$J$427</f>
        <v>Bithyniidae</v>
      </c>
      <c r="B427" s="0" t="str">
        <f aca="false">Magie!$K$427</f>
        <v/>
      </c>
      <c r="C427" s="0" t="str">
        <f aca="false">Magie!$L$427</f>
        <v/>
      </c>
      <c r="D427" s="0" t="str">
        <f aca="false">Magie!$M$427</f>
        <v/>
      </c>
    </row>
    <row r="428" customFormat="false" ht="12.8" hidden="false" customHeight="false" outlineLevel="0" collapsed="false">
      <c r="A428" s="0" t="str">
        <f aca="false">Magie!$J$428</f>
        <v>Bithynia</v>
      </c>
      <c r="B428" s="193" t="n">
        <f aca="false">Magie!$K$428</f>
        <v>94</v>
      </c>
      <c r="C428" s="193" t="n">
        <f aca="false">Magie!$L$428</f>
        <v>2</v>
      </c>
      <c r="D428" s="193" t="n">
        <f aca="false">Magie!$M$428</f>
        <v>25</v>
      </c>
    </row>
    <row r="429" customFormat="false" ht="12.8" hidden="true" customHeight="false" outlineLevel="0" collapsed="false">
      <c r="A429" s="0" t="str">
        <f aca="false">Magie!$J$429</f>
        <v>Emmericiidae</v>
      </c>
      <c r="B429" s="0" t="str">
        <f aca="false">Magie!$K$429</f>
        <v/>
      </c>
      <c r="C429" s="0" t="str">
        <f aca="false">Magie!$L$429</f>
        <v/>
      </c>
      <c r="D429" s="0" t="str">
        <f aca="false">Magie!$M$429</f>
        <v/>
      </c>
    </row>
    <row r="430" customFormat="false" ht="12.8" hidden="true" customHeight="false" outlineLevel="0" collapsed="false">
      <c r="A430" s="0" t="str">
        <f aca="false">Magie!$J$430</f>
        <v>Emmericia</v>
      </c>
      <c r="B430" s="0" t="str">
        <f aca="false">Magie!$K$430</f>
        <v/>
      </c>
      <c r="C430" s="0" t="str">
        <f aca="false">Magie!$L$430</f>
        <v/>
      </c>
      <c r="D430" s="0" t="str">
        <f aca="false">Magie!$M$430</f>
        <v/>
      </c>
    </row>
    <row r="431" customFormat="false" ht="12.8" hidden="true" customHeight="false" outlineLevel="0" collapsed="false">
      <c r="A431" s="0" t="str">
        <f aca="false">Magie!$J$431</f>
        <v>Ferrissiidae</v>
      </c>
      <c r="B431" s="0" t="str">
        <f aca="false">Magie!$K$431</f>
        <v/>
      </c>
      <c r="C431" s="0" t="str">
        <f aca="false">Magie!$L$431</f>
        <v/>
      </c>
      <c r="D431" s="0" t="str">
        <f aca="false">Magie!$M$431</f>
        <v/>
      </c>
    </row>
    <row r="432" customFormat="false" ht="12.8" hidden="true" customHeight="false" outlineLevel="0" collapsed="false">
      <c r="A432" s="0" t="str">
        <f aca="false">Magie!$J$432</f>
        <v>Ferrissia</v>
      </c>
      <c r="B432" s="0" t="str">
        <f aca="false">Magie!$K$432</f>
        <v/>
      </c>
      <c r="C432" s="0" t="str">
        <f aca="false">Magie!$L$432</f>
        <v/>
      </c>
      <c r="D432" s="0" t="str">
        <f aca="false">Magie!$M$432</f>
        <v/>
      </c>
    </row>
    <row r="433" customFormat="false" ht="12.8" hidden="false" customHeight="false" outlineLevel="0" collapsed="false">
      <c r="A433" s="0" t="str">
        <f aca="false">Magie!$J$433</f>
        <v>Hydrobiidae</v>
      </c>
      <c r="B433" s="0" t="str">
        <f aca="false">Magie!$K$433</f>
        <v/>
      </c>
      <c r="C433" s="0" t="str">
        <f aca="false">Magie!$L$433</f>
        <v/>
      </c>
      <c r="D433" s="193" t="n">
        <f aca="false">Magie!$M$433</f>
        <v>1</v>
      </c>
    </row>
    <row r="434" customFormat="false" ht="12.8" hidden="true" customHeight="false" outlineLevel="0" collapsed="false">
      <c r="A434" s="0" t="str">
        <f aca="false">Magie!$J$434</f>
        <v>Belgrandia</v>
      </c>
      <c r="B434" s="0" t="str">
        <f aca="false">Magie!$K$434</f>
        <v/>
      </c>
      <c r="C434" s="0" t="str">
        <f aca="false">Magie!$L$434</f>
        <v/>
      </c>
      <c r="D434" s="0" t="str">
        <f aca="false">Magie!$M$434</f>
        <v/>
      </c>
    </row>
    <row r="435" customFormat="false" ht="12.8" hidden="true" customHeight="false" outlineLevel="0" collapsed="false">
      <c r="A435" s="0" t="str">
        <f aca="false">Magie!$J$435</f>
        <v>Bythinella</v>
      </c>
      <c r="B435" s="0" t="str">
        <f aca="false">Magie!$K$435</f>
        <v/>
      </c>
      <c r="C435" s="0" t="str">
        <f aca="false">Magie!$L$435</f>
        <v/>
      </c>
      <c r="D435" s="0" t="str">
        <f aca="false">Magie!$M$435</f>
        <v/>
      </c>
    </row>
    <row r="436" customFormat="false" ht="12.8" hidden="true" customHeight="false" outlineLevel="0" collapsed="false">
      <c r="A436" s="0" t="str">
        <f aca="false">Magie!$J$436</f>
        <v>Bythiospeum</v>
      </c>
      <c r="B436" s="0" t="str">
        <f aca="false">Magie!$K$436</f>
        <v/>
      </c>
      <c r="C436" s="0" t="str">
        <f aca="false">Magie!$L$436</f>
        <v/>
      </c>
      <c r="D436" s="0" t="str">
        <f aca="false">Magie!$M$436</f>
        <v/>
      </c>
    </row>
    <row r="437" customFormat="false" ht="12.8" hidden="true" customHeight="false" outlineLevel="0" collapsed="false">
      <c r="A437" s="0" t="str">
        <f aca="false">Magie!$J$437</f>
        <v>Lithoglyphus</v>
      </c>
      <c r="B437" s="0" t="str">
        <f aca="false">Magie!$K$437</f>
        <v/>
      </c>
      <c r="C437" s="0" t="str">
        <f aca="false">Magie!$L$437</f>
        <v/>
      </c>
      <c r="D437" s="0" t="str">
        <f aca="false">Magie!$M$437</f>
        <v/>
      </c>
    </row>
    <row r="438" customFormat="false" ht="12.8" hidden="true" customHeight="false" outlineLevel="0" collapsed="false">
      <c r="A438" s="0" t="str">
        <f aca="false">Magie!$J$438</f>
        <v>Marstoniopsis</v>
      </c>
      <c r="B438" s="0" t="str">
        <f aca="false">Magie!$K$438</f>
        <v/>
      </c>
      <c r="C438" s="0" t="str">
        <f aca="false">Magie!$L$438</f>
        <v/>
      </c>
      <c r="D438" s="0" t="str">
        <f aca="false">Magie!$M$438</f>
        <v/>
      </c>
    </row>
    <row r="439" customFormat="false" ht="12.8" hidden="false" customHeight="false" outlineLevel="0" collapsed="false">
      <c r="A439" s="0" t="str">
        <f aca="false">Magie!$J$439</f>
        <v>Potamopyrgus</v>
      </c>
      <c r="B439" s="193" t="n">
        <f aca="false">Magie!$K$439</f>
        <v>191</v>
      </c>
      <c r="C439" s="193" t="n">
        <f aca="false">Magie!$L$439</f>
        <v>5</v>
      </c>
      <c r="D439" s="0" t="str">
        <f aca="false">Magie!$M$439</f>
        <v/>
      </c>
    </row>
    <row r="440" customFormat="false" ht="12.8" hidden="true" customHeight="false" outlineLevel="0" collapsed="false">
      <c r="A440" s="0" t="str">
        <f aca="false">Magie!$J$440</f>
        <v>Pseudamnicola</v>
      </c>
      <c r="B440" s="0" t="str">
        <f aca="false">Magie!$K$440</f>
        <v/>
      </c>
      <c r="C440" s="0" t="str">
        <f aca="false">Magie!$L$440</f>
        <v/>
      </c>
      <c r="D440" s="0" t="str">
        <f aca="false">Magie!$M$440</f>
        <v/>
      </c>
    </row>
    <row r="441" customFormat="false" ht="12.8" hidden="true" customHeight="false" outlineLevel="0" collapsed="false">
      <c r="A441" s="0" t="str">
        <f aca="false">Magie!$J$441</f>
        <v>Lymnaeidae</v>
      </c>
      <c r="B441" s="0" t="str">
        <f aca="false">Magie!$K$441</f>
        <v/>
      </c>
      <c r="C441" s="0" t="str">
        <f aca="false">Magie!$L$441</f>
        <v/>
      </c>
      <c r="D441" s="0" t="str">
        <f aca="false">Magie!$M$441</f>
        <v/>
      </c>
    </row>
    <row r="442" customFormat="false" ht="12.8" hidden="true" customHeight="false" outlineLevel="0" collapsed="false">
      <c r="A442" s="0" t="str">
        <f aca="false">Magie!$J$442</f>
        <v>Galba</v>
      </c>
      <c r="B442" s="0" t="str">
        <f aca="false">Magie!$K$442</f>
        <v/>
      </c>
      <c r="C442" s="0" t="str">
        <f aca="false">Magie!$L$442</f>
        <v/>
      </c>
      <c r="D442" s="0" t="str">
        <f aca="false">Magie!$M$442</f>
        <v/>
      </c>
    </row>
    <row r="443" customFormat="false" ht="12.8" hidden="true" customHeight="false" outlineLevel="0" collapsed="false">
      <c r="A443" s="0" t="str">
        <f aca="false">Magie!$J$443</f>
        <v>Lymnaea</v>
      </c>
      <c r="B443" s="0" t="str">
        <f aca="false">Magie!$K$443</f>
        <v/>
      </c>
      <c r="C443" s="0" t="str">
        <f aca="false">Magie!$L$443</f>
        <v/>
      </c>
      <c r="D443" s="0" t="str">
        <f aca="false">Magie!$M$443</f>
        <v/>
      </c>
    </row>
    <row r="444" customFormat="false" ht="12.8" hidden="true" customHeight="false" outlineLevel="0" collapsed="false">
      <c r="A444" s="0" t="str">
        <f aca="false">Magie!$J$444</f>
        <v>Myxas</v>
      </c>
      <c r="B444" s="0" t="str">
        <f aca="false">Magie!$K$444</f>
        <v/>
      </c>
      <c r="C444" s="0" t="str">
        <f aca="false">Magie!$L$444</f>
        <v/>
      </c>
      <c r="D444" s="0" t="str">
        <f aca="false">Magie!$M$444</f>
        <v/>
      </c>
    </row>
    <row r="445" customFormat="false" ht="12.8" hidden="true" customHeight="false" outlineLevel="0" collapsed="false">
      <c r="A445" s="0" t="str">
        <f aca="false">Magie!$J$445</f>
        <v>Radix</v>
      </c>
      <c r="B445" s="0" t="str">
        <f aca="false">Magie!$K$445</f>
        <v/>
      </c>
      <c r="C445" s="0" t="str">
        <f aca="false">Magie!$L$445</f>
        <v/>
      </c>
      <c r="D445" s="0" t="str">
        <f aca="false">Magie!$M$445</f>
        <v/>
      </c>
    </row>
    <row r="446" customFormat="false" ht="12.8" hidden="true" customHeight="false" outlineLevel="0" collapsed="false">
      <c r="A446" s="0" t="str">
        <f aca="false">Magie!$J$446</f>
        <v>Stagnicola</v>
      </c>
      <c r="B446" s="0" t="str">
        <f aca="false">Magie!$K$446</f>
        <v/>
      </c>
      <c r="C446" s="0" t="str">
        <f aca="false">Magie!$L$446</f>
        <v/>
      </c>
      <c r="D446" s="0" t="str">
        <f aca="false">Magie!$M$446</f>
        <v/>
      </c>
    </row>
    <row r="447" customFormat="false" ht="12.8" hidden="true" customHeight="false" outlineLevel="0" collapsed="false">
      <c r="A447" s="0" t="str">
        <f aca="false">Magie!$J$447</f>
        <v>Neritidae</v>
      </c>
      <c r="B447" s="0" t="str">
        <f aca="false">Magie!$K$447</f>
        <v/>
      </c>
      <c r="C447" s="0" t="str">
        <f aca="false">Magie!$L$447</f>
        <v/>
      </c>
      <c r="D447" s="0" t="str">
        <f aca="false">Magie!$M$447</f>
        <v/>
      </c>
    </row>
    <row r="448" customFormat="false" ht="12.8" hidden="true" customHeight="false" outlineLevel="0" collapsed="false">
      <c r="A448" s="0" t="str">
        <f aca="false">Magie!$J$448</f>
        <v>Theodoxus</v>
      </c>
      <c r="B448" s="0" t="str">
        <f aca="false">Magie!$K$448</f>
        <v/>
      </c>
      <c r="C448" s="0" t="str">
        <f aca="false">Magie!$L$448</f>
        <v/>
      </c>
      <c r="D448" s="0" t="str">
        <f aca="false">Magie!$M$448</f>
        <v/>
      </c>
    </row>
    <row r="449" customFormat="false" ht="12.8" hidden="true" customHeight="false" outlineLevel="0" collapsed="false">
      <c r="A449" s="0" t="str">
        <f aca="false">Magie!$J$449</f>
        <v>Physidae</v>
      </c>
      <c r="B449" s="0" t="str">
        <f aca="false">Magie!$K$449</f>
        <v/>
      </c>
      <c r="C449" s="0" t="str">
        <f aca="false">Magie!$L$449</f>
        <v/>
      </c>
      <c r="D449" s="0" t="str">
        <f aca="false">Magie!$M$449</f>
        <v/>
      </c>
    </row>
    <row r="450" customFormat="false" ht="12.8" hidden="true" customHeight="false" outlineLevel="0" collapsed="false">
      <c r="A450" s="0" t="str">
        <f aca="false">Magie!$J$450</f>
        <v>Aplexa</v>
      </c>
      <c r="B450" s="0" t="str">
        <f aca="false">Magie!$K$450</f>
        <v/>
      </c>
      <c r="C450" s="0" t="str">
        <f aca="false">Magie!$L$450</f>
        <v/>
      </c>
      <c r="D450" s="0" t="str">
        <f aca="false">Magie!$M$450</f>
        <v/>
      </c>
    </row>
    <row r="451" customFormat="false" ht="12.8" hidden="true" customHeight="false" outlineLevel="0" collapsed="false">
      <c r="A451" s="0" t="str">
        <f aca="false">Magie!$J$451</f>
        <v>Physa (stricto-sensu)</v>
      </c>
      <c r="B451" s="0" t="str">
        <f aca="false">Magie!$K$451</f>
        <v/>
      </c>
      <c r="C451" s="0" t="str">
        <f aca="false">Magie!$L$451</f>
        <v/>
      </c>
      <c r="D451" s="0" t="str">
        <f aca="false">Magie!$M$451</f>
        <v/>
      </c>
    </row>
    <row r="452" customFormat="false" ht="12.8" hidden="false" customHeight="false" outlineLevel="0" collapsed="false">
      <c r="A452" s="0" t="str">
        <f aca="false">Magie!$J$452</f>
        <v>Physella</v>
      </c>
      <c r="B452" s="193" t="n">
        <f aca="false">Magie!$K$452</f>
        <v>6</v>
      </c>
      <c r="C452" s="0" t="str">
        <f aca="false">Magie!$L$452</f>
        <v/>
      </c>
      <c r="D452" s="0" t="str">
        <f aca="false">Magie!$M$452</f>
        <v/>
      </c>
    </row>
    <row r="453" customFormat="false" ht="12.8" hidden="true" customHeight="false" outlineLevel="0" collapsed="false">
      <c r="A453" s="0" t="str">
        <f aca="false">Magie!$J$453</f>
        <v>Planorbidae</v>
      </c>
      <c r="B453" s="0" t="str">
        <f aca="false">Magie!$K$453</f>
        <v/>
      </c>
      <c r="C453" s="0" t="str">
        <f aca="false">Magie!$L$453</f>
        <v/>
      </c>
      <c r="D453" s="0" t="str">
        <f aca="false">Magie!$M$453</f>
        <v/>
      </c>
    </row>
    <row r="454" customFormat="false" ht="12.8" hidden="true" customHeight="false" outlineLevel="0" collapsed="false">
      <c r="A454" s="0" t="str">
        <f aca="false">Magie!$J$454</f>
        <v>Valvatidae</v>
      </c>
      <c r="B454" s="0" t="str">
        <f aca="false">Magie!$K$454</f>
        <v/>
      </c>
      <c r="C454" s="0" t="str">
        <f aca="false">Magie!$L$454</f>
        <v/>
      </c>
      <c r="D454" s="0" t="str">
        <f aca="false">Magie!$M$454</f>
        <v/>
      </c>
    </row>
    <row r="455" customFormat="false" ht="12.8" hidden="true" customHeight="false" outlineLevel="0" collapsed="false">
      <c r="A455" s="0" t="str">
        <f aca="false">Magie!$J$455</f>
        <v>Valvata</v>
      </c>
      <c r="B455" s="0" t="str">
        <f aca="false">Magie!$K$455</f>
        <v/>
      </c>
      <c r="C455" s="0" t="str">
        <f aca="false">Magie!$L$455</f>
        <v/>
      </c>
      <c r="D455" s="0" t="str">
        <f aca="false">Magie!$M$455</f>
        <v/>
      </c>
    </row>
    <row r="456" customFormat="false" ht="12.8" hidden="true" customHeight="false" outlineLevel="0" collapsed="false">
      <c r="A456" s="0" t="str">
        <f aca="false">Magie!$J$456</f>
        <v>Viviparidae</v>
      </c>
      <c r="B456" s="0" t="str">
        <f aca="false">Magie!$K$456</f>
        <v/>
      </c>
      <c r="C456" s="0" t="str">
        <f aca="false">Magie!$L$456</f>
        <v/>
      </c>
      <c r="D456" s="0" t="str">
        <f aca="false">Magie!$M$456</f>
        <v/>
      </c>
    </row>
    <row r="457" customFormat="false" ht="12.8" hidden="true" customHeight="false" outlineLevel="0" collapsed="false">
      <c r="A457" s="0" t="str">
        <f aca="false">Magie!$J$457</f>
        <v>Viviparus</v>
      </c>
      <c r="B457" s="0" t="str">
        <f aca="false">Magie!$K$457</f>
        <v/>
      </c>
      <c r="C457" s="0" t="str">
        <f aca="false">Magie!$L$457</f>
        <v/>
      </c>
      <c r="D457" s="0" t="str">
        <f aca="false">Magie!$M$457</f>
        <v/>
      </c>
    </row>
    <row r="458" customFormat="false" ht="12.8" hidden="true" customHeight="false" outlineLevel="0" collapsed="false">
      <c r="A458" s="0" t="str">
        <f aca="false">Magie!$J$458</f>
        <v>ANNELIDA</v>
      </c>
      <c r="B458" s="0" t="str">
        <f aca="false">Magie!$K$458</f>
        <v/>
      </c>
      <c r="C458" s="0" t="str">
        <f aca="false">Magie!$L$458</f>
        <v/>
      </c>
      <c r="D458" s="0" t="str">
        <f aca="false">Magie!$M$458</f>
        <v/>
      </c>
    </row>
    <row r="459" customFormat="false" ht="12.8" hidden="true" customHeight="false" outlineLevel="0" collapsed="false">
      <c r="A459" s="0" t="str">
        <f aca="false">Magie!$J$459</f>
        <v>POLYCHAETA</v>
      </c>
      <c r="B459" s="0" t="str">
        <f aca="false">Magie!$K$459</f>
        <v/>
      </c>
      <c r="C459" s="0" t="str">
        <f aca="false">Magie!$L$459</f>
        <v/>
      </c>
      <c r="D459" s="0" t="str">
        <f aca="false">Magie!$M$459</f>
        <v/>
      </c>
    </row>
    <row r="460" customFormat="false" ht="12.8" hidden="true" customHeight="false" outlineLevel="0" collapsed="false">
      <c r="A460" s="0" t="str">
        <f aca="false">Magie!$J$460</f>
        <v>Hypania</v>
      </c>
      <c r="B460" s="0" t="str">
        <f aca="false">Magie!$K$460</f>
        <v/>
      </c>
      <c r="C460" s="0" t="str">
        <f aca="false">Magie!$L$460</f>
        <v/>
      </c>
      <c r="D460" s="0" t="str">
        <f aca="false">Magie!$M$460</f>
        <v/>
      </c>
    </row>
    <row r="461" customFormat="false" ht="12.8" hidden="true" customHeight="false" outlineLevel="0" collapsed="false">
      <c r="A461" s="0" t="str">
        <f aca="false">Magie!$J$461</f>
        <v>BRANCHIOBDELLIDA</v>
      </c>
      <c r="B461" s="0" t="str">
        <f aca="false">Magie!$K$461</f>
        <v/>
      </c>
      <c r="C461" s="0" t="str">
        <f aca="false">Magie!$L$461</f>
        <v/>
      </c>
      <c r="D461" s="0" t="str">
        <f aca="false">Magie!$M$461</f>
        <v/>
      </c>
    </row>
    <row r="462" customFormat="false" ht="12.8" hidden="true" customHeight="false" outlineLevel="0" collapsed="false">
      <c r="A462" s="0" t="str">
        <f aca="false">Magie!$J$462</f>
        <v>Branchiobdellidae</v>
      </c>
      <c r="B462" s="0" t="str">
        <f aca="false">Magie!$K$462</f>
        <v/>
      </c>
      <c r="C462" s="0" t="str">
        <f aca="false">Magie!$L$462</f>
        <v/>
      </c>
      <c r="D462" s="0" t="str">
        <f aca="false">Magie!$M$462</f>
        <v/>
      </c>
    </row>
    <row r="463" customFormat="false" ht="12.8" hidden="false" customHeight="false" outlineLevel="0" collapsed="false">
      <c r="A463" s="0" t="str">
        <f aca="false">Magie!$J$463</f>
        <v>Branchiobdella</v>
      </c>
      <c r="B463" s="193" t="n">
        <f aca="false">Magie!$K$463</f>
        <v>3</v>
      </c>
      <c r="C463" s="0" t="str">
        <f aca="false">Magie!$L$463</f>
        <v/>
      </c>
      <c r="D463" s="0" t="str">
        <f aca="false">Magie!$M$463</f>
        <v/>
      </c>
    </row>
    <row r="464" customFormat="false" ht="12.8" hidden="true" customHeight="false" outlineLevel="0" collapsed="false">
      <c r="A464" s="0" t="str">
        <f aca="false">Magie!$J$464</f>
        <v>Xironogiton</v>
      </c>
      <c r="B464" s="0" t="str">
        <f aca="false">Magie!$K$464</f>
        <v/>
      </c>
      <c r="C464" s="0" t="str">
        <f aca="false">Magie!$L$464</f>
        <v/>
      </c>
      <c r="D464" s="0" t="str">
        <f aca="false">Magie!$M$464</f>
        <v/>
      </c>
    </row>
    <row r="465" customFormat="false" ht="12.8" hidden="true" customHeight="false" outlineLevel="0" collapsed="false">
      <c r="A465" s="0" t="str">
        <f aca="false">Magie!$J$465</f>
        <v>HIRUDINEA</v>
      </c>
      <c r="B465" s="0" t="str">
        <f aca="false">Magie!$K$465</f>
        <v/>
      </c>
      <c r="C465" s="0" t="str">
        <f aca="false">Magie!$L$465</f>
        <v/>
      </c>
      <c r="D465" s="0" t="str">
        <f aca="false">Magie!$M$465</f>
        <v/>
      </c>
    </row>
    <row r="466" customFormat="false" ht="12.8" hidden="true" customHeight="false" outlineLevel="0" collapsed="false">
      <c r="A466" s="0" t="str">
        <f aca="false">Magie!$J$466</f>
        <v>Erpobdellidae</v>
      </c>
      <c r="B466" s="0" t="str">
        <f aca="false">Magie!$K$466</f>
        <v/>
      </c>
      <c r="C466" s="0" t="str">
        <f aca="false">Magie!$L$466</f>
        <v/>
      </c>
      <c r="D466" s="0" t="str">
        <f aca="false">Magie!$M$466</f>
        <v/>
      </c>
    </row>
    <row r="467" customFormat="false" ht="12.8" hidden="false" customHeight="false" outlineLevel="0" collapsed="false">
      <c r="A467" s="0" t="str">
        <f aca="false">Magie!$J$467</f>
        <v>Glossiphoniidae</v>
      </c>
      <c r="B467" s="193" t="n">
        <f aca="false">Magie!$K$467</f>
        <v>15</v>
      </c>
      <c r="C467" s="0" t="str">
        <f aca="false">Magie!$L$467</f>
        <v/>
      </c>
      <c r="D467" s="0" t="str">
        <f aca="false">Magie!$M$467</f>
        <v/>
      </c>
    </row>
    <row r="468" customFormat="false" ht="12.8" hidden="true" customHeight="false" outlineLevel="0" collapsed="false">
      <c r="A468" s="0" t="str">
        <f aca="false">Magie!$J$468</f>
        <v>Hirudidae</v>
      </c>
      <c r="B468" s="0" t="str">
        <f aca="false">Magie!$K$468</f>
        <v/>
      </c>
      <c r="C468" s="0" t="str">
        <f aca="false">Magie!$L$468</f>
        <v/>
      </c>
      <c r="D468" s="0" t="str">
        <f aca="false">Magie!$M$468</f>
        <v/>
      </c>
    </row>
    <row r="469" customFormat="false" ht="12.8" hidden="true" customHeight="false" outlineLevel="0" collapsed="false">
      <c r="A469" s="0" t="str">
        <f aca="false">Magie!$J$469</f>
        <v>Piscicolidae</v>
      </c>
      <c r="B469" s="0" t="str">
        <f aca="false">Magie!$K$469</f>
        <v/>
      </c>
      <c r="C469" s="0" t="str">
        <f aca="false">Magie!$L$469</f>
        <v/>
      </c>
      <c r="D469" s="0" t="str">
        <f aca="false">Magie!$M$469</f>
        <v/>
      </c>
    </row>
    <row r="470" customFormat="false" ht="12.8" hidden="true" customHeight="false" outlineLevel="0" collapsed="false">
      <c r="A470" s="0" t="str">
        <f aca="false">Magie!$J$470</f>
        <v>TURBELLARIA</v>
      </c>
      <c r="B470" s="0" t="str">
        <f aca="false">Magie!$K$470</f>
        <v/>
      </c>
      <c r="C470" s="0" t="str">
        <f aca="false">Magie!$L$470</f>
        <v/>
      </c>
      <c r="D470" s="0" t="str">
        <f aca="false">Magie!$M$470</f>
        <v/>
      </c>
    </row>
    <row r="471" customFormat="false" ht="12.8" hidden="true" customHeight="false" outlineLevel="0" collapsed="false">
      <c r="A471" s="0" t="str">
        <f aca="false">Magie!$J$471</f>
        <v>TRICLADIDA</v>
      </c>
      <c r="B471" s="0" t="str">
        <f aca="false">Magie!$K$471</f>
        <v/>
      </c>
      <c r="C471" s="0" t="str">
        <f aca="false">Magie!$L$471</f>
        <v/>
      </c>
      <c r="D471" s="0" t="str">
        <f aca="false">Magie!$M$471</f>
        <v/>
      </c>
    </row>
    <row r="472" customFormat="false" ht="12.8" hidden="true" customHeight="false" outlineLevel="0" collapsed="false">
      <c r="A472" s="0" t="str">
        <f aca="false">Magie!$J$472</f>
        <v>Dendrocoelidae</v>
      </c>
      <c r="B472" s="0" t="str">
        <f aca="false">Magie!$K$472</f>
        <v/>
      </c>
      <c r="C472" s="0" t="str">
        <f aca="false">Magie!$L$472</f>
        <v/>
      </c>
      <c r="D472" s="0" t="str">
        <f aca="false">Magie!$M$472</f>
        <v/>
      </c>
    </row>
    <row r="473" customFormat="false" ht="12.8" hidden="false" customHeight="false" outlineLevel="0" collapsed="false">
      <c r="A473" s="0" t="str">
        <f aca="false">Magie!$J$473</f>
        <v>Dugesiidae</v>
      </c>
      <c r="B473" s="193" t="n">
        <f aca="false">Magie!$K$473</f>
        <v>123</v>
      </c>
      <c r="C473" s="193" t="n">
        <f aca="false">Magie!$L$473</f>
        <v>5</v>
      </c>
      <c r="D473" s="0" t="str">
        <f aca="false">Magie!$M$473</f>
        <v/>
      </c>
    </row>
    <row r="474" customFormat="false" ht="12.8" hidden="true" customHeight="false" outlineLevel="0" collapsed="false">
      <c r="A474" s="0" t="str">
        <f aca="false">Magie!$J$474</f>
        <v>Planariidae</v>
      </c>
      <c r="B474" s="0" t="str">
        <f aca="false">Magie!$K$474</f>
        <v/>
      </c>
      <c r="C474" s="0" t="str">
        <f aca="false">Magie!$L$474</f>
        <v/>
      </c>
      <c r="D474" s="0" t="str">
        <f aca="false">Magie!$M$474</f>
        <v/>
      </c>
    </row>
    <row r="475" customFormat="false" ht="12.8" hidden="false" customHeight="false" outlineLevel="0" collapsed="false">
      <c r="A475" s="0" t="str">
        <f aca="false">Magie!$J$475</f>
        <v>OLIGOCHAETA</v>
      </c>
      <c r="B475" s="193" t="n">
        <f aca="false">Magie!$K$475</f>
        <v>1192</v>
      </c>
      <c r="C475" s="193" t="n">
        <f aca="false">Magie!$L$475</f>
        <v>981</v>
      </c>
      <c r="D475" s="193" t="n">
        <f aca="false">Magie!$M$475</f>
        <v>137</v>
      </c>
    </row>
    <row r="476" customFormat="false" ht="12.8" hidden="true" customHeight="false" outlineLevel="0" collapsed="false">
      <c r="A476" s="0" t="str">
        <f aca="false">Magie!$J$476</f>
        <v>NEMATHELMINTHA</v>
      </c>
      <c r="B476" s="0" t="str">
        <f aca="false">Magie!$K$476</f>
        <v/>
      </c>
      <c r="C476" s="0" t="str">
        <f aca="false">Magie!$L$476</f>
        <v/>
      </c>
      <c r="D476" s="0" t="str">
        <f aca="false">Magie!$M$476</f>
        <v/>
      </c>
    </row>
    <row r="477" customFormat="false" ht="12.8" hidden="false" customHeight="false" outlineLevel="0" collapsed="false">
      <c r="A477" s="0" t="str">
        <f aca="false">Magie!$J$477</f>
        <v>HYDRACARINA</v>
      </c>
      <c r="B477" s="193" t="n">
        <f aca="false">Magie!$K$477</f>
        <v>4</v>
      </c>
      <c r="C477" s="193" t="n">
        <f aca="false">Magie!$L$477</f>
        <v>4</v>
      </c>
      <c r="D477" s="193" t="n">
        <f aca="false">Magie!$M$477</f>
        <v>4</v>
      </c>
    </row>
    <row r="478" customFormat="false" ht="12.8" hidden="true" customHeight="false" outlineLevel="0" collapsed="false">
      <c r="A478" s="0" t="str">
        <f aca="false">Magie!$J$478</f>
        <v>CNIDARIA</v>
      </c>
      <c r="B478" s="0" t="str">
        <f aca="false">Magie!$K$478</f>
        <v/>
      </c>
      <c r="C478" s="0" t="str">
        <f aca="false">Magie!$L$478</f>
        <v/>
      </c>
      <c r="D478" s="0" t="str">
        <f aca="false">Magie!$M$478</f>
        <v/>
      </c>
    </row>
    <row r="479" customFormat="false" ht="12.8" hidden="false" customHeight="false" outlineLevel="0" collapsed="false">
      <c r="A479" s="0" t="str">
        <f aca="false">Magie!$J$479</f>
        <v>HYDROZOA</v>
      </c>
      <c r="B479" s="193" t="n">
        <f aca="false">Magie!$K$479</f>
        <v>4</v>
      </c>
      <c r="C479" s="0" t="str">
        <f aca="false">Magie!$L$479</f>
        <v/>
      </c>
      <c r="D479" s="0" t="str">
        <f aca="false">Magie!$M$479</f>
        <v/>
      </c>
    </row>
    <row r="480" customFormat="false" ht="12.8" hidden="true" customHeight="false" outlineLevel="0" collapsed="false">
      <c r="A480" s="0" t="str">
        <f aca="false">Magie!$J$480</f>
        <v>PORIFERA</v>
      </c>
      <c r="B480" s="0" t="str">
        <f aca="false">Magie!$K$480</f>
        <v/>
      </c>
      <c r="C480" s="0" t="str">
        <f aca="false">Magie!$L$480</f>
        <v/>
      </c>
      <c r="D480" s="0" t="str">
        <f aca="false">Magie!$M$480</f>
        <v/>
      </c>
    </row>
    <row r="481" customFormat="false" ht="12.8" hidden="true" customHeight="false" outlineLevel="0" collapsed="false">
      <c r="A481" s="0" t="str">
        <f aca="false">Magie!$J$481</f>
        <v>Spongillidae</v>
      </c>
      <c r="B481" s="0" t="str">
        <f aca="false">Magie!$K$481</f>
        <v/>
      </c>
      <c r="C481" s="0" t="str">
        <f aca="false">Magie!$L$481</f>
        <v/>
      </c>
      <c r="D481" s="0" t="str">
        <f aca="false">Magie!$M$481</f>
        <v/>
      </c>
    </row>
    <row r="482" customFormat="false" ht="12.8" hidden="false" customHeight="false" outlineLevel="0" collapsed="false">
      <c r="A482" s="0" t="str">
        <f aca="false">Magie!$J$482</f>
        <v>BRYOZOA</v>
      </c>
      <c r="B482" s="193" t="n">
        <f aca="false">Magie!$K$482</f>
        <v>1</v>
      </c>
      <c r="C482" s="193" t="n">
        <f aca="false">Magie!$L$482</f>
        <v>1</v>
      </c>
      <c r="D482" s="0" t="str">
        <f aca="false">Magie!$M$482</f>
        <v/>
      </c>
    </row>
    <row r="483" customFormat="false" ht="12.8" hidden="true" customHeight="false" outlineLevel="0" collapsed="false">
      <c r="A483" s="0" t="str">
        <f aca="false">Magie!$J$483</f>
        <v>NEMERTEA</v>
      </c>
      <c r="B483" s="0" t="str">
        <f aca="false">Magie!$K$483</f>
        <v/>
      </c>
      <c r="C483" s="0" t="str">
        <f aca="false">Magie!$L$483</f>
        <v/>
      </c>
      <c r="D483" s="0" t="str">
        <f aca="false">Magie!$M$483</f>
        <v/>
      </c>
    </row>
    <row r="484" customFormat="false" ht="12.8" hidden="true" customHeight="false" outlineLevel="0" collapsed="false">
      <c r="A484" s="0" t="str">
        <f aca="false">Magie!$J$484</f>
        <v>Tetrastemmatidae</v>
      </c>
      <c r="B484" s="0" t="str">
        <f aca="false">Magie!$K$484</f>
        <v/>
      </c>
      <c r="C484" s="0" t="str">
        <f aca="false">Magie!$L$484</f>
        <v/>
      </c>
      <c r="D484" s="0" t="str">
        <f aca="false">Magie!$M$484</f>
        <v/>
      </c>
    </row>
    <row r="485" customFormat="false" ht="12.8" hidden="false" customHeight="false" outlineLevel="0" collapsed="false">
      <c r="A485" s="0" t="str">
        <f aca="false">Magie!$J$485</f>
        <v>Prostoma</v>
      </c>
      <c r="B485" s="193" t="n">
        <f aca="false">Magie!$K$485</f>
        <v>3</v>
      </c>
      <c r="C485" s="193" t="n">
        <f aca="false">Magie!$L$485</f>
        <v>1</v>
      </c>
      <c r="D485" s="0" t="str">
        <f aca="false">Magie!$M$485</f>
        <v/>
      </c>
    </row>
    <row r="486" customFormat="false" ht="12.8" hidden="true" customHeight="false" outlineLevel="0" collapsed="false">
      <c r="A486" s="0" t="str">
        <f aca="false">Magie!$J$486</f>
        <v>ROTIFERA</v>
      </c>
      <c r="B486" s="0" t="str">
        <f aca="false">Magie!$K$486</f>
        <v/>
      </c>
      <c r="C486" s="0" t="str">
        <f aca="false">Magie!$L$486</f>
        <v/>
      </c>
      <c r="D486" s="0" t="str">
        <f aca="false">Magie!$M$486</f>
        <v/>
      </c>
    </row>
    <row r="487" customFormat="false" ht="12.8" hidden="true" customHeight="false" outlineLevel="0" collapsed="false">
      <c r="A487" s="0" t="str">
        <f aca="false">Magie!$J$487</f>
        <v>Flosculariidae</v>
      </c>
      <c r="B487" s="0" t="str">
        <f aca="false">Magie!$K$487</f>
        <v/>
      </c>
      <c r="C487" s="0" t="str">
        <f aca="false">Magie!$L$487</f>
        <v/>
      </c>
      <c r="D487" s="0" t="str">
        <f aca="false">Magie!$M$487</f>
        <v/>
      </c>
    </row>
    <row r="488" customFormat="false" ht="12.8" hidden="true" customHeight="false" outlineLevel="0" collapsed="false">
      <c r="A488" s="0" t="str">
        <f aca="false">Magie!$J$488</f>
        <v>Sinantherina</v>
      </c>
      <c r="B488" s="0" t="str">
        <f aca="false">Magie!$K$488</f>
        <v/>
      </c>
      <c r="C488" s="0" t="str">
        <f aca="false">Magie!$L$488</f>
        <v/>
      </c>
      <c r="D488" s="0" t="str">
        <f aca="false">Magie!$M$488</f>
        <v/>
      </c>
    </row>
    <row r="492" customFormat="false" ht="12.8" hidden="false" customHeight="false" outlineLevel="0" collapsed="false">
      <c r="A492" s="0" t="str">
        <f aca="false">Magie!$J$14</f>
        <v>Euleuctra</v>
      </c>
      <c r="B492" s="0" t="str">
        <f aca="false">Magie!$K$14</f>
        <v/>
      </c>
      <c r="C492" s="193" t="n">
        <f aca="false">Magie!$L$14</f>
        <v>1</v>
      </c>
      <c r="D492" s="0" t="str">
        <f aca="false">Magie!$M$14</f>
        <v/>
      </c>
    </row>
    <row r="493" customFormat="false" ht="12.8" hidden="false" customHeight="false" outlineLevel="0" collapsed="false">
      <c r="A493" s="0" t="str">
        <f aca="false">Magie!$J$66</f>
        <v>Silonella</v>
      </c>
      <c r="B493" s="193" t="n">
        <f aca="false">Magie!$K$66</f>
        <v>49</v>
      </c>
      <c r="C493" s="193" t="n">
        <f aca="false">Magie!$L$66</f>
        <v>9</v>
      </c>
      <c r="D493" s="0" t="str">
        <f aca="false">Magie!$M$66</f>
        <v/>
      </c>
    </row>
    <row r="494" customFormat="false" ht="12.8" hidden="false" customHeight="false" outlineLevel="0" collapsed="false">
      <c r="A494" s="0" t="str">
        <f aca="false">Magie!$J$72</f>
        <v>Hydropsyche</v>
      </c>
      <c r="B494" s="0" t="str">
        <f aca="false">Magie!$K$72</f>
        <v/>
      </c>
      <c r="C494" s="0" t="str">
        <f aca="false">Magie!$L$72</f>
        <v/>
      </c>
      <c r="D494" s="193" t="n">
        <f aca="false">Magie!$M$72</f>
        <v>2</v>
      </c>
    </row>
    <row r="495" customFormat="false" ht="12.8" hidden="false" customHeight="false" outlineLevel="0" collapsed="false">
      <c r="A495" s="0" t="str">
        <f aca="false">Magie!$J$73</f>
        <v>Hydroptilidae</v>
      </c>
      <c r="B495" s="193" t="n">
        <f aca="false">Magie!$K$73</f>
        <v>2</v>
      </c>
      <c r="C495" s="193" t="n">
        <f aca="false">Magie!$L$73</f>
        <v>42</v>
      </c>
      <c r="D495" s="193" t="n">
        <f aca="false">Magie!$M$73</f>
        <v>5</v>
      </c>
    </row>
    <row r="496" customFormat="false" ht="12.8" hidden="false" customHeight="false" outlineLevel="0" collapsed="false">
      <c r="A496" s="0" t="str">
        <f aca="false">Magie!$J$76</f>
        <v>Hydroptila</v>
      </c>
      <c r="B496" s="193" t="n">
        <f aca="false">Magie!$K$76</f>
        <v>39</v>
      </c>
      <c r="C496" s="193" t="n">
        <f aca="false">Magie!$L$76</f>
        <v>134</v>
      </c>
      <c r="D496" s="193" t="n">
        <f aca="false">Magie!$M$76</f>
        <v>22</v>
      </c>
    </row>
    <row r="497" customFormat="false" ht="12.8" hidden="false" customHeight="false" outlineLevel="0" collapsed="false">
      <c r="A497" s="0" t="str">
        <f aca="false">Magie!$J$88</f>
        <v>Lepidostoma</v>
      </c>
      <c r="B497" s="193" t="n">
        <f aca="false">Magie!$K$88</f>
        <v>2</v>
      </c>
      <c r="C497" s="0" t="str">
        <f aca="false">Magie!$L$88</f>
        <v/>
      </c>
      <c r="D497" s="0" t="str">
        <f aca="false">Magie!$M$88</f>
        <v/>
      </c>
    </row>
    <row r="498" customFormat="false" ht="12.8" hidden="false" customHeight="false" outlineLevel="0" collapsed="false">
      <c r="A498" s="0" t="str">
        <f aca="false">Magie!$J$89</f>
        <v>Leptoceridae</v>
      </c>
      <c r="B498" s="193" t="n">
        <f aca="false">Magie!$K$89</f>
        <v>8</v>
      </c>
      <c r="C498" s="193" t="n">
        <f aca="false">Magie!$L$89</f>
        <v>2</v>
      </c>
      <c r="D498" s="0" t="str">
        <f aca="false">Magie!$M$89</f>
        <v/>
      </c>
    </row>
    <row r="499" customFormat="false" ht="12.8" hidden="false" customHeight="false" outlineLevel="0" collapsed="false">
      <c r="A499" s="0" t="str">
        <f aca="false">Magie!$J$97</f>
        <v>Setodes</v>
      </c>
      <c r="B499" s="193" t="n">
        <f aca="false">Magie!$K$97</f>
        <v>297</v>
      </c>
      <c r="C499" s="193" t="n">
        <f aca="false">Magie!$L$97</f>
        <v>47</v>
      </c>
      <c r="D499" s="193" t="n">
        <f aca="false">Magie!$M$97</f>
        <v>3</v>
      </c>
    </row>
    <row r="500" customFormat="false" ht="12.8" hidden="false" customHeight="false" outlineLevel="0" collapsed="false">
      <c r="A500" s="0" t="str">
        <f aca="false">Magie!$J$132</f>
        <v>Tinodes</v>
      </c>
      <c r="B500" s="193" t="n">
        <f aca="false">Magie!$K$132</f>
        <v>3</v>
      </c>
      <c r="C500" s="193" t="n">
        <f aca="false">Magie!$L$132</f>
        <v>17</v>
      </c>
      <c r="D500" s="193" t="n">
        <f aca="false">Magie!$M$132</f>
        <v>9</v>
      </c>
    </row>
    <row r="501" customFormat="false" ht="12.8" hidden="false" customHeight="false" outlineLevel="0" collapsed="false">
      <c r="A501" s="0" t="str">
        <f aca="false">Magie!$J$148</f>
        <v>Baetidae</v>
      </c>
      <c r="B501" s="193" t="n">
        <f aca="false">Magie!$K$148</f>
        <v>1</v>
      </c>
      <c r="C501" s="0" t="str">
        <f aca="false">Magie!$L$148</f>
        <v/>
      </c>
      <c r="D501" s="0" t="str">
        <f aca="false">Magie!$M$148</f>
        <v/>
      </c>
    </row>
    <row r="502" customFormat="false" ht="12.8" hidden="false" customHeight="false" outlineLevel="0" collapsed="false">
      <c r="A502" s="0" t="str">
        <f aca="false">Magie!$J$150</f>
        <v>Baetis</v>
      </c>
      <c r="B502" s="193" t="n">
        <f aca="false">Magie!$K$150</f>
        <v>4</v>
      </c>
      <c r="C502" s="193" t="n">
        <f aca="false">Magie!$L$150</f>
        <v>3</v>
      </c>
      <c r="D502" s="193" t="n">
        <f aca="false">Magie!$M$150</f>
        <v>89</v>
      </c>
    </row>
    <row r="503" customFormat="false" ht="12.8" hidden="false" customHeight="false" outlineLevel="0" collapsed="false">
      <c r="A503" s="0" t="str">
        <f aca="false">Magie!$J$153</f>
        <v>Procloeon</v>
      </c>
      <c r="B503" s="193" t="n">
        <f aca="false">Magie!$K$153</f>
        <v>2</v>
      </c>
      <c r="C503" s="193" t="n">
        <f aca="false">Magie!$L$153</f>
        <v>1</v>
      </c>
      <c r="D503" s="0" t="str">
        <f aca="false">Magie!$M$153</f>
        <v/>
      </c>
    </row>
    <row r="504" customFormat="false" ht="12.8" hidden="false" customHeight="false" outlineLevel="0" collapsed="false">
      <c r="A504" s="0" t="str">
        <f aca="false">Magie!$J$158</f>
        <v>Caenis</v>
      </c>
      <c r="B504" s="193" t="n">
        <f aca="false">Magie!$K$158</f>
        <v>1100</v>
      </c>
      <c r="C504" s="193" t="n">
        <f aca="false">Magie!$L$158</f>
        <v>88</v>
      </c>
      <c r="D504" s="193" t="n">
        <f aca="false">Magie!$M$158</f>
        <v>37</v>
      </c>
    </row>
    <row r="505" customFormat="false" ht="12.8" hidden="false" customHeight="false" outlineLevel="0" collapsed="false">
      <c r="A505" s="0" t="str">
        <f aca="false">Magie!$J$166</f>
        <v>Electrogena</v>
      </c>
      <c r="B505" s="0" t="str">
        <f aca="false">Magie!$K$166</f>
        <v/>
      </c>
      <c r="C505" s="193" t="n">
        <f aca="false">Magie!$L$166</f>
        <v>6</v>
      </c>
      <c r="D505" s="0" t="str">
        <f aca="false">Magie!$M$166</f>
        <v/>
      </c>
    </row>
    <row r="506" customFormat="false" ht="12.8" hidden="false" customHeight="false" outlineLevel="0" collapsed="false">
      <c r="A506" s="0" t="str">
        <f aca="false">Magie!$J$172</f>
        <v>Leptophlebiidae</v>
      </c>
      <c r="B506" s="193" t="n">
        <f aca="false">Magie!$K$172</f>
        <v>23</v>
      </c>
      <c r="C506" s="193" t="n">
        <f aca="false">Magie!$L$172</f>
        <v>3</v>
      </c>
      <c r="D506" s="193" t="n">
        <f aca="false">Magie!$M$172</f>
        <v>1</v>
      </c>
    </row>
    <row r="507" customFormat="false" ht="12.8" hidden="false" customHeight="false" outlineLevel="0" collapsed="false">
      <c r="A507" s="0" t="str">
        <f aca="false">Magie!$J$173</f>
        <v>Choroterpes</v>
      </c>
      <c r="B507" s="193" t="n">
        <f aca="false">Magie!$K$173</f>
        <v>108</v>
      </c>
      <c r="C507" s="193" t="n">
        <f aca="false">Magie!$L$173</f>
        <v>32</v>
      </c>
      <c r="D507" s="193" t="n">
        <f aca="false">Magie!$M$173</f>
        <v>5</v>
      </c>
    </row>
    <row r="508" customFormat="false" ht="12.8" hidden="false" customHeight="false" outlineLevel="0" collapsed="false">
      <c r="A508" s="0" t="str">
        <f aca="false">Magie!$J$193</f>
        <v>Aphelocheirus</v>
      </c>
      <c r="B508" s="193" t="n">
        <f aca="false">Magie!$K$193</f>
        <v>1</v>
      </c>
      <c r="C508" s="0" t="str">
        <f aca="false">Magie!$L$193</f>
        <v/>
      </c>
      <c r="D508" s="0" t="str">
        <f aca="false">Magie!$M$193</f>
        <v/>
      </c>
    </row>
    <row r="509" customFormat="false" ht="12.8" hidden="false" customHeight="false" outlineLevel="0" collapsed="false">
      <c r="A509" s="0" t="str">
        <f aca="false">Magie!$J$196</f>
        <v>Micronecta</v>
      </c>
      <c r="B509" s="193" t="n">
        <f aca="false">Magie!$K$196</f>
        <v>447</v>
      </c>
      <c r="C509" s="193" t="n">
        <f aca="false">Magie!$L$196</f>
        <v>288</v>
      </c>
      <c r="D509" s="193" t="n">
        <f aca="false">Magie!$M$196</f>
        <v>120</v>
      </c>
    </row>
    <row r="510" customFormat="false" ht="12.8" hidden="false" customHeight="false" outlineLevel="0" collapsed="false">
      <c r="A510" s="0" t="str">
        <f aca="false">Magie!$J$197</f>
        <v>Corixinae</v>
      </c>
      <c r="B510" s="193" t="n">
        <f aca="false">Magie!$K$197</f>
        <v>14</v>
      </c>
      <c r="C510" s="193" t="n">
        <f aca="false">Magie!$L$197</f>
        <v>1</v>
      </c>
      <c r="D510" s="0" t="str">
        <f aca="false">Magie!$M$197</f>
        <v/>
      </c>
    </row>
    <row r="511" customFormat="false" ht="12.8" hidden="false" customHeight="false" outlineLevel="0" collapsed="false">
      <c r="A511" s="0" t="str">
        <f aca="false">Magie!$J$217</f>
        <v>Dryops</v>
      </c>
      <c r="B511" s="193" t="n">
        <f aca="false">Magie!$K$217</f>
        <v>2</v>
      </c>
      <c r="C511" s="0" t="str">
        <f aca="false">Magie!$L$217</f>
        <v/>
      </c>
      <c r="D511" s="0" t="str">
        <f aca="false">Magie!$M$217</f>
        <v/>
      </c>
    </row>
    <row r="512" customFormat="false" ht="12.8" hidden="false" customHeight="false" outlineLevel="0" collapsed="false">
      <c r="A512" s="0" t="str">
        <f aca="false">Magie!$J$218</f>
        <v>Pomatinus</v>
      </c>
      <c r="B512" s="193" t="n">
        <f aca="false">Magie!$K$218</f>
        <v>1</v>
      </c>
      <c r="C512" s="0" t="str">
        <f aca="false">Magie!$L$218</f>
        <v/>
      </c>
      <c r="D512" s="0" t="str">
        <f aca="false">Magie!$M$218</f>
        <v/>
      </c>
    </row>
    <row r="513" customFormat="false" ht="12.8" hidden="false" customHeight="false" outlineLevel="0" collapsed="false">
      <c r="A513" s="0" t="str">
        <f aca="false">Magie!$J$221</f>
        <v>Laccophilinae</v>
      </c>
      <c r="B513" s="193" t="n">
        <f aca="false">Magie!$K$221</f>
        <v>4</v>
      </c>
      <c r="C513" s="0" t="str">
        <f aca="false">Magie!$L$221</f>
        <v/>
      </c>
      <c r="D513" s="0" t="str">
        <f aca="false">Magie!$M$221</f>
        <v/>
      </c>
    </row>
    <row r="514" customFormat="false" ht="12.8" hidden="false" customHeight="false" outlineLevel="0" collapsed="false">
      <c r="A514" s="0" t="str">
        <f aca="false">Magie!$J$227</f>
        <v>Elmis</v>
      </c>
      <c r="B514" s="193" t="n">
        <f aca="false">Magie!$K$227</f>
        <v>28</v>
      </c>
      <c r="C514" s="193" t="n">
        <f aca="false">Magie!$L$227</f>
        <v>13</v>
      </c>
      <c r="D514" s="193" t="n">
        <f aca="false">Magie!$M$227</f>
        <v>14</v>
      </c>
    </row>
    <row r="515" customFormat="false" ht="12.8" hidden="false" customHeight="false" outlineLevel="0" collapsed="false">
      <c r="A515" s="0" t="str">
        <f aca="false">Magie!$J$229</f>
        <v>Limnius</v>
      </c>
      <c r="B515" s="193" t="n">
        <f aca="false">Magie!$K$229</f>
        <v>5</v>
      </c>
      <c r="C515" s="0" t="str">
        <f aca="false">Magie!$L$229</f>
        <v/>
      </c>
      <c r="D515" s="0" t="str">
        <f aca="false">Magie!$M$229</f>
        <v/>
      </c>
    </row>
    <row r="516" customFormat="false" ht="12.8" hidden="false" customHeight="false" outlineLevel="0" collapsed="false">
      <c r="A516" s="0" t="str">
        <f aca="false">Magie!$J$230</f>
        <v>Macronychus</v>
      </c>
      <c r="B516" s="193" t="n">
        <f aca="false">Magie!$K$230</f>
        <v>21</v>
      </c>
      <c r="C516" s="0" t="str">
        <f aca="false">Magie!$L$230</f>
        <v/>
      </c>
      <c r="D516" s="0" t="str">
        <f aca="false">Magie!$M$230</f>
        <v/>
      </c>
    </row>
    <row r="517" customFormat="false" ht="12.8" hidden="false" customHeight="false" outlineLevel="0" collapsed="false">
      <c r="A517" s="0" t="str">
        <f aca="false">Magie!$J$231</f>
        <v>Normandia</v>
      </c>
      <c r="B517" s="193" t="n">
        <f aca="false">Magie!$K$231</f>
        <v>1457</v>
      </c>
      <c r="C517" s="193" t="n">
        <f aca="false">Magie!$L$231</f>
        <v>110</v>
      </c>
      <c r="D517" s="193" t="n">
        <f aca="false">Magie!$M$231</f>
        <v>7</v>
      </c>
    </row>
    <row r="518" customFormat="false" ht="12.8" hidden="false" customHeight="false" outlineLevel="0" collapsed="false">
      <c r="A518" s="0" t="str">
        <f aca="false">Magie!$J$235</f>
        <v>Stenelmis</v>
      </c>
      <c r="B518" s="193" t="n">
        <f aca="false">Magie!$K$235</f>
        <v>5</v>
      </c>
      <c r="C518" s="193" t="n">
        <f aca="false">Magie!$L$235</f>
        <v>3</v>
      </c>
      <c r="D518" s="0" t="str">
        <f aca="false">Magie!$M$235</f>
        <v/>
      </c>
    </row>
    <row r="519" customFormat="false" ht="12.8" hidden="false" customHeight="false" outlineLevel="0" collapsed="false">
      <c r="A519" s="0" t="str">
        <f aca="false">Magie!$J$273</f>
        <v>Athericidae</v>
      </c>
      <c r="B519" s="193" t="n">
        <f aca="false">Magie!$K$273</f>
        <v>3</v>
      </c>
      <c r="C519" s="193" t="n">
        <f aca="false">Magie!$L$273</f>
        <v>4</v>
      </c>
      <c r="D519" s="0" t="str">
        <f aca="false">Magie!$M$273</f>
        <v/>
      </c>
    </row>
    <row r="520" customFormat="false" ht="12.8" hidden="false" customHeight="false" outlineLevel="0" collapsed="false">
      <c r="A520" s="0" t="str">
        <f aca="false">Magie!$J$275</f>
        <v>Ceratopogonidae</v>
      </c>
      <c r="B520" s="193" t="n">
        <f aca="false">Magie!$K$275</f>
        <v>23</v>
      </c>
      <c r="C520" s="193" t="n">
        <f aca="false">Magie!$L$275</f>
        <v>8</v>
      </c>
      <c r="D520" s="193" t="n">
        <f aca="false">Magie!$M$275</f>
        <v>2</v>
      </c>
    </row>
    <row r="521" customFormat="false" ht="12.8" hidden="false" customHeight="false" outlineLevel="0" collapsed="false">
      <c r="A521" s="0" t="str">
        <f aca="false">Magie!$J$277</f>
        <v>Chironomidae</v>
      </c>
      <c r="B521" s="193" t="n">
        <f aca="false">Magie!$K$277</f>
        <v>111</v>
      </c>
      <c r="C521" s="193" t="n">
        <f aca="false">Magie!$L$277</f>
        <v>18</v>
      </c>
      <c r="D521" s="193" t="n">
        <f aca="false">Magie!$M$277</f>
        <v>9</v>
      </c>
    </row>
    <row r="522" customFormat="false" ht="12.8" hidden="false" customHeight="false" outlineLevel="0" collapsed="false">
      <c r="A522" s="0" t="str">
        <f aca="false">Magie!$J$284</f>
        <v>Limoniidae</v>
      </c>
      <c r="B522" s="193" t="n">
        <f aca="false">Magie!$K$284</f>
        <v>5</v>
      </c>
      <c r="C522" s="193" t="n">
        <f aca="false">Magie!$L$284</f>
        <v>1</v>
      </c>
      <c r="D522" s="193" t="n">
        <f aca="false">Magie!$M$284</f>
        <v>1</v>
      </c>
    </row>
    <row r="523" customFormat="false" ht="12.8" hidden="false" customHeight="false" outlineLevel="0" collapsed="false">
      <c r="A523" s="0" t="str">
        <f aca="false">Magie!$J$290</f>
        <v>Simuliidae</v>
      </c>
      <c r="B523" s="193" t="n">
        <f aca="false">Magie!$K$290</f>
        <v>1</v>
      </c>
      <c r="C523" s="0" t="str">
        <f aca="false">Magie!$L$290</f>
        <v/>
      </c>
      <c r="D523" s="193" t="n">
        <f aca="false">Magie!$M$290</f>
        <v>3</v>
      </c>
    </row>
    <row r="524" customFormat="false" ht="12.8" hidden="false" customHeight="false" outlineLevel="0" collapsed="false">
      <c r="A524" s="0" t="str">
        <f aca="false">Magie!$J$305</f>
        <v>Calopteryx</v>
      </c>
      <c r="B524" s="193" t="n">
        <f aca="false">Magie!$K$305</f>
        <v>3</v>
      </c>
      <c r="C524" s="0" t="str">
        <f aca="false">Magie!$L$305</f>
        <v/>
      </c>
      <c r="D524" s="0" t="str">
        <f aca="false">Magie!$M$305</f>
        <v/>
      </c>
    </row>
    <row r="525" customFormat="false" ht="12.8" hidden="false" customHeight="false" outlineLevel="0" collapsed="false">
      <c r="A525" s="0" t="str">
        <f aca="false">Magie!$J$351</f>
        <v>Ostracoda</v>
      </c>
      <c r="B525" s="193" t="n">
        <f aca="false">Magie!$K$351</f>
        <v>4</v>
      </c>
      <c r="C525" s="193" t="n">
        <f aca="false">Magie!$L$351</f>
        <v>3</v>
      </c>
      <c r="D525" s="0" t="str">
        <f aca="false">Magie!$M$351</f>
        <v/>
      </c>
    </row>
    <row r="526" customFormat="false" ht="12.8" hidden="false" customHeight="false" outlineLevel="0" collapsed="false">
      <c r="A526" s="0" t="str">
        <f aca="false">Magie!$J$352</f>
        <v>Copepoda</v>
      </c>
      <c r="B526" s="193" t="n">
        <f aca="false">Magie!$K$352</f>
        <v>2</v>
      </c>
      <c r="C526" s="0" t="str">
        <f aca="false">Magie!$L$352</f>
        <v/>
      </c>
      <c r="D526" s="0" t="str">
        <f aca="false">Magie!$M$352</f>
        <v/>
      </c>
    </row>
    <row r="527" customFormat="false" ht="12.8" hidden="false" customHeight="false" outlineLevel="0" collapsed="false">
      <c r="A527" s="0" t="str">
        <f aca="false">Magie!$J$377</f>
        <v>Asellidae</v>
      </c>
      <c r="B527" s="193" t="n">
        <f aca="false">Magie!$K$377</f>
        <v>4</v>
      </c>
      <c r="C527" s="0" t="str">
        <f aca="false">Magie!$L$377</f>
        <v/>
      </c>
      <c r="D527" s="0" t="str">
        <f aca="false">Magie!$M$377</f>
        <v/>
      </c>
    </row>
    <row r="528" customFormat="false" ht="12.8" hidden="false" customHeight="false" outlineLevel="0" collapsed="false">
      <c r="A528" s="0" t="str">
        <f aca="false">Magie!$J$415</f>
        <v>Pisidium</v>
      </c>
      <c r="B528" s="193" t="n">
        <f aca="false">Magie!$K$415</f>
        <v>4</v>
      </c>
      <c r="C528" s="0" t="str">
        <f aca="false">Magie!$L$415</f>
        <v/>
      </c>
      <c r="D528" s="0" t="str">
        <f aca="false">Magie!$M$415</f>
        <v/>
      </c>
    </row>
    <row r="529" customFormat="false" ht="12.8" hidden="false" customHeight="false" outlineLevel="0" collapsed="false">
      <c r="A529" s="0" t="str">
        <f aca="false">Magie!$J$424</f>
        <v>Ancylus</v>
      </c>
      <c r="B529" s="193" t="n">
        <f aca="false">Magie!$K$424</f>
        <v>1</v>
      </c>
      <c r="C529" s="193" t="n">
        <f aca="false">Magie!$L$424</f>
        <v>1</v>
      </c>
      <c r="D529" s="0" t="str">
        <f aca="false">Magie!$M$424</f>
        <v/>
      </c>
    </row>
    <row r="530" customFormat="false" ht="12.8" hidden="false" customHeight="false" outlineLevel="0" collapsed="false">
      <c r="A530" s="0" t="str">
        <f aca="false">Magie!$J$428</f>
        <v>Bithynia</v>
      </c>
      <c r="B530" s="193" t="n">
        <f aca="false">Magie!$K$428</f>
        <v>94</v>
      </c>
      <c r="C530" s="193" t="n">
        <f aca="false">Magie!$L$428</f>
        <v>2</v>
      </c>
      <c r="D530" s="193" t="n">
        <f aca="false">Magie!$M$428</f>
        <v>25</v>
      </c>
    </row>
    <row r="531" customFormat="false" ht="12.8" hidden="false" customHeight="false" outlineLevel="0" collapsed="false">
      <c r="A531" s="0" t="str">
        <f aca="false">Magie!$J$433</f>
        <v>Hydrobiidae</v>
      </c>
      <c r="B531" s="0" t="str">
        <f aca="false">Magie!$K$433</f>
        <v/>
      </c>
      <c r="C531" s="0" t="str">
        <f aca="false">Magie!$L$433</f>
        <v/>
      </c>
      <c r="D531" s="193" t="n">
        <f aca="false">Magie!$M$433</f>
        <v>1</v>
      </c>
    </row>
    <row r="532" customFormat="false" ht="12.8" hidden="false" customHeight="false" outlineLevel="0" collapsed="false">
      <c r="A532" s="0" t="str">
        <f aca="false">Magie!$J$439</f>
        <v>Potamopyrgus</v>
      </c>
      <c r="B532" s="193" t="n">
        <f aca="false">Magie!$K$439</f>
        <v>191</v>
      </c>
      <c r="C532" s="193" t="n">
        <f aca="false">Magie!$L$439</f>
        <v>5</v>
      </c>
      <c r="D532" s="0" t="str">
        <f aca="false">Magie!$M$439</f>
        <v/>
      </c>
    </row>
    <row r="533" customFormat="false" ht="12.8" hidden="false" customHeight="false" outlineLevel="0" collapsed="false">
      <c r="A533" s="0" t="str">
        <f aca="false">Magie!$J$452</f>
        <v>Physella</v>
      </c>
      <c r="B533" s="193" t="n">
        <f aca="false">Magie!$K$452</f>
        <v>6</v>
      </c>
      <c r="C533" s="0" t="str">
        <f aca="false">Magie!$L$452</f>
        <v/>
      </c>
      <c r="D533" s="0" t="str">
        <f aca="false">Magie!$M$452</f>
        <v/>
      </c>
    </row>
    <row r="534" customFormat="false" ht="12.8" hidden="false" customHeight="false" outlineLevel="0" collapsed="false">
      <c r="A534" s="0" t="str">
        <f aca="false">Magie!$J$463</f>
        <v>Branchiobdella</v>
      </c>
      <c r="B534" s="193" t="n">
        <f aca="false">Magie!$K$463</f>
        <v>3</v>
      </c>
      <c r="C534" s="0" t="str">
        <f aca="false">Magie!$L$463</f>
        <v/>
      </c>
      <c r="D534" s="0" t="str">
        <f aca="false">Magie!$M$463</f>
        <v/>
      </c>
    </row>
    <row r="535" customFormat="false" ht="12.8" hidden="false" customHeight="false" outlineLevel="0" collapsed="false">
      <c r="A535" s="0" t="str">
        <f aca="false">Magie!$J$467</f>
        <v>Glossiphoniidae</v>
      </c>
      <c r="B535" s="193" t="n">
        <f aca="false">Magie!$K$467</f>
        <v>15</v>
      </c>
      <c r="C535" s="0" t="str">
        <f aca="false">Magie!$L$467</f>
        <v/>
      </c>
      <c r="D535" s="0" t="str">
        <f aca="false">Magie!$M$467</f>
        <v/>
      </c>
    </row>
    <row r="536" customFormat="false" ht="12.8" hidden="false" customHeight="false" outlineLevel="0" collapsed="false">
      <c r="A536" s="0" t="str">
        <f aca="false">Magie!$J$473</f>
        <v>Dugesiidae</v>
      </c>
      <c r="B536" s="193" t="n">
        <f aca="false">Magie!$K$473</f>
        <v>123</v>
      </c>
      <c r="C536" s="193" t="n">
        <f aca="false">Magie!$L$473</f>
        <v>5</v>
      </c>
      <c r="D536" s="0" t="str">
        <f aca="false">Magie!$M$473</f>
        <v/>
      </c>
    </row>
    <row r="537" customFormat="false" ht="12.8" hidden="false" customHeight="false" outlineLevel="0" collapsed="false">
      <c r="A537" s="0" t="str">
        <f aca="false">Magie!$J$475</f>
        <v>OLIGOCHAETA</v>
      </c>
      <c r="B537" s="193" t="n">
        <f aca="false">Magie!$K$475</f>
        <v>1192</v>
      </c>
      <c r="C537" s="193" t="n">
        <f aca="false">Magie!$L$475</f>
        <v>981</v>
      </c>
      <c r="D537" s="193" t="n">
        <f aca="false">Magie!$M$475</f>
        <v>137</v>
      </c>
    </row>
    <row r="538" customFormat="false" ht="12.8" hidden="false" customHeight="false" outlineLevel="0" collapsed="false">
      <c r="A538" s="0" t="str">
        <f aca="false">Magie!$J$477</f>
        <v>HYDRACARINA</v>
      </c>
      <c r="B538" s="193" t="n">
        <f aca="false">Magie!$K$477</f>
        <v>4</v>
      </c>
      <c r="C538" s="193" t="n">
        <f aca="false">Magie!$L$477</f>
        <v>4</v>
      </c>
      <c r="D538" s="193" t="n">
        <f aca="false">Magie!$M$477</f>
        <v>4</v>
      </c>
    </row>
    <row r="539" customFormat="false" ht="12.8" hidden="false" customHeight="false" outlineLevel="0" collapsed="false">
      <c r="A539" s="0" t="str">
        <f aca="false">Magie!$J$479</f>
        <v>HYDROZOA</v>
      </c>
      <c r="B539" s="193" t="n">
        <f aca="false">Magie!$K$479</f>
        <v>4</v>
      </c>
      <c r="C539" s="0" t="str">
        <f aca="false">Magie!$L$479</f>
        <v/>
      </c>
      <c r="D539" s="0" t="str">
        <f aca="false">Magie!$M$479</f>
        <v/>
      </c>
    </row>
    <row r="540" customFormat="false" ht="12.8" hidden="false" customHeight="false" outlineLevel="0" collapsed="false">
      <c r="A540" s="0" t="str">
        <f aca="false">Magie!$J$482</f>
        <v>BRYOZOA</v>
      </c>
      <c r="B540" s="193" t="n">
        <f aca="false">Magie!$K$482</f>
        <v>1</v>
      </c>
      <c r="C540" s="193" t="n">
        <f aca="false">Magie!$L$482</f>
        <v>1</v>
      </c>
      <c r="D540" s="0" t="str">
        <f aca="false">Magie!$M$482</f>
        <v/>
      </c>
    </row>
    <row r="541" customFormat="false" ht="12.8" hidden="false" customHeight="false" outlineLevel="0" collapsed="false">
      <c r="A541" s="0" t="str">
        <f aca="false">Magie!$J$485</f>
        <v>Prostoma</v>
      </c>
      <c r="B541" s="193" t="n">
        <f aca="false">Magie!$K$485</f>
        <v>3</v>
      </c>
      <c r="C541" s="193" t="n">
        <f aca="false">Magie!$L$485</f>
        <v>1</v>
      </c>
      <c r="D541" s="0" t="str">
        <f aca="false">Magie!$M$485</f>
        <v/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230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E26" activeCellId="0" sqref="E26"/>
    </sheetView>
  </sheetViews>
  <sheetFormatPr defaultRowHeight="13.8" zeroHeight="false" outlineLevelRow="0" outlineLevelCol="0"/>
  <cols>
    <col collapsed="false" customWidth="true" hidden="false" outlineLevel="0" max="4" min="1" style="209" width="24.15"/>
    <col collapsed="false" customWidth="true" hidden="false" outlineLevel="0" max="5" min="5" style="209" width="23.28"/>
    <col collapsed="false" customWidth="true" hidden="false" outlineLevel="0" max="6" min="6" style="210" width="24.87"/>
    <col collapsed="false" customWidth="true" hidden="false" outlineLevel="0" max="7" min="7" style="210" width="22.14"/>
    <col collapsed="false" customWidth="true" hidden="false" outlineLevel="0" max="13" min="8" style="209" width="24.87"/>
    <col collapsed="false" customWidth="true" hidden="false" outlineLevel="0" max="19" min="14" style="209" width="29.14"/>
    <col collapsed="false" customWidth="true" hidden="false" outlineLevel="0" max="20" min="20" style="209" width="19.31"/>
    <col collapsed="false" customWidth="true" hidden="false" outlineLevel="0" max="21" min="21" style="211" width="32.42"/>
    <col collapsed="false" customWidth="true" hidden="false" outlineLevel="0" max="37" min="22" style="211" width="12.14"/>
    <col collapsed="false" customWidth="true" hidden="false" outlineLevel="0" max="252" min="38" style="211" width="11.42"/>
    <col collapsed="false" customWidth="true" hidden="false" outlineLevel="0" max="256" min="253" style="211" width="24.15"/>
    <col collapsed="false" customWidth="true" hidden="false" outlineLevel="0" max="257" min="257" style="211" width="22.14"/>
    <col collapsed="false" customWidth="true" hidden="false" outlineLevel="0" max="258" min="258" style="211" width="24.87"/>
    <col collapsed="false" customWidth="true" hidden="false" outlineLevel="0" max="259" min="259" style="211" width="22.14"/>
    <col collapsed="false" customWidth="true" hidden="false" outlineLevel="0" max="271" min="260" style="211" width="29.14"/>
    <col collapsed="false" customWidth="true" hidden="false" outlineLevel="0" max="272" min="272" style="211" width="18.85"/>
    <col collapsed="false" customWidth="true" hidden="false" outlineLevel="0" max="273" min="273" style="211" width="16.71"/>
    <col collapsed="false" customWidth="true" hidden="false" outlineLevel="0" max="274" min="274" style="211" width="14.86"/>
    <col collapsed="false" customWidth="true" hidden="false" outlineLevel="0" max="275" min="275" style="211" width="13.57"/>
    <col collapsed="false" customWidth="true" hidden="false" outlineLevel="0" max="276" min="276" style="211" width="6.01"/>
    <col collapsed="false" customWidth="true" hidden="false" outlineLevel="0" max="277" min="277" style="211" width="32.42"/>
    <col collapsed="false" customWidth="true" hidden="false" outlineLevel="0" max="293" min="278" style="211" width="12.14"/>
    <col collapsed="false" customWidth="true" hidden="false" outlineLevel="0" max="508" min="294" style="211" width="11.42"/>
    <col collapsed="false" customWidth="true" hidden="false" outlineLevel="0" max="512" min="509" style="211" width="24.15"/>
    <col collapsed="false" customWidth="true" hidden="false" outlineLevel="0" max="513" min="513" style="211" width="22.14"/>
    <col collapsed="false" customWidth="true" hidden="false" outlineLevel="0" max="514" min="514" style="211" width="24.87"/>
    <col collapsed="false" customWidth="true" hidden="false" outlineLevel="0" max="515" min="515" style="211" width="22.14"/>
    <col collapsed="false" customWidth="true" hidden="false" outlineLevel="0" max="527" min="516" style="211" width="29.14"/>
    <col collapsed="false" customWidth="true" hidden="false" outlineLevel="0" max="528" min="528" style="211" width="18.85"/>
    <col collapsed="false" customWidth="true" hidden="false" outlineLevel="0" max="529" min="529" style="211" width="16.71"/>
    <col collapsed="false" customWidth="true" hidden="false" outlineLevel="0" max="530" min="530" style="211" width="14.86"/>
    <col collapsed="false" customWidth="true" hidden="false" outlineLevel="0" max="531" min="531" style="211" width="13.57"/>
    <col collapsed="false" customWidth="true" hidden="false" outlineLevel="0" max="532" min="532" style="211" width="6.01"/>
    <col collapsed="false" customWidth="true" hidden="false" outlineLevel="0" max="533" min="533" style="211" width="32.42"/>
    <col collapsed="false" customWidth="true" hidden="false" outlineLevel="0" max="549" min="534" style="211" width="12.14"/>
    <col collapsed="false" customWidth="true" hidden="false" outlineLevel="0" max="764" min="550" style="211" width="11.42"/>
    <col collapsed="false" customWidth="true" hidden="false" outlineLevel="0" max="768" min="765" style="211" width="24.15"/>
    <col collapsed="false" customWidth="true" hidden="false" outlineLevel="0" max="769" min="769" style="211" width="22.14"/>
    <col collapsed="false" customWidth="true" hidden="false" outlineLevel="0" max="770" min="770" style="211" width="24.87"/>
    <col collapsed="false" customWidth="true" hidden="false" outlineLevel="0" max="771" min="771" style="211" width="22.14"/>
    <col collapsed="false" customWidth="true" hidden="false" outlineLevel="0" max="783" min="772" style="211" width="29.14"/>
    <col collapsed="false" customWidth="true" hidden="false" outlineLevel="0" max="784" min="784" style="211" width="18.85"/>
    <col collapsed="false" customWidth="true" hidden="false" outlineLevel="0" max="785" min="785" style="211" width="16.71"/>
    <col collapsed="false" customWidth="true" hidden="false" outlineLevel="0" max="786" min="786" style="211" width="14.86"/>
    <col collapsed="false" customWidth="true" hidden="false" outlineLevel="0" max="787" min="787" style="211" width="13.57"/>
    <col collapsed="false" customWidth="true" hidden="false" outlineLevel="0" max="788" min="788" style="211" width="6.01"/>
    <col collapsed="false" customWidth="true" hidden="false" outlineLevel="0" max="789" min="789" style="211" width="32.42"/>
    <col collapsed="false" customWidth="true" hidden="false" outlineLevel="0" max="805" min="790" style="211" width="12.14"/>
    <col collapsed="false" customWidth="true" hidden="false" outlineLevel="0" max="1020" min="806" style="211" width="11.42"/>
    <col collapsed="false" customWidth="true" hidden="false" outlineLevel="0" max="1025" min="1021" style="211" width="24.15"/>
  </cols>
  <sheetData>
    <row r="1" s="213" customFormat="true" ht="15" hidden="false" customHeight="false" outlineLevel="0" collapsed="false">
      <c r="A1" s="212" t="s">
        <v>17775</v>
      </c>
      <c r="B1" s="212"/>
      <c r="C1" s="212"/>
      <c r="D1" s="212"/>
      <c r="E1" s="212"/>
      <c r="F1" s="212"/>
      <c r="G1" s="212"/>
      <c r="H1" s="212"/>
      <c r="R1" s="214"/>
      <c r="S1" s="214"/>
      <c r="T1" s="215" t="s">
        <v>17776</v>
      </c>
      <c r="U1" s="216" t="s">
        <v>17777</v>
      </c>
    </row>
    <row r="2" s="213" customFormat="true" ht="15" hidden="false" customHeight="false" outlineLevel="0" collapsed="false">
      <c r="A2" s="217" t="s">
        <v>17778</v>
      </c>
      <c r="B2" s="217"/>
      <c r="C2" s="218"/>
      <c r="D2" s="219"/>
      <c r="E2" s="219"/>
      <c r="R2" s="220"/>
      <c r="S2" s="220"/>
      <c r="T2" s="221"/>
      <c r="U2" s="221"/>
    </row>
    <row r="3" s="213" customFormat="true" ht="15" hidden="false" customHeight="false" outlineLevel="0" collapsed="false">
      <c r="A3" s="222" t="s">
        <v>17779</v>
      </c>
      <c r="B3" s="223"/>
      <c r="C3" s="223"/>
      <c r="D3" s="223"/>
      <c r="E3" s="220"/>
      <c r="F3" s="220"/>
      <c r="G3" s="220"/>
      <c r="L3" s="220"/>
      <c r="R3" s="220"/>
      <c r="S3" s="220"/>
      <c r="T3" s="221"/>
      <c r="U3" s="221"/>
    </row>
    <row r="4" s="213" customFormat="true" ht="15" hidden="false" customHeight="true" outlineLevel="0" collapsed="false">
      <c r="A4" s="224" t="s">
        <v>17780</v>
      </c>
      <c r="B4" s="225" t="s">
        <v>17781</v>
      </c>
      <c r="C4" s="225"/>
      <c r="D4" s="225"/>
      <c r="E4" s="225"/>
      <c r="F4" s="226" t="s">
        <v>17782</v>
      </c>
      <c r="G4" s="227" t="s">
        <v>17783</v>
      </c>
      <c r="H4" s="228" t="s">
        <v>17784</v>
      </c>
      <c r="I4" s="228"/>
      <c r="J4" s="229"/>
      <c r="K4" s="230" t="s">
        <v>17785</v>
      </c>
      <c r="L4" s="231"/>
      <c r="R4" s="220"/>
      <c r="S4" s="220"/>
      <c r="T4" s="221"/>
      <c r="U4" s="221"/>
    </row>
    <row r="5" s="213" customFormat="true" ht="15" hidden="false" customHeight="true" outlineLevel="0" collapsed="false">
      <c r="A5" s="232" t="s">
        <v>17786</v>
      </c>
      <c r="B5" s="233" t="s">
        <v>17787</v>
      </c>
      <c r="C5" s="233"/>
      <c r="D5" s="233"/>
      <c r="E5" s="233"/>
      <c r="F5" s="226"/>
      <c r="G5" s="234" t="s">
        <v>17788</v>
      </c>
      <c r="H5" s="235" t="s">
        <v>17789</v>
      </c>
      <c r="I5" s="235"/>
      <c r="J5" s="236"/>
      <c r="K5" s="230"/>
      <c r="L5" s="231"/>
      <c r="R5" s="220"/>
      <c r="S5" s="220"/>
      <c r="T5" s="221"/>
      <c r="U5" s="221"/>
    </row>
    <row r="6" s="213" customFormat="true" ht="15" hidden="false" customHeight="true" outlineLevel="0" collapsed="false">
      <c r="A6" s="232" t="s">
        <v>17790</v>
      </c>
      <c r="B6" s="233" t="s">
        <v>17791</v>
      </c>
      <c r="C6" s="233"/>
      <c r="D6" s="233"/>
      <c r="E6" s="233"/>
      <c r="F6" s="226"/>
      <c r="G6" s="234" t="s">
        <v>17792</v>
      </c>
      <c r="H6" s="235" t="s">
        <v>17793</v>
      </c>
      <c r="I6" s="235"/>
      <c r="J6" s="236"/>
      <c r="K6" s="230"/>
      <c r="L6" s="231"/>
      <c r="R6" s="220"/>
      <c r="S6" s="220"/>
      <c r="T6" s="221"/>
      <c r="U6" s="221"/>
    </row>
    <row r="7" s="213" customFormat="true" ht="15" hidden="false" customHeight="true" outlineLevel="0" collapsed="false">
      <c r="A7" s="232" t="s">
        <v>17794</v>
      </c>
      <c r="B7" s="233" t="s">
        <v>17795</v>
      </c>
      <c r="C7" s="233"/>
      <c r="D7" s="233"/>
      <c r="E7" s="233"/>
      <c r="F7" s="226"/>
      <c r="G7" s="234" t="s">
        <v>17796</v>
      </c>
      <c r="H7" s="235" t="s">
        <v>17797</v>
      </c>
      <c r="I7" s="235"/>
      <c r="J7" s="236"/>
      <c r="K7" s="230"/>
      <c r="L7" s="231"/>
      <c r="R7" s="220"/>
      <c r="S7" s="220"/>
      <c r="T7" s="221"/>
      <c r="U7" s="221"/>
    </row>
    <row r="8" s="213" customFormat="true" ht="15" hidden="false" customHeight="true" outlineLevel="0" collapsed="false">
      <c r="A8" s="232" t="s">
        <v>17798</v>
      </c>
      <c r="B8" s="233" t="s">
        <v>17799</v>
      </c>
      <c r="C8" s="233"/>
      <c r="D8" s="233"/>
      <c r="E8" s="233"/>
      <c r="F8" s="226"/>
      <c r="G8" s="234" t="s">
        <v>17800</v>
      </c>
      <c r="H8" s="235" t="s">
        <v>17801</v>
      </c>
      <c r="I8" s="235"/>
      <c r="J8" s="236"/>
      <c r="K8" s="230"/>
      <c r="L8" s="231"/>
      <c r="R8" s="220"/>
      <c r="S8" s="220"/>
      <c r="T8" s="221"/>
      <c r="U8" s="221"/>
    </row>
    <row r="9" s="213" customFormat="true" ht="15" hidden="false" customHeight="true" outlineLevel="0" collapsed="false">
      <c r="A9" s="232" t="s">
        <v>17802</v>
      </c>
      <c r="B9" s="233" t="s">
        <v>17803</v>
      </c>
      <c r="C9" s="233"/>
      <c r="D9" s="233"/>
      <c r="E9" s="233"/>
      <c r="F9" s="226"/>
      <c r="G9" s="234" t="s">
        <v>17804</v>
      </c>
      <c r="H9" s="235" t="s">
        <v>17801</v>
      </c>
      <c r="I9" s="235"/>
      <c r="J9" s="236"/>
      <c r="K9" s="230"/>
      <c r="L9" s="231"/>
      <c r="R9" s="220"/>
      <c r="S9" s="220"/>
      <c r="T9" s="221"/>
      <c r="U9" s="221"/>
    </row>
    <row r="10" s="213" customFormat="true" ht="15" hidden="false" customHeight="true" outlineLevel="0" collapsed="false">
      <c r="A10" s="232" t="s">
        <v>17805</v>
      </c>
      <c r="B10" s="233" t="s">
        <v>17806</v>
      </c>
      <c r="C10" s="233"/>
      <c r="D10" s="233"/>
      <c r="E10" s="233"/>
      <c r="F10" s="226"/>
      <c r="G10" s="237" t="s">
        <v>17807</v>
      </c>
      <c r="H10" s="238" t="s">
        <v>17808</v>
      </c>
      <c r="I10" s="238"/>
      <c r="J10" s="239"/>
      <c r="K10" s="230"/>
      <c r="L10" s="231"/>
      <c r="R10" s="220"/>
      <c r="S10" s="220"/>
      <c r="T10" s="221"/>
      <c r="U10" s="221"/>
    </row>
    <row r="11" s="213" customFormat="true" ht="12.8" hidden="false" customHeight="false" outlineLevel="0" collapsed="false">
      <c r="A11" s="232" t="s">
        <v>17809</v>
      </c>
      <c r="B11" s="233" t="s">
        <v>17810</v>
      </c>
      <c r="C11" s="233"/>
      <c r="D11" s="233"/>
      <c r="E11" s="233"/>
      <c r="F11" s="226"/>
      <c r="G11" s="220"/>
      <c r="R11" s="220"/>
      <c r="S11" s="220"/>
      <c r="T11" s="221"/>
      <c r="U11" s="221"/>
    </row>
    <row r="12" s="213" customFormat="true" ht="12.8" hidden="false" customHeight="false" outlineLevel="0" collapsed="false">
      <c r="A12" s="232" t="s">
        <v>17811</v>
      </c>
      <c r="B12" s="233" t="s">
        <v>17812</v>
      </c>
      <c r="C12" s="233"/>
      <c r="D12" s="233"/>
      <c r="E12" s="233"/>
      <c r="F12" s="226"/>
      <c r="G12" s="220"/>
      <c r="R12" s="220"/>
      <c r="S12" s="220"/>
      <c r="T12" s="221"/>
      <c r="U12" s="221"/>
    </row>
    <row r="13" s="213" customFormat="true" ht="12.8" hidden="false" customHeight="false" outlineLevel="0" collapsed="false">
      <c r="A13" s="240" t="s">
        <v>17813</v>
      </c>
      <c r="B13" s="241" t="s">
        <v>17814</v>
      </c>
      <c r="C13" s="241"/>
      <c r="D13" s="241"/>
      <c r="E13" s="241"/>
      <c r="F13" s="226"/>
      <c r="G13" s="220"/>
      <c r="R13" s="220"/>
      <c r="S13" s="220"/>
      <c r="T13" s="221"/>
      <c r="U13" s="221"/>
    </row>
    <row r="14" s="213" customFormat="true" ht="12.75" hidden="false" customHeight="true" outlineLevel="0" collapsed="false">
      <c r="A14" s="224" t="s">
        <v>17815</v>
      </c>
      <c r="B14" s="225" t="s">
        <v>17816</v>
      </c>
      <c r="C14" s="225"/>
      <c r="D14" s="225"/>
      <c r="E14" s="225"/>
      <c r="F14" s="226" t="s">
        <v>17817</v>
      </c>
      <c r="G14" s="220"/>
      <c r="R14" s="220"/>
      <c r="S14" s="220"/>
      <c r="T14" s="221"/>
      <c r="U14" s="221"/>
    </row>
    <row r="15" s="213" customFormat="true" ht="12.8" hidden="false" customHeight="false" outlineLevel="0" collapsed="false">
      <c r="A15" s="232" t="s">
        <v>17818</v>
      </c>
      <c r="B15" s="233" t="s">
        <v>17819</v>
      </c>
      <c r="C15" s="233"/>
      <c r="D15" s="233"/>
      <c r="E15" s="233"/>
      <c r="F15" s="226"/>
      <c r="G15" s="220"/>
      <c r="R15" s="220"/>
      <c r="S15" s="220"/>
      <c r="T15" s="221"/>
      <c r="U15" s="221"/>
    </row>
    <row r="16" s="213" customFormat="true" ht="12.8" hidden="false" customHeight="false" outlineLevel="0" collapsed="false">
      <c r="A16" s="232" t="s">
        <v>17820</v>
      </c>
      <c r="B16" s="233" t="s">
        <v>17821</v>
      </c>
      <c r="C16" s="233"/>
      <c r="D16" s="233"/>
      <c r="E16" s="233"/>
      <c r="F16" s="226"/>
      <c r="G16" s="220"/>
      <c r="R16" s="220"/>
      <c r="S16" s="220"/>
      <c r="T16" s="221"/>
      <c r="U16" s="221"/>
    </row>
    <row r="17" s="213" customFormat="true" ht="12.8" hidden="false" customHeight="false" outlineLevel="0" collapsed="false">
      <c r="A17" s="232" t="s">
        <v>17822</v>
      </c>
      <c r="B17" s="233" t="s">
        <v>17823</v>
      </c>
      <c r="C17" s="233"/>
      <c r="D17" s="233"/>
      <c r="E17" s="233"/>
      <c r="F17" s="226"/>
      <c r="G17" s="220"/>
      <c r="R17" s="220"/>
      <c r="S17" s="220"/>
      <c r="T17" s="221"/>
      <c r="U17" s="221"/>
    </row>
    <row r="18" s="213" customFormat="true" ht="12.8" hidden="false" customHeight="false" outlineLevel="0" collapsed="false">
      <c r="A18" s="232" t="s">
        <v>17824</v>
      </c>
      <c r="B18" s="233" t="s">
        <v>17825</v>
      </c>
      <c r="C18" s="233"/>
      <c r="D18" s="233"/>
      <c r="E18" s="233"/>
      <c r="F18" s="226"/>
      <c r="G18" s="220"/>
      <c r="R18" s="220"/>
      <c r="S18" s="220"/>
      <c r="T18" s="221"/>
      <c r="U18" s="221"/>
    </row>
    <row r="19" s="213" customFormat="true" ht="12.8" hidden="false" customHeight="false" outlineLevel="0" collapsed="false">
      <c r="A19" s="240" t="s">
        <v>17826</v>
      </c>
      <c r="B19" s="241" t="s">
        <v>17827</v>
      </c>
      <c r="C19" s="241"/>
      <c r="D19" s="241"/>
      <c r="E19" s="241"/>
      <c r="F19" s="226"/>
      <c r="G19" s="220"/>
      <c r="R19" s="220"/>
      <c r="S19" s="220"/>
      <c r="T19" s="221"/>
      <c r="U19" s="221"/>
    </row>
    <row r="20" s="213" customFormat="true" ht="12.8" hidden="false" customHeight="false" outlineLevel="0" collapsed="false">
      <c r="A20" s="242"/>
      <c r="B20" s="223"/>
      <c r="C20" s="223"/>
      <c r="D20" s="223"/>
      <c r="E20" s="220"/>
      <c r="F20" s="220"/>
      <c r="G20" s="220"/>
      <c r="R20" s="220"/>
      <c r="S20" s="220"/>
      <c r="T20" s="221"/>
      <c r="U20" s="221"/>
    </row>
    <row r="21" s="213" customFormat="true" ht="12.8" hidden="false" customHeight="false" outlineLevel="0" collapsed="false">
      <c r="A21" s="243" t="s">
        <v>17828</v>
      </c>
      <c r="B21" s="243" t="s">
        <v>17828</v>
      </c>
      <c r="C21" s="244" t="s">
        <v>17829</v>
      </c>
      <c r="D21" s="243" t="s">
        <v>17828</v>
      </c>
      <c r="E21" s="244" t="s">
        <v>17829</v>
      </c>
      <c r="F21" s="244" t="s">
        <v>17829</v>
      </c>
      <c r="G21" s="244" t="s">
        <v>17829</v>
      </c>
      <c r="H21" s="244" t="s">
        <v>17829</v>
      </c>
      <c r="I21" s="244" t="s">
        <v>17829</v>
      </c>
      <c r="J21" s="244" t="s">
        <v>17829</v>
      </c>
      <c r="K21" s="243" t="s">
        <v>17828</v>
      </c>
      <c r="L21" s="243" t="s">
        <v>17828</v>
      </c>
      <c r="M21" s="243" t="s">
        <v>17828</v>
      </c>
      <c r="N21" s="243" t="s">
        <v>17828</v>
      </c>
      <c r="O21" s="243" t="s">
        <v>17828</v>
      </c>
      <c r="P21" s="243" t="s">
        <v>17828</v>
      </c>
      <c r="Q21" s="245"/>
      <c r="R21" s="245"/>
      <c r="S21" s="245"/>
      <c r="T21" s="220"/>
      <c r="U21" s="220"/>
      <c r="V21" s="220"/>
    </row>
    <row r="22" s="213" customFormat="true" ht="12.8" hidden="false" customHeight="false" outlineLevel="0" collapsed="false">
      <c r="A22" s="246" t="s">
        <v>17780</v>
      </c>
      <c r="B22" s="246" t="s">
        <v>17786</v>
      </c>
      <c r="C22" s="246" t="s">
        <v>17790</v>
      </c>
      <c r="D22" s="246" t="s">
        <v>17794</v>
      </c>
      <c r="E22" s="246" t="s">
        <v>17798</v>
      </c>
      <c r="F22" s="246" t="s">
        <v>17802</v>
      </c>
      <c r="G22" s="246" t="s">
        <v>17805</v>
      </c>
      <c r="H22" s="246" t="s">
        <v>17809</v>
      </c>
      <c r="I22" s="246" t="s">
        <v>17811</v>
      </c>
      <c r="J22" s="246" t="s">
        <v>17813</v>
      </c>
      <c r="K22" s="246" t="s">
        <v>17815</v>
      </c>
      <c r="L22" s="246" t="s">
        <v>17818</v>
      </c>
      <c r="M22" s="246" t="s">
        <v>17820</v>
      </c>
      <c r="N22" s="246" t="s">
        <v>17822</v>
      </c>
      <c r="O22" s="246" t="s">
        <v>17824</v>
      </c>
      <c r="P22" s="246" t="s">
        <v>17826</v>
      </c>
      <c r="Q22" s="245"/>
      <c r="R22" s="245"/>
      <c r="S22" s="245"/>
      <c r="T22" s="220"/>
      <c r="U22" s="220"/>
      <c r="V22" s="220"/>
    </row>
    <row r="23" s="252" customFormat="true" ht="14.15" hidden="false" customHeight="false" outlineLevel="0" collapsed="false">
      <c r="A23" s="247" t="s">
        <v>17830</v>
      </c>
      <c r="B23" s="247" t="str">
        <f aca="false">'Saisie Deter.A'!$C$4</f>
        <v>06213800</v>
      </c>
      <c r="C23" s="248" t="str">
        <f aca="false">'Saisie Deter.A'!$C$5</f>
        <v>GOLO</v>
      </c>
      <c r="D23" s="248" t="str">
        <f aca="false">'Saisie Deter.A'!$C$6</f>
        <v>Barchetta - pont RD.15</v>
      </c>
      <c r="E23" s="249" t="str">
        <f aca="false">DescriptionStation!$C$8</f>
        <v>Volpajola</v>
      </c>
      <c r="F23" s="247" t="str">
        <f aca="false">DescriptionStation!$C$9</f>
        <v>2B355</v>
      </c>
      <c r="G23" s="248"/>
      <c r="H23" s="248"/>
      <c r="I23" s="248"/>
      <c r="J23" s="249" t="str">
        <f aca="false">DescriptionStation!$C$13</f>
        <v>RCS</v>
      </c>
      <c r="K23" s="247" t="str">
        <f aca="false">DescriptionStation!$C$14</f>
        <v>1223280</v>
      </c>
      <c r="L23" s="247" t="str">
        <f aca="false">DescriptionStation!$C$15</f>
        <v>6177288</v>
      </c>
      <c r="M23" s="247" t="str">
        <f aca="false">DescriptionStation!$C$16</f>
        <v>1223464</v>
      </c>
      <c r="N23" s="247" t="str">
        <f aca="false">DescriptionStation!$C$17</f>
        <v>6177263</v>
      </c>
      <c r="O23" s="248" t="str">
        <f aca="false">DescriptionStation!$C$18</f>
        <v>24</v>
      </c>
      <c r="P23" s="248" t="str">
        <f aca="false">DescriptionStation!$C$19</f>
        <v>202</v>
      </c>
      <c r="Q23" s="250"/>
      <c r="R23" s="250"/>
      <c r="S23" s="250"/>
      <c r="T23" s="251"/>
      <c r="U23" s="251"/>
      <c r="V23" s="251"/>
    </row>
    <row r="24" s="252" customFormat="true" ht="13.8" hidden="false" customHeight="false" outlineLevel="0" collapsed="false">
      <c r="A24" s="244" t="s">
        <v>17829</v>
      </c>
      <c r="B24" s="244" t="s">
        <v>17831</v>
      </c>
      <c r="C24" s="244" t="s">
        <v>17829</v>
      </c>
      <c r="D24" s="243" t="s">
        <v>17828</v>
      </c>
      <c r="E24" s="243" t="s">
        <v>17828</v>
      </c>
      <c r="F24" s="244" t="s">
        <v>17829</v>
      </c>
      <c r="G24" s="244" t="s">
        <v>17831</v>
      </c>
      <c r="H24" s="253"/>
      <c r="I24" s="253"/>
      <c r="J24" s="253"/>
      <c r="M24" s="254"/>
      <c r="N24" s="250"/>
      <c r="O24" s="250"/>
      <c r="P24" s="250"/>
      <c r="Q24" s="250"/>
      <c r="R24" s="250"/>
      <c r="S24" s="250"/>
      <c r="T24" s="251"/>
      <c r="U24" s="251"/>
      <c r="V24" s="251"/>
    </row>
    <row r="25" s="252" customFormat="true" ht="13.8" hidden="false" customHeight="false" outlineLevel="0" collapsed="false">
      <c r="A25" s="246" t="s">
        <v>17783</v>
      </c>
      <c r="B25" s="246" t="s">
        <v>17832</v>
      </c>
      <c r="C25" s="246" t="s">
        <v>17792</v>
      </c>
      <c r="D25" s="246" t="s">
        <v>17796</v>
      </c>
      <c r="E25" s="246" t="s">
        <v>17800</v>
      </c>
      <c r="F25" s="246" t="s">
        <v>17804</v>
      </c>
      <c r="G25" s="246" t="s">
        <v>17833</v>
      </c>
      <c r="H25" s="253"/>
      <c r="I25" s="253"/>
      <c r="J25" s="253"/>
      <c r="M25" s="254"/>
      <c r="N25" s="250"/>
      <c r="O25" s="250"/>
      <c r="P25" s="250"/>
      <c r="Q25" s="250"/>
      <c r="R25" s="250"/>
      <c r="S25" s="250"/>
      <c r="T25" s="251"/>
      <c r="U25" s="251"/>
      <c r="V25" s="251"/>
    </row>
    <row r="26" s="252" customFormat="true" ht="14.15" hidden="false" customHeight="false" outlineLevel="0" collapsed="false">
      <c r="A26" s="255" t="s">
        <v>17834</v>
      </c>
      <c r="B26" s="255"/>
      <c r="C26" s="255"/>
      <c r="D26" s="256" t="n">
        <f aca="false">'Saisie Deter.A'!$C$8</f>
        <v>44062</v>
      </c>
      <c r="E26" s="257" t="n">
        <f aca="false">DescriptionStation!$C$23</f>
        <v>13000659600014</v>
      </c>
      <c r="F26" s="258" t="str">
        <f aca="false">DescriptionStation!$C$24</f>
        <v>DREAL Corse</v>
      </c>
      <c r="G26" s="259" t="str">
        <f aca="false">DescriptionStation!$C$25</f>
        <v>G-16</v>
      </c>
      <c r="H26" s="260"/>
      <c r="I26" s="260"/>
      <c r="J26" s="260"/>
      <c r="M26" s="254"/>
      <c r="N26" s="250"/>
      <c r="O26" s="250"/>
      <c r="P26" s="250"/>
      <c r="Q26" s="250"/>
      <c r="R26" s="250"/>
      <c r="S26" s="250"/>
      <c r="T26" s="251"/>
      <c r="U26" s="251"/>
      <c r="V26" s="251"/>
    </row>
    <row r="27" s="252" customFormat="true" ht="13.8" hidden="false" customHeight="false" outlineLevel="0" collapsed="false">
      <c r="A27" s="261"/>
      <c r="B27" s="261"/>
      <c r="C27" s="261"/>
      <c r="D27" s="262"/>
      <c r="E27" s="261"/>
      <c r="F27" s="261"/>
      <c r="G27" s="261"/>
      <c r="H27" s="253"/>
      <c r="I27" s="253"/>
      <c r="J27" s="253"/>
      <c r="M27" s="254"/>
      <c r="N27" s="250"/>
      <c r="O27" s="250"/>
      <c r="P27" s="250"/>
      <c r="Q27" s="250"/>
      <c r="R27" s="250"/>
      <c r="S27" s="250"/>
      <c r="T27" s="251"/>
      <c r="U27" s="251"/>
      <c r="V27" s="251"/>
    </row>
    <row r="28" s="252" customFormat="true" ht="12.8" hidden="false" customHeight="false" outlineLevel="0" collapsed="false">
      <c r="A28" s="253"/>
      <c r="B28" s="253"/>
      <c r="C28" s="253"/>
      <c r="D28" s="263"/>
      <c r="E28" s="253"/>
      <c r="F28" s="253"/>
      <c r="G28" s="253"/>
      <c r="H28" s="253"/>
      <c r="I28" s="253"/>
      <c r="J28" s="253"/>
      <c r="M28" s="254"/>
      <c r="N28" s="250"/>
      <c r="O28" s="250"/>
      <c r="P28" s="250"/>
      <c r="Q28" s="250"/>
      <c r="R28" s="250"/>
      <c r="S28" s="250"/>
      <c r="T28" s="251"/>
      <c r="U28" s="251"/>
      <c r="V28" s="251"/>
    </row>
    <row r="29" customFormat="false" ht="15" hidden="false" customHeight="false" outlineLevel="0" collapsed="false">
      <c r="A29" s="264" t="s">
        <v>17835</v>
      </c>
      <c r="B29" s="265"/>
      <c r="C29" s="265"/>
      <c r="D29" s="211"/>
      <c r="E29" s="211"/>
      <c r="H29" s="210"/>
      <c r="I29" s="210"/>
      <c r="R29" s="266"/>
      <c r="S29" s="266"/>
      <c r="T29" s="266"/>
      <c r="U29" s="267"/>
    </row>
    <row r="30" customFormat="false" ht="13.5" hidden="false" customHeight="true" outlineLevel="0" collapsed="false">
      <c r="A30" s="268" t="s">
        <v>17836</v>
      </c>
      <c r="B30" s="211"/>
      <c r="C30" s="211"/>
      <c r="D30" s="211"/>
      <c r="E30" s="211"/>
      <c r="H30" s="210"/>
      <c r="J30" s="269"/>
      <c r="K30" s="269"/>
      <c r="L30" s="269"/>
      <c r="M30" s="269"/>
      <c r="N30" s="269"/>
      <c r="O30" s="269"/>
      <c r="T30" s="270"/>
      <c r="U30" s="271"/>
    </row>
    <row r="31" customFormat="false" ht="13.5" hidden="false" customHeight="true" outlineLevel="0" collapsed="false">
      <c r="A31" s="224" t="s">
        <v>17837</v>
      </c>
      <c r="B31" s="272" t="s">
        <v>17838</v>
      </c>
      <c r="C31" s="272"/>
      <c r="D31" s="272"/>
      <c r="E31" s="225"/>
      <c r="H31" s="210"/>
      <c r="I31" s="273"/>
      <c r="J31" s="274"/>
      <c r="K31" s="213"/>
      <c r="L31" s="213"/>
      <c r="M31" s="213"/>
      <c r="P31" s="269"/>
      <c r="T31" s="270"/>
      <c r="U31" s="271"/>
    </row>
    <row r="32" customFormat="false" ht="13.5" hidden="false" customHeight="true" outlineLevel="0" collapsed="false">
      <c r="A32" s="232" t="s">
        <v>17790</v>
      </c>
      <c r="B32" s="223" t="s">
        <v>17791</v>
      </c>
      <c r="C32" s="223"/>
      <c r="D32" s="223"/>
      <c r="E32" s="233"/>
      <c r="F32" s="275"/>
      <c r="H32" s="264" t="s">
        <v>17839</v>
      </c>
      <c r="I32" s="276"/>
      <c r="J32" s="276"/>
      <c r="K32" s="265"/>
      <c r="L32" s="277"/>
      <c r="T32" s="270"/>
      <c r="U32" s="271"/>
      <c r="V32" s="271"/>
    </row>
    <row r="33" customFormat="false" ht="13.8" hidden="false" customHeight="false" outlineLevel="0" collapsed="false">
      <c r="A33" s="232" t="s">
        <v>17840</v>
      </c>
      <c r="B33" s="223" t="s">
        <v>17841</v>
      </c>
      <c r="C33" s="223"/>
      <c r="D33" s="223"/>
      <c r="E33" s="233"/>
      <c r="G33" s="273"/>
      <c r="H33" s="274"/>
      <c r="I33" s="213"/>
      <c r="J33" s="213"/>
      <c r="T33" s="270"/>
      <c r="U33" s="271"/>
    </row>
    <row r="34" customFormat="false" ht="13.8" hidden="false" customHeight="false" outlineLevel="0" collapsed="false">
      <c r="A34" s="232" t="s">
        <v>17796</v>
      </c>
      <c r="B34" s="223" t="s">
        <v>17842</v>
      </c>
      <c r="C34" s="223"/>
      <c r="D34" s="223"/>
      <c r="E34" s="233"/>
      <c r="F34" s="211"/>
      <c r="G34" s="211"/>
      <c r="H34" s="268" t="s">
        <v>17836</v>
      </c>
      <c r="I34" s="275"/>
      <c r="J34" s="275"/>
      <c r="T34" s="211"/>
    </row>
    <row r="35" customFormat="false" ht="13.8" hidden="false" customHeight="false" outlineLevel="0" collapsed="false">
      <c r="A35" s="232" t="s">
        <v>17843</v>
      </c>
      <c r="B35" s="242" t="s">
        <v>17844</v>
      </c>
      <c r="C35" s="223"/>
      <c r="D35" s="223"/>
      <c r="E35" s="233"/>
      <c r="F35" s="211"/>
      <c r="G35" s="211"/>
      <c r="H35" s="278" t="s">
        <v>17845</v>
      </c>
      <c r="I35" s="279" t="s">
        <v>17846</v>
      </c>
      <c r="J35" s="229"/>
      <c r="T35" s="211"/>
    </row>
    <row r="36" customFormat="false" ht="13.8" hidden="false" customHeight="false" outlineLevel="0" collapsed="false">
      <c r="A36" s="240" t="s">
        <v>17847</v>
      </c>
      <c r="B36" s="280" t="s">
        <v>17848</v>
      </c>
      <c r="C36" s="281"/>
      <c r="D36" s="281"/>
      <c r="E36" s="241"/>
      <c r="F36" s="209"/>
      <c r="G36" s="209"/>
      <c r="H36" s="278" t="s">
        <v>17849</v>
      </c>
      <c r="I36" s="279" t="s">
        <v>17850</v>
      </c>
      <c r="J36" s="279"/>
      <c r="K36" s="282"/>
      <c r="L36" s="283"/>
      <c r="T36" s="211"/>
    </row>
    <row r="37" customFormat="false" ht="13.8" hidden="false" customHeight="false" outlineLevel="0" collapsed="false">
      <c r="A37" s="284"/>
      <c r="B37" s="285"/>
      <c r="C37" s="284"/>
      <c r="D37" s="284"/>
      <c r="E37" s="286" t="s">
        <v>17828</v>
      </c>
      <c r="F37" s="287"/>
      <c r="G37" s="209"/>
      <c r="H37" s="243" t="s">
        <v>17828</v>
      </c>
      <c r="I37" s="244" t="s">
        <v>17829</v>
      </c>
      <c r="P37" s="288"/>
      <c r="Q37" s="288"/>
      <c r="R37" s="211"/>
      <c r="S37" s="211"/>
      <c r="T37" s="211"/>
    </row>
    <row r="38" customFormat="false" ht="13.8" hidden="false" customHeight="false" outlineLevel="0" collapsed="false">
      <c r="A38" s="246" t="s">
        <v>17786</v>
      </c>
      <c r="B38" s="246" t="s">
        <v>17790</v>
      </c>
      <c r="C38" s="246" t="s">
        <v>17794</v>
      </c>
      <c r="D38" s="246" t="s">
        <v>17796</v>
      </c>
      <c r="E38" s="289" t="s">
        <v>17843</v>
      </c>
      <c r="F38" s="290" t="s">
        <v>17851</v>
      </c>
      <c r="G38" s="291" t="s">
        <v>17852</v>
      </c>
      <c r="H38" s="292" t="s">
        <v>17845</v>
      </c>
      <c r="I38" s="293" t="s">
        <v>17849</v>
      </c>
      <c r="R38" s="288"/>
      <c r="S38" s="288"/>
      <c r="T38" s="211"/>
    </row>
    <row r="39" customFormat="false" ht="15" hidden="false" customHeight="true" outlineLevel="0" collapsed="false">
      <c r="A39" s="294" t="str">
        <f aca="false">B23</f>
        <v>06213800</v>
      </c>
      <c r="B39" s="294" t="str">
        <f aca="false">C23</f>
        <v>GOLO</v>
      </c>
      <c r="C39" s="294" t="str">
        <f aca="false">D23</f>
        <v>Barchetta - pont RD.15</v>
      </c>
      <c r="D39" s="295" t="n">
        <f aca="false">D26</f>
        <v>44062</v>
      </c>
      <c r="E39" s="296" t="n">
        <v>9</v>
      </c>
      <c r="F39" s="297" t="s">
        <v>17853</v>
      </c>
      <c r="G39" s="298" t="s">
        <v>17854</v>
      </c>
      <c r="H39" s="299" t="n">
        <v>1</v>
      </c>
      <c r="I39" s="299" t="s">
        <v>17855</v>
      </c>
      <c r="R39" s="288"/>
      <c r="S39" s="288"/>
      <c r="T39" s="211"/>
    </row>
    <row r="40" customFormat="false" ht="13.8" hidden="false" customHeight="false" outlineLevel="0" collapsed="false">
      <c r="A40" s="290" t="s">
        <v>17856</v>
      </c>
      <c r="B40" s="300"/>
      <c r="C40" s="300"/>
      <c r="D40" s="301"/>
      <c r="E40" s="300"/>
      <c r="F40" s="297" t="s">
        <v>17857</v>
      </c>
      <c r="G40" s="298" t="s">
        <v>17858</v>
      </c>
      <c r="H40" s="302"/>
      <c r="I40" s="299"/>
      <c r="R40" s="288"/>
      <c r="S40" s="288"/>
      <c r="T40" s="211"/>
    </row>
    <row r="41" customFormat="false" ht="13.8" hidden="false" customHeight="false" outlineLevel="0" collapsed="false">
      <c r="A41" s="303"/>
      <c r="B41" s="303"/>
      <c r="C41" s="303"/>
      <c r="D41" s="303"/>
      <c r="E41" s="303"/>
      <c r="F41" s="297" t="s">
        <v>17859</v>
      </c>
      <c r="G41" s="298" t="s">
        <v>17860</v>
      </c>
      <c r="H41" s="302" t="n">
        <v>1</v>
      </c>
      <c r="I41" s="299" t="s">
        <v>17855</v>
      </c>
      <c r="R41" s="288"/>
      <c r="S41" s="288"/>
      <c r="T41" s="211"/>
    </row>
    <row r="42" customFormat="false" ht="13.8" hidden="false" customHeight="false" outlineLevel="0" collapsed="false">
      <c r="A42" s="300"/>
      <c r="B42" s="300"/>
      <c r="C42" s="300"/>
      <c r="D42" s="301"/>
      <c r="E42" s="300"/>
      <c r="F42" s="297" t="s">
        <v>17861</v>
      </c>
      <c r="G42" s="298" t="s">
        <v>17862</v>
      </c>
      <c r="H42" s="302" t="n">
        <v>1</v>
      </c>
      <c r="I42" s="299" t="s">
        <v>17855</v>
      </c>
      <c r="R42" s="288"/>
      <c r="S42" s="288"/>
      <c r="T42" s="211"/>
    </row>
    <row r="43" customFormat="false" ht="13.8" hidden="false" customHeight="false" outlineLevel="0" collapsed="false">
      <c r="A43" s="300"/>
      <c r="B43" s="300"/>
      <c r="C43" s="300"/>
      <c r="D43" s="301"/>
      <c r="E43" s="300"/>
      <c r="F43" s="297" t="s">
        <v>17863</v>
      </c>
      <c r="G43" s="298" t="s">
        <v>17864</v>
      </c>
      <c r="H43" s="302" t="n">
        <v>33</v>
      </c>
      <c r="I43" s="299" t="s">
        <v>17865</v>
      </c>
      <c r="O43" s="213"/>
      <c r="R43" s="288"/>
      <c r="S43" s="288"/>
      <c r="T43" s="211"/>
    </row>
    <row r="44" customFormat="false" ht="13.8" hidden="false" customHeight="false" outlineLevel="0" collapsed="false">
      <c r="A44" s="300"/>
      <c r="B44" s="300"/>
      <c r="C44" s="300"/>
      <c r="D44" s="301"/>
      <c r="E44" s="300"/>
      <c r="F44" s="297" t="s">
        <v>17866</v>
      </c>
      <c r="G44" s="298" t="s">
        <v>17867</v>
      </c>
      <c r="H44" s="302" t="n">
        <v>10</v>
      </c>
      <c r="I44" s="299" t="s">
        <v>17865</v>
      </c>
      <c r="M44" s="213"/>
      <c r="N44" s="213"/>
      <c r="O44" s="213"/>
      <c r="P44" s="213"/>
      <c r="Q44" s="213"/>
      <c r="R44" s="213"/>
      <c r="S44" s="213"/>
      <c r="T44" s="211"/>
    </row>
    <row r="45" customFormat="false" ht="13.8" hidden="false" customHeight="false" outlineLevel="0" collapsed="false">
      <c r="A45" s="300"/>
      <c r="B45" s="300"/>
      <c r="C45" s="300"/>
      <c r="D45" s="301"/>
      <c r="E45" s="300"/>
      <c r="F45" s="297" t="s">
        <v>17868</v>
      </c>
      <c r="G45" s="298" t="s">
        <v>17869</v>
      </c>
      <c r="H45" s="302" t="n">
        <v>3</v>
      </c>
      <c r="I45" s="299" t="s">
        <v>17855</v>
      </c>
      <c r="M45" s="213"/>
      <c r="N45" s="213"/>
      <c r="O45" s="213"/>
      <c r="P45" s="213"/>
      <c r="Q45" s="213"/>
      <c r="R45" s="213"/>
      <c r="S45" s="213"/>
      <c r="T45" s="211"/>
    </row>
    <row r="46" customFormat="false" ht="13.8" hidden="false" customHeight="false" outlineLevel="0" collapsed="false">
      <c r="A46" s="300"/>
      <c r="B46" s="300"/>
      <c r="C46" s="300"/>
      <c r="D46" s="301"/>
      <c r="E46" s="300"/>
      <c r="F46" s="297" t="s">
        <v>17870</v>
      </c>
      <c r="G46" s="298" t="s">
        <v>17871</v>
      </c>
      <c r="H46" s="302" t="n">
        <v>1</v>
      </c>
      <c r="I46" s="299" t="s">
        <v>17855</v>
      </c>
      <c r="M46" s="213"/>
      <c r="N46" s="213"/>
      <c r="O46" s="213"/>
      <c r="P46" s="213"/>
      <c r="Q46" s="213"/>
      <c r="R46" s="213"/>
      <c r="S46" s="213"/>
      <c r="T46" s="211"/>
    </row>
    <row r="47" customFormat="false" ht="13.8" hidden="false" customHeight="false" outlineLevel="0" collapsed="false">
      <c r="A47" s="300"/>
      <c r="B47" s="300"/>
      <c r="C47" s="300"/>
      <c r="D47" s="301"/>
      <c r="E47" s="300"/>
      <c r="F47" s="297" t="s">
        <v>17872</v>
      </c>
      <c r="G47" s="298" t="s">
        <v>17873</v>
      </c>
      <c r="H47" s="302"/>
      <c r="I47" s="299"/>
      <c r="J47" s="213"/>
      <c r="K47" s="213"/>
      <c r="L47" s="213"/>
      <c r="M47" s="213"/>
      <c r="N47" s="213"/>
      <c r="O47" s="213"/>
      <c r="P47" s="213"/>
      <c r="Q47" s="213"/>
      <c r="R47" s="213"/>
      <c r="S47" s="213"/>
      <c r="T47" s="213"/>
    </row>
    <row r="48" s="213" customFormat="true" ht="13.8" hidden="false" customHeight="false" outlineLevel="0" collapsed="false">
      <c r="A48" s="300"/>
      <c r="B48" s="300"/>
      <c r="C48" s="300"/>
      <c r="D48" s="301"/>
      <c r="E48" s="300"/>
      <c r="F48" s="297" t="s">
        <v>17874</v>
      </c>
      <c r="G48" s="298" t="s">
        <v>17875</v>
      </c>
      <c r="H48" s="302" t="n">
        <v>2</v>
      </c>
      <c r="I48" s="299" t="s">
        <v>17855</v>
      </c>
      <c r="O48" s="209"/>
    </row>
    <row r="49" s="213" customFormat="true" ht="13.8" hidden="false" customHeight="false" outlineLevel="0" collapsed="false">
      <c r="A49" s="300"/>
      <c r="B49" s="300"/>
      <c r="C49" s="300"/>
      <c r="D49" s="301"/>
      <c r="E49" s="300"/>
      <c r="F49" s="297" t="s">
        <v>17876</v>
      </c>
      <c r="G49" s="298" t="s">
        <v>17877</v>
      </c>
      <c r="H49" s="302" t="n">
        <v>14</v>
      </c>
      <c r="I49" s="299" t="s">
        <v>17865</v>
      </c>
      <c r="M49" s="209"/>
      <c r="N49" s="209"/>
      <c r="O49" s="209"/>
      <c r="P49" s="209"/>
      <c r="Q49" s="209"/>
      <c r="R49" s="288"/>
      <c r="S49" s="288"/>
    </row>
    <row r="50" s="213" customFormat="true" ht="13.8" hidden="false" customHeight="false" outlineLevel="0" collapsed="false">
      <c r="A50" s="300"/>
      <c r="B50" s="300"/>
      <c r="C50" s="300"/>
      <c r="D50" s="301"/>
      <c r="E50" s="300"/>
      <c r="F50" s="304" t="s">
        <v>17878</v>
      </c>
      <c r="G50" s="305" t="s">
        <v>17879</v>
      </c>
      <c r="H50" s="306" t="n">
        <v>34</v>
      </c>
      <c r="I50" s="299" t="s">
        <v>17865</v>
      </c>
      <c r="M50" s="209"/>
      <c r="N50" s="209"/>
      <c r="O50" s="209"/>
      <c r="P50" s="209"/>
      <c r="Q50" s="209"/>
      <c r="R50" s="288"/>
      <c r="S50" s="288"/>
    </row>
    <row r="51" s="213" customFormat="true" ht="15" hidden="false" customHeight="false" outlineLevel="0" collapsed="false">
      <c r="A51" s="269"/>
      <c r="B51" s="269"/>
      <c r="C51" s="269"/>
      <c r="D51" s="269"/>
      <c r="E51" s="269"/>
      <c r="F51" s="307" t="s">
        <v>17880</v>
      </c>
      <c r="G51" s="307"/>
      <c r="H51" s="308" t="n">
        <f aca="false">SUM(H39:H50)/100</f>
        <v>1</v>
      </c>
      <c r="N51" s="209"/>
      <c r="O51" s="209"/>
      <c r="P51" s="209"/>
      <c r="Q51" s="209"/>
      <c r="R51" s="288"/>
      <c r="S51" s="288"/>
    </row>
    <row r="52" s="213" customFormat="true" ht="15" hidden="false" customHeight="false" outlineLevel="0" collapsed="false">
      <c r="A52" s="309" t="s">
        <v>17881</v>
      </c>
      <c r="B52" s="309"/>
      <c r="C52" s="309"/>
      <c r="D52" s="309"/>
      <c r="E52" s="309"/>
      <c r="F52" s="310"/>
      <c r="G52" s="311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88"/>
    </row>
    <row r="53" customFormat="false" ht="13.8" hidden="false" customHeight="false" outlineLevel="0" collapsed="false">
      <c r="G53" s="312"/>
      <c r="T53" s="288"/>
    </row>
    <row r="54" customFormat="false" ht="13.8" hidden="false" customHeight="false" outlineLevel="0" collapsed="false">
      <c r="A54" s="268" t="s">
        <v>17836</v>
      </c>
      <c r="B54" s="275"/>
      <c r="C54" s="275"/>
      <c r="D54" s="275"/>
      <c r="E54" s="313"/>
      <c r="F54" s="314"/>
      <c r="G54" s="312"/>
      <c r="T54" s="288"/>
    </row>
    <row r="55" customFormat="false" ht="13.8" hidden="false" customHeight="false" outlineLevel="0" collapsed="false">
      <c r="A55" s="224" t="s">
        <v>17851</v>
      </c>
      <c r="B55" s="272" t="s">
        <v>17882</v>
      </c>
      <c r="C55" s="272"/>
      <c r="D55" s="272"/>
      <c r="E55" s="272"/>
      <c r="F55" s="225"/>
      <c r="G55" s="315"/>
      <c r="J55" s="316"/>
      <c r="T55" s="288"/>
    </row>
    <row r="56" customFormat="false" ht="13.8" hidden="false" customHeight="false" outlineLevel="0" collapsed="false">
      <c r="A56" s="232" t="s">
        <v>17883</v>
      </c>
      <c r="B56" s="223" t="s">
        <v>17882</v>
      </c>
      <c r="C56" s="223"/>
      <c r="D56" s="223"/>
      <c r="E56" s="223"/>
      <c r="F56" s="233"/>
      <c r="G56" s="315"/>
      <c r="H56" s="268" t="s">
        <v>17836</v>
      </c>
      <c r="J56" s="316"/>
      <c r="T56" s="288"/>
    </row>
    <row r="57" customFormat="false" ht="13.8" hidden="false" customHeight="false" outlineLevel="0" collapsed="false">
      <c r="A57" s="232" t="s">
        <v>17884</v>
      </c>
      <c r="B57" s="223" t="s">
        <v>17885</v>
      </c>
      <c r="C57" s="223"/>
      <c r="D57" s="223"/>
      <c r="E57" s="223"/>
      <c r="F57" s="233"/>
      <c r="G57" s="315"/>
      <c r="H57" s="317" t="s">
        <v>17886</v>
      </c>
      <c r="I57" s="317" t="s">
        <v>17852</v>
      </c>
      <c r="J57" s="317" t="s">
        <v>17887</v>
      </c>
      <c r="T57" s="288"/>
    </row>
    <row r="58" customFormat="false" ht="13.8" hidden="false" customHeight="false" outlineLevel="0" collapsed="false">
      <c r="A58" s="232" t="s">
        <v>17888</v>
      </c>
      <c r="B58" s="223" t="s">
        <v>17889</v>
      </c>
      <c r="C58" s="223"/>
      <c r="D58" s="223"/>
      <c r="E58" s="223"/>
      <c r="F58" s="233"/>
      <c r="G58" s="315"/>
      <c r="H58" s="318" t="s">
        <v>17890</v>
      </c>
      <c r="I58" s="318" t="s">
        <v>17891</v>
      </c>
      <c r="J58" s="318" t="s">
        <v>17892</v>
      </c>
      <c r="T58" s="288"/>
    </row>
    <row r="59" customFormat="false" ht="13.8" hidden="false" customHeight="false" outlineLevel="0" collapsed="false">
      <c r="A59" s="232" t="s">
        <v>17893</v>
      </c>
      <c r="B59" s="223" t="s">
        <v>17894</v>
      </c>
      <c r="C59" s="223"/>
      <c r="D59" s="223"/>
      <c r="E59" s="223"/>
      <c r="F59" s="233"/>
      <c r="G59" s="315"/>
      <c r="H59" s="319" t="s">
        <v>17895</v>
      </c>
      <c r="I59" s="319" t="s">
        <v>17896</v>
      </c>
      <c r="J59" s="319" t="s">
        <v>17897</v>
      </c>
      <c r="T59" s="288"/>
    </row>
    <row r="60" customFormat="false" ht="13.8" hidden="false" customHeight="false" outlineLevel="0" collapsed="false">
      <c r="A60" s="232" t="s">
        <v>17898</v>
      </c>
      <c r="B60" s="223" t="s">
        <v>17899</v>
      </c>
      <c r="C60" s="223"/>
      <c r="D60" s="223"/>
      <c r="E60" s="223"/>
      <c r="F60" s="233"/>
      <c r="G60" s="315"/>
      <c r="H60" s="319" t="s">
        <v>17900</v>
      </c>
      <c r="I60" s="319" t="s">
        <v>17901</v>
      </c>
      <c r="J60" s="319" t="s">
        <v>17902</v>
      </c>
      <c r="T60" s="288"/>
    </row>
    <row r="61" customFormat="false" ht="13.8" hidden="false" customHeight="false" outlineLevel="0" collapsed="false">
      <c r="A61" s="232" t="s">
        <v>17903</v>
      </c>
      <c r="B61" s="223" t="s">
        <v>17904</v>
      </c>
      <c r="C61" s="223"/>
      <c r="D61" s="223"/>
      <c r="E61" s="223"/>
      <c r="F61" s="233"/>
      <c r="G61" s="320"/>
      <c r="H61" s="321" t="s">
        <v>17905</v>
      </c>
      <c r="I61" s="321" t="s">
        <v>17906</v>
      </c>
      <c r="J61" s="321" t="s">
        <v>17907</v>
      </c>
      <c r="O61" s="210"/>
      <c r="P61" s="210"/>
      <c r="Q61" s="210"/>
      <c r="R61" s="210"/>
      <c r="S61" s="210"/>
      <c r="T61" s="210"/>
    </row>
    <row r="62" customFormat="false" ht="13.8" hidden="false" customHeight="false" outlineLevel="0" collapsed="false">
      <c r="A62" s="240" t="s">
        <v>17908</v>
      </c>
      <c r="B62" s="281" t="s">
        <v>17909</v>
      </c>
      <c r="C62" s="322"/>
      <c r="D62" s="322"/>
      <c r="E62" s="281"/>
      <c r="F62" s="241"/>
      <c r="G62" s="320"/>
      <c r="H62" s="210"/>
      <c r="T62" s="288"/>
    </row>
    <row r="63" customFormat="false" ht="13.8" hidden="false" customHeight="false" outlineLevel="0" collapsed="false">
      <c r="E63" s="323"/>
      <c r="F63" s="209"/>
      <c r="H63" s="210"/>
      <c r="T63" s="288"/>
    </row>
    <row r="64" customFormat="false" ht="13.8" hidden="false" customHeight="false" outlineLevel="0" collapsed="false">
      <c r="A64" s="324"/>
      <c r="B64" s="324"/>
      <c r="C64" s="324"/>
      <c r="D64" s="243" t="s">
        <v>17828</v>
      </c>
      <c r="E64" s="243" t="s">
        <v>17828</v>
      </c>
      <c r="F64" s="243" t="s">
        <v>17828</v>
      </c>
      <c r="G64" s="244" t="s">
        <v>17829</v>
      </c>
      <c r="H64" s="244" t="s">
        <v>17829</v>
      </c>
      <c r="I64" s="244" t="s">
        <v>17829</v>
      </c>
      <c r="J64" s="244" t="s">
        <v>17829</v>
      </c>
      <c r="K64" s="244" t="s">
        <v>17829</v>
      </c>
      <c r="L64" s="210"/>
      <c r="M64" s="210"/>
      <c r="N64" s="210"/>
      <c r="T64" s="288"/>
    </row>
    <row r="65" s="210" customFormat="true" ht="13.8" hidden="false" customHeight="false" outlineLevel="0" collapsed="false">
      <c r="A65" s="325" t="s">
        <v>17786</v>
      </c>
      <c r="B65" s="325" t="s">
        <v>17796</v>
      </c>
      <c r="C65" s="325" t="s">
        <v>17910</v>
      </c>
      <c r="D65" s="246" t="s">
        <v>17851</v>
      </c>
      <c r="E65" s="246" t="s">
        <v>17883</v>
      </c>
      <c r="F65" s="246" t="s">
        <v>17884</v>
      </c>
      <c r="G65" s="246" t="s">
        <v>17888</v>
      </c>
      <c r="H65" s="246" t="s">
        <v>17911</v>
      </c>
      <c r="I65" s="246" t="s">
        <v>17898</v>
      </c>
      <c r="J65" s="246" t="s">
        <v>17903</v>
      </c>
      <c r="K65" s="246" t="s">
        <v>17908</v>
      </c>
      <c r="L65" s="209"/>
      <c r="M65" s="209"/>
      <c r="N65" s="209"/>
      <c r="O65" s="209"/>
      <c r="P65" s="209"/>
      <c r="Q65" s="209"/>
      <c r="R65" s="209"/>
      <c r="S65" s="209"/>
      <c r="T65" s="288"/>
    </row>
    <row r="66" customFormat="false" ht="13.8" hidden="false" customHeight="false" outlineLevel="0" collapsed="false">
      <c r="A66" s="326" t="str">
        <f aca="false">B23</f>
        <v>06213800</v>
      </c>
      <c r="B66" s="327" t="n">
        <f aca="false">D26</f>
        <v>44062</v>
      </c>
      <c r="C66" s="328" t="s">
        <v>17912</v>
      </c>
      <c r="D66" s="299" t="s">
        <v>17854</v>
      </c>
      <c r="E66" s="299" t="s">
        <v>17906</v>
      </c>
      <c r="F66" s="299" t="s">
        <v>17913</v>
      </c>
      <c r="G66" s="299"/>
      <c r="H66" s="299"/>
      <c r="I66" s="299"/>
      <c r="J66" s="299"/>
      <c r="K66" s="299"/>
      <c r="T66" s="288"/>
    </row>
    <row r="67" customFormat="false" ht="13.8" hidden="false" customHeight="false" outlineLevel="0" collapsed="false">
      <c r="A67" s="329" t="str">
        <f aca="false">+A$66</f>
        <v>06213800</v>
      </c>
      <c r="B67" s="330" t="n">
        <f aca="false">+B$66</f>
        <v>44062</v>
      </c>
      <c r="C67" s="328" t="s">
        <v>17914</v>
      </c>
      <c r="D67" s="299" t="s">
        <v>17860</v>
      </c>
      <c r="E67" s="299" t="s">
        <v>17891</v>
      </c>
      <c r="F67" s="299" t="s">
        <v>17913</v>
      </c>
      <c r="G67" s="302"/>
      <c r="H67" s="299"/>
      <c r="I67" s="299"/>
      <c r="J67" s="302"/>
      <c r="K67" s="299"/>
      <c r="T67" s="288"/>
    </row>
    <row r="68" customFormat="false" ht="13.8" hidden="false" customHeight="false" outlineLevel="0" collapsed="false">
      <c r="A68" s="329" t="str">
        <f aca="false">+A$66</f>
        <v>06213800</v>
      </c>
      <c r="B68" s="330" t="n">
        <f aca="false">+B$66</f>
        <v>44062</v>
      </c>
      <c r="C68" s="328" t="s">
        <v>17915</v>
      </c>
      <c r="D68" s="299" t="s">
        <v>17862</v>
      </c>
      <c r="E68" s="299" t="s">
        <v>17896</v>
      </c>
      <c r="F68" s="299" t="s">
        <v>17913</v>
      </c>
      <c r="G68" s="302"/>
      <c r="H68" s="299"/>
      <c r="I68" s="299"/>
      <c r="J68" s="302"/>
      <c r="K68" s="299"/>
      <c r="T68" s="288"/>
    </row>
    <row r="69" customFormat="false" ht="13.8" hidden="false" customHeight="false" outlineLevel="0" collapsed="false">
      <c r="A69" s="329" t="str">
        <f aca="false">+A$66</f>
        <v>06213800</v>
      </c>
      <c r="B69" s="330" t="n">
        <f aca="false">+B$66</f>
        <v>44062</v>
      </c>
      <c r="C69" s="328" t="s">
        <v>17916</v>
      </c>
      <c r="D69" s="299" t="s">
        <v>17869</v>
      </c>
      <c r="E69" s="299" t="s">
        <v>17896</v>
      </c>
      <c r="F69" s="299" t="s">
        <v>17913</v>
      </c>
      <c r="G69" s="302"/>
      <c r="H69" s="299"/>
      <c r="I69" s="299"/>
      <c r="J69" s="302"/>
      <c r="K69" s="299"/>
      <c r="T69" s="288"/>
    </row>
    <row r="70" customFormat="false" ht="13.8" hidden="false" customHeight="false" outlineLevel="0" collapsed="false">
      <c r="A70" s="329" t="str">
        <f aca="false">+A$66</f>
        <v>06213800</v>
      </c>
      <c r="B70" s="330" t="n">
        <f aca="false">+B$66</f>
        <v>44062</v>
      </c>
      <c r="C70" s="328" t="s">
        <v>17917</v>
      </c>
      <c r="D70" s="299" t="s">
        <v>17864</v>
      </c>
      <c r="E70" s="299" t="s">
        <v>17918</v>
      </c>
      <c r="F70" s="299" t="s">
        <v>17919</v>
      </c>
      <c r="G70" s="302"/>
      <c r="H70" s="299"/>
      <c r="I70" s="299"/>
      <c r="J70" s="302"/>
      <c r="K70" s="299"/>
      <c r="T70" s="288"/>
    </row>
    <row r="71" customFormat="false" ht="13.8" hidden="false" customHeight="false" outlineLevel="0" collapsed="false">
      <c r="A71" s="329" t="str">
        <f aca="false">+A$66</f>
        <v>06213800</v>
      </c>
      <c r="B71" s="330" t="n">
        <f aca="false">+B$66</f>
        <v>44062</v>
      </c>
      <c r="C71" s="328" t="s">
        <v>17920</v>
      </c>
      <c r="D71" s="299" t="s">
        <v>17867</v>
      </c>
      <c r="E71" s="299" t="s">
        <v>17918</v>
      </c>
      <c r="F71" s="299" t="s">
        <v>17919</v>
      </c>
      <c r="G71" s="302"/>
      <c r="H71" s="299"/>
      <c r="I71" s="299"/>
      <c r="J71" s="302"/>
      <c r="K71" s="299"/>
      <c r="T71" s="288"/>
    </row>
    <row r="72" customFormat="false" ht="13.8" hidden="false" customHeight="false" outlineLevel="0" collapsed="false">
      <c r="A72" s="329" t="str">
        <f aca="false">+A$66</f>
        <v>06213800</v>
      </c>
      <c r="B72" s="330" t="n">
        <f aca="false">+B$66</f>
        <v>44062</v>
      </c>
      <c r="C72" s="328" t="s">
        <v>17921</v>
      </c>
      <c r="D72" s="299" t="s">
        <v>17877</v>
      </c>
      <c r="E72" s="299" t="s">
        <v>17918</v>
      </c>
      <c r="F72" s="299" t="s">
        <v>17919</v>
      </c>
      <c r="G72" s="302"/>
      <c r="H72" s="299"/>
      <c r="I72" s="299"/>
      <c r="J72" s="302"/>
      <c r="K72" s="299"/>
      <c r="T72" s="288"/>
    </row>
    <row r="73" customFormat="false" ht="13.8" hidden="false" customHeight="false" outlineLevel="0" collapsed="false">
      <c r="A73" s="329" t="str">
        <f aca="false">+A$66</f>
        <v>06213800</v>
      </c>
      <c r="B73" s="330" t="n">
        <f aca="false">+B$66</f>
        <v>44062</v>
      </c>
      <c r="C73" s="328" t="s">
        <v>17922</v>
      </c>
      <c r="D73" s="299" t="s">
        <v>17879</v>
      </c>
      <c r="E73" s="299" t="s">
        <v>17918</v>
      </c>
      <c r="F73" s="299" t="s">
        <v>17919</v>
      </c>
      <c r="G73" s="302"/>
      <c r="H73" s="299"/>
      <c r="I73" s="299"/>
      <c r="J73" s="302"/>
      <c r="K73" s="299"/>
      <c r="T73" s="288"/>
    </row>
    <row r="74" customFormat="false" ht="13.8" hidden="false" customHeight="false" outlineLevel="0" collapsed="false">
      <c r="A74" s="329" t="str">
        <f aca="false">+A$66</f>
        <v>06213800</v>
      </c>
      <c r="B74" s="330" t="n">
        <f aca="false">+B$66</f>
        <v>44062</v>
      </c>
      <c r="C74" s="328" t="s">
        <v>17923</v>
      </c>
      <c r="D74" s="299" t="s">
        <v>17879</v>
      </c>
      <c r="E74" s="299" t="s">
        <v>17906</v>
      </c>
      <c r="F74" s="299" t="s">
        <v>17924</v>
      </c>
      <c r="G74" s="302"/>
      <c r="H74" s="299"/>
      <c r="I74" s="299"/>
      <c r="J74" s="302"/>
      <c r="K74" s="299"/>
      <c r="T74" s="288"/>
    </row>
    <row r="75" customFormat="false" ht="13.8" hidden="false" customHeight="false" outlineLevel="0" collapsed="false">
      <c r="A75" s="329" t="str">
        <f aca="false">+A$66</f>
        <v>06213800</v>
      </c>
      <c r="B75" s="330" t="n">
        <f aca="false">+B$66</f>
        <v>44062</v>
      </c>
      <c r="C75" s="328" t="s">
        <v>17925</v>
      </c>
      <c r="D75" s="299" t="s">
        <v>17864</v>
      </c>
      <c r="E75" s="299" t="s">
        <v>17896</v>
      </c>
      <c r="F75" s="299" t="s">
        <v>17924</v>
      </c>
      <c r="G75" s="302"/>
      <c r="H75" s="299"/>
      <c r="I75" s="299"/>
      <c r="J75" s="302"/>
      <c r="K75" s="299"/>
      <c r="T75" s="288"/>
    </row>
    <row r="76" customFormat="false" ht="13.8" hidden="false" customHeight="false" outlineLevel="0" collapsed="false">
      <c r="A76" s="329" t="str">
        <f aca="false">+A$66</f>
        <v>06213800</v>
      </c>
      <c r="B76" s="330" t="n">
        <f aca="false">+B$66</f>
        <v>44062</v>
      </c>
      <c r="C76" s="328" t="s">
        <v>17926</v>
      </c>
      <c r="D76" s="299" t="s">
        <v>17879</v>
      </c>
      <c r="E76" s="299" t="s">
        <v>17896</v>
      </c>
      <c r="F76" s="299" t="s">
        <v>17924</v>
      </c>
      <c r="G76" s="302"/>
      <c r="H76" s="299"/>
      <c r="I76" s="299"/>
      <c r="J76" s="302"/>
      <c r="K76" s="299"/>
      <c r="T76" s="288"/>
    </row>
    <row r="77" customFormat="false" ht="13.8" hidden="false" customHeight="false" outlineLevel="0" collapsed="false">
      <c r="A77" s="329" t="str">
        <f aca="false">+A$66</f>
        <v>06213800</v>
      </c>
      <c r="B77" s="330" t="n">
        <f aca="false">+B$66</f>
        <v>44062</v>
      </c>
      <c r="C77" s="328" t="s">
        <v>17927</v>
      </c>
      <c r="D77" s="299" t="s">
        <v>17864</v>
      </c>
      <c r="E77" s="299" t="s">
        <v>17891</v>
      </c>
      <c r="F77" s="299" t="s">
        <v>17924</v>
      </c>
      <c r="G77" s="302"/>
      <c r="H77" s="299"/>
      <c r="I77" s="299"/>
      <c r="J77" s="302"/>
      <c r="K77" s="299"/>
      <c r="T77" s="288"/>
    </row>
    <row r="78" customFormat="false" ht="13.8" hidden="false" customHeight="false" outlineLevel="0" collapsed="false">
      <c r="A78" s="329"/>
      <c r="B78" s="330"/>
      <c r="C78" s="285"/>
      <c r="D78" s="331"/>
      <c r="E78" s="331"/>
      <c r="F78" s="331"/>
      <c r="G78" s="332"/>
      <c r="H78" s="332"/>
      <c r="I78" s="332"/>
      <c r="J78" s="332"/>
      <c r="K78" s="332"/>
      <c r="T78" s="288"/>
    </row>
    <row r="79" customFormat="false" ht="15" hidden="false" customHeight="false" outlineLevel="0" collapsed="false">
      <c r="A79" s="333" t="s">
        <v>17928</v>
      </c>
      <c r="B79" s="333"/>
      <c r="C79" s="269"/>
      <c r="D79" s="269"/>
      <c r="E79" s="269"/>
      <c r="F79" s="269"/>
      <c r="G79" s="213"/>
      <c r="H79" s="213"/>
      <c r="I79" s="213"/>
      <c r="T79" s="288"/>
    </row>
    <row r="80" customFormat="false" ht="13.8" hidden="false" customHeight="false" outlineLevel="0" collapsed="false">
      <c r="A80" s="220"/>
      <c r="B80" s="213"/>
      <c r="C80" s="213"/>
      <c r="D80" s="213"/>
      <c r="E80" s="213"/>
      <c r="F80" s="213"/>
      <c r="G80" s="213"/>
      <c r="H80" s="213"/>
      <c r="I80" s="213"/>
      <c r="T80" s="288"/>
    </row>
    <row r="81" customFormat="false" ht="13.8" hidden="false" customHeight="false" outlineLevel="0" collapsed="false">
      <c r="A81" s="242" t="s">
        <v>17779</v>
      </c>
      <c r="B81" s="275"/>
      <c r="C81" s="275"/>
      <c r="D81" s="219"/>
      <c r="E81" s="219"/>
      <c r="F81" s="219"/>
      <c r="G81" s="213"/>
      <c r="H81" s="213"/>
      <c r="I81" s="213"/>
      <c r="T81" s="288"/>
    </row>
    <row r="82" customFormat="false" ht="13.8" hidden="false" customHeight="false" outlineLevel="0" collapsed="false">
      <c r="A82" s="224" t="s">
        <v>17929</v>
      </c>
      <c r="B82" s="272" t="s">
        <v>17930</v>
      </c>
      <c r="C82" s="334"/>
      <c r="D82" s="225"/>
      <c r="E82" s="219"/>
      <c r="F82" s="213"/>
      <c r="G82" s="220"/>
      <c r="H82" s="213"/>
      <c r="I82" s="213"/>
      <c r="T82" s="288"/>
    </row>
    <row r="83" customFormat="false" ht="13.8" hidden="false" customHeight="false" outlineLevel="0" collapsed="false">
      <c r="A83" s="232" t="s">
        <v>17931</v>
      </c>
      <c r="B83" s="242" t="s">
        <v>17932</v>
      </c>
      <c r="C83" s="335"/>
      <c r="D83" s="233"/>
      <c r="E83" s="219"/>
      <c r="F83" s="211"/>
      <c r="G83" s="220"/>
      <c r="H83" s="213"/>
      <c r="I83" s="213"/>
      <c r="T83" s="288"/>
    </row>
    <row r="84" customFormat="false" ht="13.8" hidden="false" customHeight="false" outlineLevel="0" collapsed="false">
      <c r="A84" s="240" t="s">
        <v>17933</v>
      </c>
      <c r="B84" s="281" t="s">
        <v>17934</v>
      </c>
      <c r="C84" s="322"/>
      <c r="D84" s="241"/>
      <c r="E84" s="219"/>
      <c r="F84" s="211"/>
      <c r="G84" s="220"/>
      <c r="H84" s="213"/>
      <c r="I84" s="213"/>
      <c r="T84" s="288"/>
    </row>
    <row r="85" customFormat="false" ht="13.8" hidden="false" customHeight="false" outlineLevel="0" collapsed="false">
      <c r="A85" s="213"/>
      <c r="B85" s="213"/>
      <c r="C85" s="213"/>
      <c r="D85" s="213"/>
      <c r="E85" s="213"/>
      <c r="F85" s="211"/>
      <c r="G85" s="213"/>
      <c r="H85" s="213"/>
      <c r="I85" s="213"/>
      <c r="T85" s="288"/>
    </row>
    <row r="86" customFormat="false" ht="43.5" hidden="false" customHeight="true" outlineLevel="0" collapsed="false">
      <c r="A86" s="324"/>
      <c r="B86" s="324"/>
      <c r="C86" s="244" t="s">
        <v>17829</v>
      </c>
      <c r="D86" s="243" t="s">
        <v>17935</v>
      </c>
      <c r="E86" s="286" t="s">
        <v>17936</v>
      </c>
      <c r="F86" s="286"/>
      <c r="G86" s="286"/>
      <c r="H86" s="294" t="s">
        <v>17937</v>
      </c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88"/>
    </row>
    <row r="87" customFormat="false" ht="12.75" hidden="false" customHeight="true" outlineLevel="0" collapsed="false">
      <c r="A87" s="336" t="s">
        <v>17786</v>
      </c>
      <c r="B87" s="336" t="s">
        <v>17796</v>
      </c>
      <c r="C87" s="336" t="s">
        <v>17929</v>
      </c>
      <c r="D87" s="337" t="s">
        <v>17931</v>
      </c>
      <c r="E87" s="336" t="s">
        <v>17761</v>
      </c>
      <c r="F87" s="336" t="s">
        <v>17763</v>
      </c>
      <c r="G87" s="336" t="s">
        <v>17765</v>
      </c>
      <c r="H87" s="289" t="n">
        <v>1</v>
      </c>
      <c r="I87" s="336" t="n">
        <v>2</v>
      </c>
      <c r="J87" s="336" t="n">
        <v>3</v>
      </c>
      <c r="K87" s="336" t="n">
        <v>4</v>
      </c>
      <c r="L87" s="336" t="n">
        <v>5</v>
      </c>
      <c r="M87" s="336" t="n">
        <v>6</v>
      </c>
      <c r="N87" s="336" t="n">
        <v>7</v>
      </c>
      <c r="O87" s="336" t="n">
        <v>8</v>
      </c>
      <c r="P87" s="336" t="n">
        <v>9</v>
      </c>
      <c r="Q87" s="336" t="n">
        <v>10</v>
      </c>
      <c r="R87" s="336" t="n">
        <v>11</v>
      </c>
      <c r="S87" s="336" t="n">
        <v>12</v>
      </c>
      <c r="T87" s="288"/>
    </row>
    <row r="88" customFormat="false" ht="13.8" hidden="false" customHeight="false" outlineLevel="0" collapsed="false">
      <c r="A88" s="338" t="str">
        <f aca="false">B23</f>
        <v>06213800</v>
      </c>
      <c r="B88" s="339" t="n">
        <f aca="false">D26</f>
        <v>44062</v>
      </c>
      <c r="C88" s="340" t="str">
        <f aca="false">'Transition IRSTEA'!A492</f>
        <v>Euleuctra</v>
      </c>
      <c r="D88" s="341" t="n">
        <v>68</v>
      </c>
      <c r="E88" s="340" t="str">
        <f aca="false">'Transition IRSTEA'!B492</f>
        <v/>
      </c>
      <c r="F88" s="340" t="n">
        <f aca="false">'Transition IRSTEA'!C492</f>
        <v>1</v>
      </c>
      <c r="G88" s="340" t="str">
        <f aca="false">'Transition IRSTEA'!D492</f>
        <v/>
      </c>
      <c r="H88" s="302"/>
      <c r="I88" s="302"/>
      <c r="J88" s="302"/>
      <c r="K88" s="302"/>
      <c r="L88" s="302"/>
      <c r="M88" s="302"/>
      <c r="N88" s="302"/>
      <c r="O88" s="302"/>
      <c r="P88" s="302"/>
      <c r="Q88" s="302"/>
      <c r="R88" s="302"/>
      <c r="S88" s="302"/>
      <c r="T88" s="288"/>
    </row>
    <row r="89" customFormat="false" ht="13.8" hidden="false" customHeight="false" outlineLevel="0" collapsed="false">
      <c r="A89" s="329" t="str">
        <f aca="false">+A$88</f>
        <v>06213800</v>
      </c>
      <c r="B89" s="330" t="n">
        <f aca="false">+B$88</f>
        <v>44062</v>
      </c>
      <c r="C89" s="340" t="str">
        <f aca="false">'Transition IRSTEA'!A493</f>
        <v>Silonella</v>
      </c>
      <c r="D89" s="341" t="n">
        <f aca="false">VLOOKUP(C89,'Ref. taxo'!A:B,2,0)</f>
        <v>298</v>
      </c>
      <c r="E89" s="340" t="n">
        <f aca="false">'Transition IRSTEA'!B493</f>
        <v>49</v>
      </c>
      <c r="F89" s="340" t="n">
        <f aca="false">'Transition IRSTEA'!C493</f>
        <v>9</v>
      </c>
      <c r="G89" s="340" t="str">
        <f aca="false">'Transition IRSTEA'!D493</f>
        <v/>
      </c>
      <c r="H89" s="302"/>
      <c r="I89" s="302"/>
      <c r="J89" s="302"/>
      <c r="K89" s="302"/>
      <c r="L89" s="302"/>
      <c r="M89" s="302"/>
      <c r="N89" s="302"/>
      <c r="O89" s="302"/>
      <c r="P89" s="302"/>
      <c r="Q89" s="302"/>
      <c r="R89" s="302"/>
      <c r="S89" s="302"/>
      <c r="T89" s="288"/>
    </row>
    <row r="90" customFormat="false" ht="13.8" hidden="false" customHeight="false" outlineLevel="0" collapsed="false">
      <c r="A90" s="329" t="str">
        <f aca="false">+A$88</f>
        <v>06213800</v>
      </c>
      <c r="B90" s="330" t="n">
        <f aca="false">+B$88</f>
        <v>44062</v>
      </c>
      <c r="C90" s="340" t="str">
        <f aca="false">'Transition IRSTEA'!A494</f>
        <v>Hydropsyche</v>
      </c>
      <c r="D90" s="341" t="n">
        <f aca="false">VLOOKUP(C90,'Ref. taxo'!A:B,2,0)</f>
        <v>212</v>
      </c>
      <c r="E90" s="340" t="str">
        <f aca="false">'Transition IRSTEA'!B494</f>
        <v/>
      </c>
      <c r="F90" s="340" t="str">
        <f aca="false">'Transition IRSTEA'!C494</f>
        <v/>
      </c>
      <c r="G90" s="340" t="n">
        <f aca="false">'Transition IRSTEA'!D494</f>
        <v>2</v>
      </c>
      <c r="H90" s="302"/>
      <c r="I90" s="302"/>
      <c r="J90" s="302"/>
      <c r="K90" s="302"/>
      <c r="L90" s="302"/>
      <c r="M90" s="302"/>
      <c r="N90" s="302"/>
      <c r="O90" s="302"/>
      <c r="P90" s="302"/>
      <c r="Q90" s="302"/>
      <c r="R90" s="302"/>
      <c r="S90" s="302"/>
      <c r="T90" s="288"/>
    </row>
    <row r="91" customFormat="false" ht="13.8" hidden="false" customHeight="false" outlineLevel="0" collapsed="false">
      <c r="A91" s="329"/>
      <c r="B91" s="330"/>
      <c r="C91" s="340" t="str">
        <f aca="false">'Transition IRSTEA'!A495</f>
        <v>Hydroptilidae</v>
      </c>
      <c r="D91" s="341" t="n">
        <f aca="false">VLOOKUP(C91,'Ref. taxo'!A:B,2,0)</f>
        <v>193</v>
      </c>
      <c r="E91" s="340" t="n">
        <f aca="false">'Transition IRSTEA'!B495</f>
        <v>2</v>
      </c>
      <c r="F91" s="340" t="n">
        <f aca="false">'Transition IRSTEA'!C495</f>
        <v>42</v>
      </c>
      <c r="G91" s="340" t="n">
        <f aca="false">'Transition IRSTEA'!D495</f>
        <v>5</v>
      </c>
      <c r="H91" s="302"/>
      <c r="I91" s="302"/>
      <c r="J91" s="302"/>
      <c r="K91" s="302"/>
      <c r="L91" s="302"/>
      <c r="M91" s="302"/>
      <c r="N91" s="302"/>
      <c r="O91" s="302"/>
      <c r="P91" s="302"/>
      <c r="Q91" s="302"/>
      <c r="R91" s="302"/>
      <c r="S91" s="302"/>
      <c r="T91" s="288"/>
    </row>
    <row r="92" customFormat="false" ht="13.8" hidden="false" customHeight="false" outlineLevel="0" collapsed="false">
      <c r="A92" s="329" t="str">
        <f aca="false">+A$88</f>
        <v>06213800</v>
      </c>
      <c r="B92" s="330" t="n">
        <f aca="false">+B$88</f>
        <v>44062</v>
      </c>
      <c r="C92" s="340" t="str">
        <f aca="false">'Transition IRSTEA'!A496</f>
        <v>Hydroptila</v>
      </c>
      <c r="D92" s="341" t="n">
        <f aca="false">VLOOKUP(C92,'Ref. taxo'!A:B,2,0)</f>
        <v>200</v>
      </c>
      <c r="E92" s="340" t="n">
        <f aca="false">'Transition IRSTEA'!B496</f>
        <v>39</v>
      </c>
      <c r="F92" s="340" t="n">
        <f aca="false">'Transition IRSTEA'!C496</f>
        <v>134</v>
      </c>
      <c r="G92" s="340" t="n">
        <f aca="false">'Transition IRSTEA'!D496</f>
        <v>22</v>
      </c>
      <c r="H92" s="302"/>
      <c r="I92" s="302"/>
      <c r="J92" s="302"/>
      <c r="K92" s="302"/>
      <c r="L92" s="302"/>
      <c r="M92" s="302"/>
      <c r="N92" s="302"/>
      <c r="O92" s="302"/>
      <c r="P92" s="302"/>
      <c r="Q92" s="302"/>
      <c r="R92" s="302"/>
      <c r="S92" s="302"/>
      <c r="T92" s="288"/>
    </row>
    <row r="93" customFormat="false" ht="13.8" hidden="false" customHeight="false" outlineLevel="0" collapsed="false">
      <c r="A93" s="329"/>
      <c r="B93" s="330"/>
      <c r="C93" s="340" t="str">
        <f aca="false">'Transition IRSTEA'!A497</f>
        <v>Lepidostoma</v>
      </c>
      <c r="D93" s="341" t="n">
        <f aca="false">VLOOKUP(C93,'Ref. taxo'!A:B,2,0)</f>
        <v>305</v>
      </c>
      <c r="E93" s="340" t="n">
        <f aca="false">'Transition IRSTEA'!B497</f>
        <v>2</v>
      </c>
      <c r="F93" s="340" t="str">
        <f aca="false">'Transition IRSTEA'!C497</f>
        <v/>
      </c>
      <c r="G93" s="340" t="str">
        <f aca="false">'Transition IRSTEA'!D497</f>
        <v/>
      </c>
      <c r="H93" s="302"/>
      <c r="I93" s="302"/>
      <c r="J93" s="302"/>
      <c r="K93" s="302"/>
      <c r="L93" s="302"/>
      <c r="M93" s="302"/>
      <c r="N93" s="302"/>
      <c r="O93" s="302"/>
      <c r="P93" s="302"/>
      <c r="Q93" s="302"/>
      <c r="R93" s="302"/>
      <c r="S93" s="302"/>
      <c r="T93" s="288"/>
    </row>
    <row r="94" customFormat="false" ht="13.8" hidden="false" customHeight="false" outlineLevel="0" collapsed="false">
      <c r="A94" s="329" t="str">
        <f aca="false">+A$88</f>
        <v>06213800</v>
      </c>
      <c r="B94" s="330" t="n">
        <f aca="false">+B$88</f>
        <v>44062</v>
      </c>
      <c r="C94" s="340" t="str">
        <f aca="false">'Transition IRSTEA'!A498</f>
        <v>Leptoceridae</v>
      </c>
      <c r="D94" s="341" t="n">
        <f aca="false">VLOOKUP(C94,'Ref. taxo'!A:B,2,0)</f>
        <v>310</v>
      </c>
      <c r="E94" s="340" t="n">
        <f aca="false">'Transition IRSTEA'!B498</f>
        <v>8</v>
      </c>
      <c r="F94" s="340" t="n">
        <f aca="false">'Transition IRSTEA'!C498</f>
        <v>2</v>
      </c>
      <c r="G94" s="340" t="str">
        <f aca="false">'Transition IRSTEA'!D498</f>
        <v/>
      </c>
      <c r="H94" s="302"/>
      <c r="I94" s="302"/>
      <c r="J94" s="302"/>
      <c r="K94" s="302"/>
      <c r="L94" s="302"/>
      <c r="M94" s="302"/>
      <c r="N94" s="302"/>
      <c r="O94" s="302"/>
      <c r="P94" s="302"/>
      <c r="Q94" s="302"/>
      <c r="R94" s="302"/>
      <c r="S94" s="302"/>
      <c r="T94" s="288"/>
    </row>
    <row r="95" customFormat="false" ht="13.8" hidden="false" customHeight="false" outlineLevel="0" collapsed="false">
      <c r="A95" s="329" t="str">
        <f aca="false">+A$88</f>
        <v>06213800</v>
      </c>
      <c r="B95" s="330" t="n">
        <f aca="false">+B$88</f>
        <v>44062</v>
      </c>
      <c r="C95" s="340" t="str">
        <f aca="false">'Transition IRSTEA'!A499</f>
        <v>Setodes</v>
      </c>
      <c r="D95" s="341" t="n">
        <f aca="false">VLOOKUP(C95,'Ref. taxo'!A:B,2,0)</f>
        <v>318</v>
      </c>
      <c r="E95" s="340" t="n">
        <f aca="false">'Transition IRSTEA'!B499</f>
        <v>297</v>
      </c>
      <c r="F95" s="340" t="n">
        <f aca="false">'Transition IRSTEA'!C499</f>
        <v>47</v>
      </c>
      <c r="G95" s="340" t="n">
        <f aca="false">'Transition IRSTEA'!D499</f>
        <v>3</v>
      </c>
      <c r="H95" s="302"/>
      <c r="I95" s="302"/>
      <c r="J95" s="302"/>
      <c r="K95" s="302"/>
      <c r="L95" s="302"/>
      <c r="M95" s="302"/>
      <c r="N95" s="302"/>
      <c r="O95" s="302"/>
      <c r="P95" s="302"/>
      <c r="Q95" s="302"/>
      <c r="R95" s="302"/>
      <c r="S95" s="302"/>
      <c r="T95" s="288"/>
    </row>
    <row r="96" customFormat="false" ht="13.8" hidden="false" customHeight="false" outlineLevel="0" collapsed="false">
      <c r="A96" s="329"/>
      <c r="B96" s="330"/>
      <c r="C96" s="340" t="str">
        <f aca="false">'Transition IRSTEA'!A500</f>
        <v>Tinodes</v>
      </c>
      <c r="D96" s="341" t="n">
        <f aca="false">VLOOKUP(C96,'Ref. taxo'!A:B,2,0)</f>
        <v>245</v>
      </c>
      <c r="E96" s="340" t="n">
        <f aca="false">'Transition IRSTEA'!B500</f>
        <v>3</v>
      </c>
      <c r="F96" s="340" t="n">
        <f aca="false">'Transition IRSTEA'!C500</f>
        <v>17</v>
      </c>
      <c r="G96" s="340" t="n">
        <f aca="false">'Transition IRSTEA'!D500</f>
        <v>9</v>
      </c>
      <c r="H96" s="302"/>
      <c r="I96" s="302"/>
      <c r="J96" s="302"/>
      <c r="K96" s="302"/>
      <c r="L96" s="302"/>
      <c r="M96" s="302"/>
      <c r="N96" s="302"/>
      <c r="O96" s="302"/>
      <c r="P96" s="302"/>
      <c r="Q96" s="302"/>
      <c r="R96" s="302"/>
      <c r="S96" s="302"/>
      <c r="T96" s="288"/>
    </row>
    <row r="97" customFormat="false" ht="13.8" hidden="false" customHeight="false" outlineLevel="0" collapsed="false">
      <c r="A97" s="329" t="str">
        <f aca="false">+A$88</f>
        <v>06213800</v>
      </c>
      <c r="B97" s="330" t="n">
        <f aca="false">+B$88</f>
        <v>44062</v>
      </c>
      <c r="C97" s="340" t="str">
        <f aca="false">'Transition IRSTEA'!A501</f>
        <v>Baetidae</v>
      </c>
      <c r="D97" s="341" t="n">
        <f aca="false">VLOOKUP(C97,'Ref. taxo'!A:B,2,0)</f>
        <v>363</v>
      </c>
      <c r="E97" s="340" t="n">
        <f aca="false">'Transition IRSTEA'!B501</f>
        <v>1</v>
      </c>
      <c r="F97" s="340" t="str">
        <f aca="false">'Transition IRSTEA'!C501</f>
        <v/>
      </c>
      <c r="G97" s="340" t="str">
        <f aca="false">'Transition IRSTEA'!D501</f>
        <v/>
      </c>
      <c r="H97" s="302"/>
      <c r="I97" s="302"/>
      <c r="J97" s="302"/>
      <c r="K97" s="302"/>
      <c r="L97" s="302"/>
      <c r="M97" s="302"/>
      <c r="N97" s="302"/>
      <c r="O97" s="302"/>
      <c r="P97" s="302"/>
      <c r="Q97" s="302"/>
      <c r="R97" s="302"/>
      <c r="S97" s="302"/>
      <c r="T97" s="288"/>
    </row>
    <row r="98" customFormat="false" ht="13.8" hidden="false" customHeight="false" outlineLevel="0" collapsed="false">
      <c r="A98" s="329" t="str">
        <f aca="false">+A$88</f>
        <v>06213800</v>
      </c>
      <c r="B98" s="330" t="n">
        <f aca="false">+B$88</f>
        <v>44062</v>
      </c>
      <c r="C98" s="340" t="str">
        <f aca="false">'Transition IRSTEA'!A502</f>
        <v>Baetis</v>
      </c>
      <c r="D98" s="341" t="n">
        <f aca="false">VLOOKUP(C98,'Ref. taxo'!A:B,2,0)</f>
        <v>364</v>
      </c>
      <c r="E98" s="340" t="n">
        <f aca="false">'Transition IRSTEA'!B502</f>
        <v>4</v>
      </c>
      <c r="F98" s="340" t="n">
        <f aca="false">'Transition IRSTEA'!C502</f>
        <v>3</v>
      </c>
      <c r="G98" s="340" t="n">
        <f aca="false">'Transition IRSTEA'!D502</f>
        <v>89</v>
      </c>
      <c r="H98" s="302"/>
      <c r="I98" s="302"/>
      <c r="J98" s="302"/>
      <c r="K98" s="302"/>
      <c r="L98" s="302"/>
      <c r="M98" s="302"/>
      <c r="N98" s="302"/>
      <c r="O98" s="302"/>
      <c r="P98" s="302"/>
      <c r="Q98" s="302"/>
      <c r="R98" s="302"/>
      <c r="S98" s="302"/>
      <c r="T98" s="288"/>
    </row>
    <row r="99" customFormat="false" ht="13.8" hidden="false" customHeight="false" outlineLevel="0" collapsed="false">
      <c r="A99" s="329" t="str">
        <f aca="false">+A$88</f>
        <v>06213800</v>
      </c>
      <c r="B99" s="330" t="n">
        <f aca="false">+B$88</f>
        <v>44062</v>
      </c>
      <c r="C99" s="340" t="str">
        <f aca="false">'Transition IRSTEA'!A503</f>
        <v>Procloeon</v>
      </c>
      <c r="D99" s="341" t="n">
        <f aca="false">VLOOKUP(C99,'Ref. taxo'!A:B,2,0)</f>
        <v>390</v>
      </c>
      <c r="E99" s="340" t="n">
        <f aca="false">'Transition IRSTEA'!B503</f>
        <v>2</v>
      </c>
      <c r="F99" s="340" t="n">
        <f aca="false">'Transition IRSTEA'!C503</f>
        <v>1</v>
      </c>
      <c r="G99" s="340" t="str">
        <f aca="false">'Transition IRSTEA'!D503</f>
        <v/>
      </c>
      <c r="H99" s="302"/>
      <c r="I99" s="302"/>
      <c r="J99" s="302"/>
      <c r="K99" s="302"/>
      <c r="L99" s="302"/>
      <c r="M99" s="302"/>
      <c r="N99" s="302"/>
      <c r="O99" s="302"/>
      <c r="P99" s="302"/>
      <c r="Q99" s="302"/>
      <c r="R99" s="302"/>
      <c r="S99" s="302"/>
      <c r="T99" s="288"/>
    </row>
    <row r="100" customFormat="false" ht="13.8" hidden="false" customHeight="false" outlineLevel="0" collapsed="false">
      <c r="A100" s="329"/>
      <c r="B100" s="330"/>
      <c r="C100" s="340" t="str">
        <f aca="false">'Transition IRSTEA'!A504</f>
        <v>Caenis</v>
      </c>
      <c r="D100" s="341" t="n">
        <f aca="false">VLOOKUP(C100,'Ref. taxo'!A:B,2,0)</f>
        <v>457</v>
      </c>
      <c r="E100" s="340" t="n">
        <f aca="false">'Transition IRSTEA'!B504</f>
        <v>1100</v>
      </c>
      <c r="F100" s="340" t="n">
        <f aca="false">'Transition IRSTEA'!C504</f>
        <v>88</v>
      </c>
      <c r="G100" s="340" t="n">
        <f aca="false">'Transition IRSTEA'!D504</f>
        <v>37</v>
      </c>
      <c r="H100" s="302"/>
      <c r="I100" s="302"/>
      <c r="J100" s="302"/>
      <c r="K100" s="302"/>
      <c r="L100" s="302"/>
      <c r="M100" s="302"/>
      <c r="N100" s="302"/>
      <c r="O100" s="302"/>
      <c r="P100" s="302"/>
      <c r="Q100" s="302"/>
      <c r="R100" s="302"/>
      <c r="S100" s="302"/>
      <c r="T100" s="288"/>
    </row>
    <row r="101" customFormat="false" ht="13.8" hidden="false" customHeight="false" outlineLevel="0" collapsed="false">
      <c r="A101" s="329" t="str">
        <f aca="false">+A$88</f>
        <v>06213800</v>
      </c>
      <c r="B101" s="330" t="n">
        <f aca="false">+B$88</f>
        <v>44062</v>
      </c>
      <c r="C101" s="340" t="str">
        <f aca="false">'Transition IRSTEA'!A505</f>
        <v>Electrogena</v>
      </c>
      <c r="D101" s="341" t="n">
        <f aca="false">VLOOKUP(C101,'Ref. taxo'!A:B,2,0)</f>
        <v>3181</v>
      </c>
      <c r="E101" s="340" t="str">
        <f aca="false">'Transition IRSTEA'!B505</f>
        <v/>
      </c>
      <c r="F101" s="340" t="n">
        <f aca="false">'Transition IRSTEA'!C505</f>
        <v>6</v>
      </c>
      <c r="G101" s="340" t="str">
        <f aca="false">'Transition IRSTEA'!D505</f>
        <v/>
      </c>
      <c r="H101" s="302"/>
      <c r="I101" s="302"/>
      <c r="J101" s="302"/>
      <c r="K101" s="302"/>
      <c r="L101" s="302"/>
      <c r="M101" s="302"/>
      <c r="N101" s="302"/>
      <c r="O101" s="302"/>
      <c r="P101" s="302"/>
      <c r="Q101" s="302"/>
      <c r="R101" s="302"/>
      <c r="S101" s="302"/>
      <c r="T101" s="288"/>
    </row>
    <row r="102" customFormat="false" ht="13.8" hidden="false" customHeight="false" outlineLevel="0" collapsed="false">
      <c r="A102" s="329"/>
      <c r="B102" s="330"/>
      <c r="C102" s="340" t="str">
        <f aca="false">'Transition IRSTEA'!A506</f>
        <v>Leptophlebiidae</v>
      </c>
      <c r="D102" s="341" t="n">
        <f aca="false">VLOOKUP(C102,'Ref. taxo'!A:B,2,0)</f>
        <v>473</v>
      </c>
      <c r="E102" s="340" t="n">
        <f aca="false">'Transition IRSTEA'!B506</f>
        <v>23</v>
      </c>
      <c r="F102" s="340" t="n">
        <f aca="false">'Transition IRSTEA'!C506</f>
        <v>3</v>
      </c>
      <c r="G102" s="340" t="n">
        <f aca="false">'Transition IRSTEA'!D506</f>
        <v>1</v>
      </c>
      <c r="H102" s="302"/>
      <c r="I102" s="302"/>
      <c r="J102" s="302"/>
      <c r="K102" s="302"/>
      <c r="L102" s="302"/>
      <c r="M102" s="302"/>
      <c r="N102" s="302"/>
      <c r="O102" s="302"/>
      <c r="P102" s="302"/>
      <c r="Q102" s="302"/>
      <c r="R102" s="302"/>
      <c r="S102" s="302"/>
      <c r="T102" s="288"/>
    </row>
    <row r="103" customFormat="false" ht="13.8" hidden="false" customHeight="false" outlineLevel="0" collapsed="false">
      <c r="A103" s="329" t="str">
        <f aca="false">+A$88</f>
        <v>06213800</v>
      </c>
      <c r="B103" s="330" t="n">
        <f aca="false">+B$88</f>
        <v>44062</v>
      </c>
      <c r="C103" s="340" t="str">
        <f aca="false">'Transition IRSTEA'!A507</f>
        <v>Choroterpes</v>
      </c>
      <c r="D103" s="341" t="n">
        <f aca="false">VLOOKUP(C103,'Ref. taxo'!A:B,2,0)</f>
        <v>474</v>
      </c>
      <c r="E103" s="340" t="n">
        <f aca="false">'Transition IRSTEA'!B507</f>
        <v>108</v>
      </c>
      <c r="F103" s="340" t="n">
        <f aca="false">'Transition IRSTEA'!C507</f>
        <v>32</v>
      </c>
      <c r="G103" s="340" t="n">
        <f aca="false">'Transition IRSTEA'!D507</f>
        <v>5</v>
      </c>
      <c r="H103" s="302"/>
      <c r="I103" s="302"/>
      <c r="J103" s="302"/>
      <c r="K103" s="302"/>
      <c r="L103" s="302"/>
      <c r="M103" s="302"/>
      <c r="N103" s="302"/>
      <c r="O103" s="302"/>
      <c r="P103" s="302"/>
      <c r="Q103" s="302"/>
      <c r="R103" s="302"/>
      <c r="S103" s="302"/>
      <c r="T103" s="288"/>
    </row>
    <row r="104" customFormat="false" ht="13.8" hidden="false" customHeight="false" outlineLevel="0" collapsed="false">
      <c r="A104" s="329"/>
      <c r="B104" s="330"/>
      <c r="C104" s="340" t="str">
        <f aca="false">'Transition IRSTEA'!A508</f>
        <v>Aphelocheirus</v>
      </c>
      <c r="D104" s="341" t="n">
        <f aca="false">VLOOKUP(C104,'Ref. taxo'!A:B,2,0)</f>
        <v>721</v>
      </c>
      <c r="E104" s="340" t="n">
        <f aca="false">'Transition IRSTEA'!B508</f>
        <v>1</v>
      </c>
      <c r="F104" s="340" t="str">
        <f aca="false">'Transition IRSTEA'!C508</f>
        <v/>
      </c>
      <c r="G104" s="340" t="str">
        <f aca="false">'Transition IRSTEA'!D508</f>
        <v/>
      </c>
      <c r="H104" s="302"/>
      <c r="I104" s="302"/>
      <c r="J104" s="302"/>
      <c r="K104" s="302"/>
      <c r="L104" s="302"/>
      <c r="M104" s="302"/>
      <c r="N104" s="302"/>
      <c r="O104" s="302"/>
      <c r="P104" s="302"/>
      <c r="Q104" s="302"/>
      <c r="R104" s="302"/>
      <c r="S104" s="302"/>
      <c r="T104" s="288"/>
    </row>
    <row r="105" customFormat="false" ht="13.8" hidden="false" customHeight="false" outlineLevel="0" collapsed="false">
      <c r="A105" s="329" t="str">
        <f aca="false">+A$88</f>
        <v>06213800</v>
      </c>
      <c r="B105" s="330" t="n">
        <f aca="false">+B$88</f>
        <v>44062</v>
      </c>
      <c r="C105" s="340" t="str">
        <f aca="false">'Transition IRSTEA'!A509</f>
        <v>Micronecta</v>
      </c>
      <c r="D105" s="341" t="n">
        <f aca="false">VLOOKUP(C105,'Ref. taxo'!A:B,2,0)</f>
        <v>719</v>
      </c>
      <c r="E105" s="340" t="n">
        <f aca="false">'Transition IRSTEA'!B509</f>
        <v>447</v>
      </c>
      <c r="F105" s="340" t="n">
        <f aca="false">'Transition IRSTEA'!C509</f>
        <v>288</v>
      </c>
      <c r="G105" s="340" t="n">
        <f aca="false">'Transition IRSTEA'!D509</f>
        <v>120</v>
      </c>
      <c r="H105" s="302"/>
      <c r="I105" s="302"/>
      <c r="J105" s="302"/>
      <c r="K105" s="302"/>
      <c r="L105" s="302"/>
      <c r="M105" s="302"/>
      <c r="N105" s="302"/>
      <c r="O105" s="302"/>
      <c r="P105" s="302"/>
      <c r="Q105" s="302"/>
      <c r="R105" s="302"/>
      <c r="S105" s="302"/>
      <c r="T105" s="288"/>
    </row>
    <row r="106" customFormat="false" ht="13.8" hidden="false" customHeight="false" outlineLevel="0" collapsed="false">
      <c r="A106" s="329" t="str">
        <f aca="false">+A$88</f>
        <v>06213800</v>
      </c>
      <c r="B106" s="330" t="n">
        <f aca="false">+B$88</f>
        <v>44062</v>
      </c>
      <c r="C106" s="340" t="str">
        <f aca="false">'Transition IRSTEA'!A510</f>
        <v>Corixinae</v>
      </c>
      <c r="D106" s="341" t="n">
        <f aca="false">VLOOKUP(C106,'Ref. taxo'!A:B,2,0)</f>
        <v>5196</v>
      </c>
      <c r="E106" s="340" t="n">
        <f aca="false">'Transition IRSTEA'!B510</f>
        <v>14</v>
      </c>
      <c r="F106" s="340" t="n">
        <f aca="false">'Transition IRSTEA'!C510</f>
        <v>1</v>
      </c>
      <c r="G106" s="340" t="str">
        <f aca="false">'Transition IRSTEA'!D510</f>
        <v/>
      </c>
      <c r="H106" s="302"/>
      <c r="I106" s="302"/>
      <c r="J106" s="302"/>
      <c r="K106" s="302"/>
      <c r="L106" s="302"/>
      <c r="M106" s="302"/>
      <c r="N106" s="302"/>
      <c r="O106" s="302"/>
      <c r="P106" s="302"/>
      <c r="Q106" s="302"/>
      <c r="R106" s="302"/>
      <c r="S106" s="302"/>
      <c r="T106" s="288"/>
    </row>
    <row r="107" customFormat="false" ht="13.8" hidden="false" customHeight="false" outlineLevel="0" collapsed="false">
      <c r="A107" s="329" t="str">
        <f aca="false">+A$88</f>
        <v>06213800</v>
      </c>
      <c r="B107" s="330" t="n">
        <f aca="false">+B$88</f>
        <v>44062</v>
      </c>
      <c r="C107" s="340" t="str">
        <f aca="false">'Transition IRSTEA'!A511</f>
        <v>Dryops</v>
      </c>
      <c r="D107" s="341" t="n">
        <f aca="false">VLOOKUP(C107,'Ref. taxo'!A:B,2,0)</f>
        <v>613</v>
      </c>
      <c r="E107" s="340" t="n">
        <f aca="false">'Transition IRSTEA'!B511</f>
        <v>2</v>
      </c>
      <c r="F107" s="340" t="str">
        <f aca="false">'Transition IRSTEA'!C511</f>
        <v/>
      </c>
      <c r="G107" s="340" t="str">
        <f aca="false">'Transition IRSTEA'!D511</f>
        <v/>
      </c>
      <c r="H107" s="302"/>
      <c r="I107" s="302"/>
      <c r="J107" s="302"/>
      <c r="K107" s="302"/>
      <c r="L107" s="302"/>
      <c r="M107" s="302"/>
      <c r="N107" s="302"/>
      <c r="O107" s="302"/>
      <c r="P107" s="302"/>
      <c r="Q107" s="302"/>
      <c r="R107" s="302"/>
      <c r="S107" s="302"/>
      <c r="T107" s="288"/>
    </row>
    <row r="108" customFormat="false" ht="13.8" hidden="false" customHeight="false" outlineLevel="0" collapsed="false">
      <c r="A108" s="329" t="str">
        <f aca="false">+A$88</f>
        <v>06213800</v>
      </c>
      <c r="B108" s="330" t="n">
        <f aca="false">+B$88</f>
        <v>44062</v>
      </c>
      <c r="C108" s="340" t="str">
        <f aca="false">'Transition IRSTEA'!A512</f>
        <v>Pomatinus</v>
      </c>
      <c r="D108" s="341" t="n">
        <f aca="false">VLOOKUP(C108,'Ref. taxo'!A:B,2,0)</f>
        <v>33844</v>
      </c>
      <c r="E108" s="340" t="n">
        <f aca="false">'Transition IRSTEA'!B512</f>
        <v>1</v>
      </c>
      <c r="F108" s="340" t="str">
        <f aca="false">'Transition IRSTEA'!C512</f>
        <v/>
      </c>
      <c r="G108" s="340" t="str">
        <f aca="false">'Transition IRSTEA'!D512</f>
        <v/>
      </c>
      <c r="H108" s="302"/>
      <c r="I108" s="302"/>
      <c r="J108" s="302"/>
      <c r="K108" s="302"/>
      <c r="L108" s="302"/>
      <c r="M108" s="302"/>
      <c r="N108" s="302"/>
      <c r="O108" s="302"/>
      <c r="P108" s="302"/>
      <c r="Q108" s="302"/>
      <c r="R108" s="302"/>
      <c r="S108" s="302"/>
      <c r="T108" s="288"/>
    </row>
    <row r="109" customFormat="false" ht="13.8" hidden="false" customHeight="false" outlineLevel="0" collapsed="false">
      <c r="A109" s="329" t="str">
        <f aca="false">+A$88</f>
        <v>06213800</v>
      </c>
      <c r="B109" s="330" t="n">
        <f aca="false">+B$88</f>
        <v>44062</v>
      </c>
      <c r="C109" s="340" t="str">
        <f aca="false">'Transition IRSTEA'!A513</f>
        <v>Laccophilinae</v>
      </c>
      <c r="D109" s="341" t="n">
        <f aca="false">VLOOKUP(C109,'Ref. taxo'!A:B,2,0)</f>
        <v>2394</v>
      </c>
      <c r="E109" s="340" t="n">
        <f aca="false">'Transition IRSTEA'!B513</f>
        <v>4</v>
      </c>
      <c r="F109" s="340" t="str">
        <f aca="false">'Transition IRSTEA'!C513</f>
        <v/>
      </c>
      <c r="G109" s="340" t="str">
        <f aca="false">'Transition IRSTEA'!D513</f>
        <v/>
      </c>
      <c r="H109" s="302"/>
      <c r="I109" s="302"/>
      <c r="J109" s="302"/>
      <c r="K109" s="302"/>
      <c r="L109" s="302"/>
      <c r="M109" s="302"/>
      <c r="N109" s="302"/>
      <c r="O109" s="302"/>
      <c r="P109" s="302"/>
      <c r="Q109" s="302"/>
      <c r="R109" s="302"/>
      <c r="S109" s="302"/>
      <c r="T109" s="288"/>
    </row>
    <row r="110" customFormat="false" ht="13.8" hidden="false" customHeight="false" outlineLevel="0" collapsed="false">
      <c r="A110" s="329" t="str">
        <f aca="false">+A$88</f>
        <v>06213800</v>
      </c>
      <c r="B110" s="330" t="n">
        <f aca="false">+B$88</f>
        <v>44062</v>
      </c>
      <c r="C110" s="340" t="str">
        <f aca="false">'Transition IRSTEA'!A514</f>
        <v>Elmis</v>
      </c>
      <c r="D110" s="341" t="n">
        <f aca="false">VLOOKUP(C110,'Ref. taxo'!A:B,2,0)</f>
        <v>618</v>
      </c>
      <c r="E110" s="340" t="n">
        <f aca="false">'Transition IRSTEA'!B514</f>
        <v>28</v>
      </c>
      <c r="F110" s="340" t="n">
        <f aca="false">'Transition IRSTEA'!C514</f>
        <v>13</v>
      </c>
      <c r="G110" s="340" t="n">
        <f aca="false">'Transition IRSTEA'!D514</f>
        <v>14</v>
      </c>
      <c r="H110" s="302"/>
      <c r="I110" s="302"/>
      <c r="J110" s="302"/>
      <c r="K110" s="302"/>
      <c r="L110" s="302"/>
      <c r="M110" s="302"/>
      <c r="N110" s="302"/>
      <c r="O110" s="302"/>
      <c r="P110" s="302"/>
      <c r="Q110" s="302"/>
      <c r="R110" s="302"/>
      <c r="S110" s="302"/>
      <c r="T110" s="288"/>
    </row>
    <row r="111" customFormat="false" ht="13.8" hidden="false" customHeight="false" outlineLevel="0" collapsed="false">
      <c r="A111" s="329" t="str">
        <f aca="false">+A$88</f>
        <v>06213800</v>
      </c>
      <c r="B111" s="330" t="n">
        <f aca="false">+B$88</f>
        <v>44062</v>
      </c>
      <c r="C111" s="340" t="str">
        <f aca="false">'Transition IRSTEA'!A515</f>
        <v>Limnius</v>
      </c>
      <c r="D111" s="341" t="n">
        <f aca="false">VLOOKUP(C111,'Ref. taxo'!A:B,2,0)</f>
        <v>623</v>
      </c>
      <c r="E111" s="340" t="n">
        <f aca="false">'Transition IRSTEA'!B515</f>
        <v>5</v>
      </c>
      <c r="F111" s="340" t="str">
        <f aca="false">'Transition IRSTEA'!C515</f>
        <v/>
      </c>
      <c r="G111" s="340" t="str">
        <f aca="false">'Transition IRSTEA'!D515</f>
        <v/>
      </c>
      <c r="H111" s="302"/>
      <c r="I111" s="302"/>
      <c r="J111" s="302"/>
      <c r="K111" s="302"/>
      <c r="L111" s="302"/>
      <c r="M111" s="302"/>
      <c r="N111" s="302"/>
      <c r="O111" s="302"/>
      <c r="P111" s="302"/>
      <c r="Q111" s="302"/>
      <c r="R111" s="302"/>
      <c r="S111" s="302"/>
      <c r="T111" s="288"/>
    </row>
    <row r="112" customFormat="false" ht="13.8" hidden="false" customHeight="false" outlineLevel="0" collapsed="false">
      <c r="A112" s="329"/>
      <c r="B112" s="330"/>
      <c r="C112" s="340" t="str">
        <f aca="false">'Transition IRSTEA'!A516</f>
        <v>Macronychus</v>
      </c>
      <c r="D112" s="341" t="n">
        <f aca="false">VLOOKUP(C112,'Ref. taxo'!A:B,2,0)</f>
        <v>626</v>
      </c>
      <c r="E112" s="340" t="n">
        <f aca="false">'Transition IRSTEA'!B516</f>
        <v>21</v>
      </c>
      <c r="F112" s="340" t="str">
        <f aca="false">'Transition IRSTEA'!C516</f>
        <v/>
      </c>
      <c r="G112" s="340" t="str">
        <f aca="false">'Transition IRSTEA'!D516</f>
        <v/>
      </c>
      <c r="H112" s="302"/>
      <c r="I112" s="302"/>
      <c r="J112" s="302"/>
      <c r="K112" s="302"/>
      <c r="L112" s="302"/>
      <c r="M112" s="302"/>
      <c r="N112" s="302"/>
      <c r="O112" s="302"/>
      <c r="P112" s="302"/>
      <c r="Q112" s="302"/>
      <c r="R112" s="302"/>
      <c r="S112" s="302"/>
      <c r="T112" s="288"/>
    </row>
    <row r="113" customFormat="false" ht="13.8" hidden="false" customHeight="false" outlineLevel="0" collapsed="false">
      <c r="A113" s="329"/>
      <c r="B113" s="330"/>
      <c r="C113" s="340" t="str">
        <f aca="false">'Transition IRSTEA'!A517</f>
        <v>Normandia</v>
      </c>
      <c r="D113" s="341" t="n">
        <f aca="false">VLOOKUP(C113,'Ref. taxo'!A:B,2,0)</f>
        <v>624</v>
      </c>
      <c r="E113" s="340" t="n">
        <f aca="false">'Transition IRSTEA'!B517</f>
        <v>1457</v>
      </c>
      <c r="F113" s="340" t="n">
        <f aca="false">'Transition IRSTEA'!C517</f>
        <v>110</v>
      </c>
      <c r="G113" s="340" t="n">
        <f aca="false">'Transition IRSTEA'!D517</f>
        <v>7</v>
      </c>
      <c r="H113" s="302"/>
      <c r="I113" s="302"/>
      <c r="J113" s="302"/>
      <c r="K113" s="302"/>
      <c r="L113" s="302"/>
      <c r="M113" s="302"/>
      <c r="N113" s="302"/>
      <c r="O113" s="302"/>
      <c r="P113" s="302"/>
      <c r="Q113" s="302"/>
      <c r="R113" s="302"/>
      <c r="S113" s="302"/>
      <c r="T113" s="288"/>
    </row>
    <row r="114" customFormat="false" ht="13.8" hidden="false" customHeight="false" outlineLevel="0" collapsed="false">
      <c r="A114" s="329"/>
      <c r="B114" s="330"/>
      <c r="C114" s="340" t="str">
        <f aca="false">'Transition IRSTEA'!A518</f>
        <v>Stenelmis</v>
      </c>
      <c r="D114" s="341" t="n">
        <f aca="false">VLOOKUP(C114,'Ref. taxo'!A:B,2,0)</f>
        <v>617</v>
      </c>
      <c r="E114" s="340" t="n">
        <f aca="false">'Transition IRSTEA'!B518</f>
        <v>5</v>
      </c>
      <c r="F114" s="340" t="n">
        <f aca="false">'Transition IRSTEA'!C518</f>
        <v>3</v>
      </c>
      <c r="G114" s="340" t="str">
        <f aca="false">'Transition IRSTEA'!D518</f>
        <v/>
      </c>
      <c r="H114" s="302"/>
      <c r="I114" s="302"/>
      <c r="J114" s="302"/>
      <c r="K114" s="302"/>
      <c r="L114" s="302"/>
      <c r="M114" s="302"/>
      <c r="N114" s="302"/>
      <c r="O114" s="302"/>
      <c r="P114" s="302"/>
      <c r="Q114" s="302"/>
      <c r="R114" s="302"/>
      <c r="S114" s="302"/>
      <c r="T114" s="288"/>
    </row>
    <row r="115" customFormat="false" ht="13.8" hidden="false" customHeight="false" outlineLevel="0" collapsed="false">
      <c r="A115" s="329" t="str">
        <f aca="false">+A$88</f>
        <v>06213800</v>
      </c>
      <c r="B115" s="330" t="n">
        <f aca="false">+B$88</f>
        <v>44062</v>
      </c>
      <c r="C115" s="340" t="str">
        <f aca="false">'Transition IRSTEA'!A519</f>
        <v>Athericidae</v>
      </c>
      <c r="D115" s="341" t="n">
        <f aca="false">VLOOKUP(C115,'Ref. taxo'!A:B,2,0)</f>
        <v>838</v>
      </c>
      <c r="E115" s="340" t="n">
        <f aca="false">'Transition IRSTEA'!B519</f>
        <v>3</v>
      </c>
      <c r="F115" s="340" t="n">
        <f aca="false">'Transition IRSTEA'!C519</f>
        <v>4</v>
      </c>
      <c r="G115" s="340" t="str">
        <f aca="false">'Transition IRSTEA'!D519</f>
        <v/>
      </c>
      <c r="H115" s="302"/>
      <c r="I115" s="302"/>
      <c r="J115" s="302"/>
      <c r="K115" s="302"/>
      <c r="L115" s="302"/>
      <c r="M115" s="302"/>
      <c r="N115" s="302"/>
      <c r="O115" s="302"/>
      <c r="P115" s="302"/>
      <c r="Q115" s="302"/>
      <c r="R115" s="302"/>
      <c r="S115" s="302"/>
      <c r="T115" s="288"/>
    </row>
    <row r="116" customFormat="false" ht="15" hidden="false" customHeight="true" outlineLevel="0" collapsed="false">
      <c r="A116" s="329" t="str">
        <f aca="false">+A$88</f>
        <v>06213800</v>
      </c>
      <c r="B116" s="330" t="n">
        <f aca="false">+B$88</f>
        <v>44062</v>
      </c>
      <c r="C116" s="340" t="str">
        <f aca="false">'Transition IRSTEA'!A520</f>
        <v>Ceratopogonidae</v>
      </c>
      <c r="D116" s="341" t="n">
        <f aca="false">VLOOKUP(C116,'Ref. taxo'!A:B,2,0)</f>
        <v>819</v>
      </c>
      <c r="E116" s="340" t="n">
        <f aca="false">'Transition IRSTEA'!B520</f>
        <v>23</v>
      </c>
      <c r="F116" s="340" t="n">
        <f aca="false">'Transition IRSTEA'!C520</f>
        <v>8</v>
      </c>
      <c r="G116" s="340" t="n">
        <f aca="false">'Transition IRSTEA'!D520</f>
        <v>2</v>
      </c>
      <c r="H116" s="302"/>
      <c r="I116" s="302"/>
      <c r="J116" s="302"/>
      <c r="K116" s="302"/>
      <c r="L116" s="302"/>
      <c r="M116" s="302"/>
      <c r="N116" s="302"/>
      <c r="O116" s="302"/>
      <c r="P116" s="302"/>
      <c r="Q116" s="302"/>
      <c r="R116" s="302"/>
      <c r="S116" s="302"/>
      <c r="T116" s="288"/>
    </row>
    <row r="117" customFormat="false" ht="15" hidden="false" customHeight="true" outlineLevel="0" collapsed="false">
      <c r="A117" s="329"/>
      <c r="B117" s="330"/>
      <c r="C117" s="340" t="str">
        <f aca="false">'Transition IRSTEA'!A521</f>
        <v>Chironomidae</v>
      </c>
      <c r="D117" s="341" t="n">
        <f aca="false">VLOOKUP(C117,'Ref. taxo'!A:B,2,0)</f>
        <v>807</v>
      </c>
      <c r="E117" s="340" t="n">
        <f aca="false">'Transition IRSTEA'!B521</f>
        <v>111</v>
      </c>
      <c r="F117" s="340" t="n">
        <f aca="false">'Transition IRSTEA'!C521</f>
        <v>18</v>
      </c>
      <c r="G117" s="340" t="n">
        <f aca="false">'Transition IRSTEA'!D521</f>
        <v>9</v>
      </c>
      <c r="H117" s="302"/>
      <c r="I117" s="302"/>
      <c r="J117" s="302"/>
      <c r="K117" s="302"/>
      <c r="L117" s="302"/>
      <c r="M117" s="302"/>
      <c r="N117" s="302"/>
      <c r="O117" s="302"/>
      <c r="P117" s="302"/>
      <c r="Q117" s="302"/>
      <c r="R117" s="302"/>
      <c r="S117" s="302"/>
      <c r="T117" s="288"/>
    </row>
    <row r="118" customFormat="false" ht="13.8" hidden="false" customHeight="false" outlineLevel="0" collapsed="false">
      <c r="A118" s="329" t="str">
        <f aca="false">+A$88</f>
        <v>06213800</v>
      </c>
      <c r="B118" s="330" t="n">
        <f aca="false">+B$88</f>
        <v>44062</v>
      </c>
      <c r="C118" s="340" t="str">
        <f aca="false">'Transition IRSTEA'!A522</f>
        <v>Limoniidae</v>
      </c>
      <c r="D118" s="341" t="n">
        <f aca="false">VLOOKUP(C118,'Ref. taxo'!A:B,2,0)</f>
        <v>757</v>
      </c>
      <c r="E118" s="340" t="n">
        <f aca="false">'Transition IRSTEA'!B522</f>
        <v>5</v>
      </c>
      <c r="F118" s="340" t="n">
        <f aca="false">'Transition IRSTEA'!C522</f>
        <v>1</v>
      </c>
      <c r="G118" s="340" t="n">
        <f aca="false">'Transition IRSTEA'!D522</f>
        <v>1</v>
      </c>
      <c r="H118" s="302"/>
      <c r="I118" s="302"/>
      <c r="J118" s="302"/>
      <c r="K118" s="302"/>
      <c r="L118" s="302"/>
      <c r="M118" s="302"/>
      <c r="N118" s="302"/>
      <c r="O118" s="302"/>
      <c r="P118" s="302"/>
      <c r="Q118" s="302"/>
      <c r="R118" s="302"/>
      <c r="S118" s="302"/>
      <c r="T118" s="288"/>
    </row>
    <row r="119" customFormat="false" ht="13.8" hidden="false" customHeight="false" outlineLevel="0" collapsed="false">
      <c r="A119" s="329" t="str">
        <f aca="false">+A$88</f>
        <v>06213800</v>
      </c>
      <c r="B119" s="330" t="n">
        <f aca="false">+B$88</f>
        <v>44062</v>
      </c>
      <c r="C119" s="340" t="str">
        <f aca="false">'Transition IRSTEA'!A523</f>
        <v>Simuliidae</v>
      </c>
      <c r="D119" s="341" t="n">
        <f aca="false">VLOOKUP(C119,'Ref. taxo'!A:B,2,0)</f>
        <v>801</v>
      </c>
      <c r="E119" s="340" t="n">
        <f aca="false">'Transition IRSTEA'!B523</f>
        <v>1</v>
      </c>
      <c r="F119" s="340" t="str">
        <f aca="false">'Transition IRSTEA'!C523</f>
        <v/>
      </c>
      <c r="G119" s="340" t="n">
        <f aca="false">'Transition IRSTEA'!D523</f>
        <v>3</v>
      </c>
      <c r="H119" s="302"/>
      <c r="I119" s="302"/>
      <c r="J119" s="302"/>
      <c r="K119" s="302"/>
      <c r="L119" s="302"/>
      <c r="M119" s="302"/>
      <c r="N119" s="302"/>
      <c r="O119" s="302"/>
      <c r="P119" s="302"/>
      <c r="Q119" s="302"/>
      <c r="R119" s="302"/>
      <c r="S119" s="302"/>
      <c r="T119" s="288"/>
    </row>
    <row r="120" customFormat="false" ht="13.8" hidden="false" customHeight="false" outlineLevel="0" collapsed="false">
      <c r="A120" s="329" t="str">
        <f aca="false">+A$88</f>
        <v>06213800</v>
      </c>
      <c r="B120" s="330" t="n">
        <f aca="false">+B$88</f>
        <v>44062</v>
      </c>
      <c r="C120" s="340" t="str">
        <f aca="false">'Transition IRSTEA'!A524</f>
        <v>Calopteryx</v>
      </c>
      <c r="D120" s="341" t="n">
        <f aca="false">VLOOKUP(C120,'Ref. taxo'!A:B,2,0)</f>
        <v>650</v>
      </c>
      <c r="E120" s="340" t="n">
        <f aca="false">'Transition IRSTEA'!B524</f>
        <v>3</v>
      </c>
      <c r="F120" s="340" t="str">
        <f aca="false">'Transition IRSTEA'!C524</f>
        <v/>
      </c>
      <c r="G120" s="340" t="str">
        <f aca="false">'Transition IRSTEA'!D524</f>
        <v/>
      </c>
      <c r="H120" s="302"/>
      <c r="I120" s="302"/>
      <c r="J120" s="302"/>
      <c r="K120" s="302"/>
      <c r="L120" s="302"/>
      <c r="M120" s="302"/>
      <c r="N120" s="302"/>
      <c r="O120" s="302"/>
      <c r="P120" s="302"/>
      <c r="Q120" s="302"/>
      <c r="R120" s="302"/>
      <c r="S120" s="302"/>
      <c r="T120" s="288"/>
    </row>
    <row r="121" customFormat="false" ht="13.8" hidden="false" customHeight="false" outlineLevel="0" collapsed="false">
      <c r="A121" s="329" t="str">
        <f aca="false">+A$88</f>
        <v>06213800</v>
      </c>
      <c r="B121" s="330" t="n">
        <f aca="false">+B$88</f>
        <v>44062</v>
      </c>
      <c r="C121" s="340" t="str">
        <f aca="false">'Transition IRSTEA'!A525</f>
        <v>Ostracoda</v>
      </c>
      <c r="D121" s="341" t="n">
        <f aca="false">VLOOKUP(C121,'Ref. taxo'!A:B,2,0)</f>
        <v>3170</v>
      </c>
      <c r="E121" s="340" t="n">
        <f aca="false">'Transition IRSTEA'!B525</f>
        <v>4</v>
      </c>
      <c r="F121" s="340" t="n">
        <f aca="false">'Transition IRSTEA'!C525</f>
        <v>3</v>
      </c>
      <c r="G121" s="340" t="str">
        <f aca="false">'Transition IRSTEA'!D525</f>
        <v/>
      </c>
      <c r="H121" s="302"/>
      <c r="I121" s="302"/>
      <c r="J121" s="302"/>
      <c r="K121" s="302"/>
      <c r="L121" s="302"/>
      <c r="M121" s="302"/>
      <c r="N121" s="302"/>
      <c r="O121" s="302"/>
      <c r="P121" s="302"/>
      <c r="Q121" s="302"/>
      <c r="R121" s="302"/>
      <c r="S121" s="302"/>
      <c r="T121" s="288"/>
    </row>
    <row r="122" customFormat="false" ht="13.8" hidden="false" customHeight="false" outlineLevel="0" collapsed="false">
      <c r="A122" s="329" t="str">
        <f aca="false">+A$88</f>
        <v>06213800</v>
      </c>
      <c r="B122" s="330" t="n">
        <f aca="false">+B$88</f>
        <v>44062</v>
      </c>
      <c r="C122" s="340" t="str">
        <f aca="false">'Transition IRSTEA'!A526</f>
        <v>Copepoda</v>
      </c>
      <c r="D122" s="341" t="n">
        <f aca="false">VLOOKUP(C122,'Ref. taxo'!A:B,2,0)</f>
        <v>3206</v>
      </c>
      <c r="E122" s="340" t="n">
        <f aca="false">'Transition IRSTEA'!B526</f>
        <v>2</v>
      </c>
      <c r="F122" s="340" t="str">
        <f aca="false">'Transition IRSTEA'!C526</f>
        <v/>
      </c>
      <c r="G122" s="340" t="str">
        <f aca="false">'Transition IRSTEA'!D526</f>
        <v/>
      </c>
      <c r="H122" s="302"/>
      <c r="I122" s="302"/>
      <c r="J122" s="302"/>
      <c r="K122" s="302"/>
      <c r="L122" s="302"/>
      <c r="M122" s="302"/>
      <c r="N122" s="302"/>
      <c r="O122" s="302"/>
      <c r="P122" s="302"/>
      <c r="Q122" s="302"/>
      <c r="R122" s="302"/>
      <c r="S122" s="302"/>
      <c r="T122" s="288"/>
    </row>
    <row r="123" customFormat="false" ht="13.8" hidden="false" customHeight="false" outlineLevel="0" collapsed="false">
      <c r="A123" s="329" t="str">
        <f aca="false">+A$88</f>
        <v>06213800</v>
      </c>
      <c r="B123" s="330" t="n">
        <f aca="false">+B$88</f>
        <v>44062</v>
      </c>
      <c r="C123" s="340" t="str">
        <f aca="false">'Transition IRSTEA'!A527</f>
        <v>Asellidae</v>
      </c>
      <c r="D123" s="341" t="n">
        <f aca="false">VLOOKUP(C123,'Ref. taxo'!A:B,2,0)</f>
        <v>880</v>
      </c>
      <c r="E123" s="340" t="n">
        <f aca="false">'Transition IRSTEA'!B527</f>
        <v>4</v>
      </c>
      <c r="F123" s="340" t="str">
        <f aca="false">'Transition IRSTEA'!C527</f>
        <v/>
      </c>
      <c r="G123" s="340" t="str">
        <f aca="false">'Transition IRSTEA'!D527</f>
        <v/>
      </c>
      <c r="H123" s="302"/>
      <c r="I123" s="302"/>
      <c r="J123" s="302"/>
      <c r="K123" s="302"/>
      <c r="L123" s="302"/>
      <c r="M123" s="302"/>
      <c r="N123" s="302"/>
      <c r="O123" s="302"/>
      <c r="P123" s="302"/>
      <c r="Q123" s="302"/>
      <c r="R123" s="302"/>
      <c r="S123" s="302"/>
      <c r="T123" s="288"/>
    </row>
    <row r="124" customFormat="false" ht="13.8" hidden="false" customHeight="false" outlineLevel="0" collapsed="false">
      <c r="A124" s="329" t="str">
        <f aca="false">+A$88</f>
        <v>06213800</v>
      </c>
      <c r="B124" s="330" t="n">
        <f aca="false">+B$88</f>
        <v>44062</v>
      </c>
      <c r="C124" s="340" t="str">
        <f aca="false">'Transition IRSTEA'!A528</f>
        <v>Pisidium</v>
      </c>
      <c r="D124" s="341" t="n">
        <f aca="false">VLOOKUP(C124,'Ref. taxo'!A:B,2,0)</f>
        <v>1043</v>
      </c>
      <c r="E124" s="340" t="n">
        <f aca="false">'Transition IRSTEA'!B528</f>
        <v>4</v>
      </c>
      <c r="F124" s="340" t="str">
        <f aca="false">'Transition IRSTEA'!C528</f>
        <v/>
      </c>
      <c r="G124" s="340" t="str">
        <f aca="false">'Transition IRSTEA'!D528</f>
        <v/>
      </c>
      <c r="H124" s="302"/>
      <c r="I124" s="302"/>
      <c r="J124" s="302"/>
      <c r="K124" s="302"/>
      <c r="L124" s="302"/>
      <c r="M124" s="302"/>
      <c r="N124" s="302"/>
      <c r="O124" s="302"/>
      <c r="P124" s="302"/>
      <c r="Q124" s="302"/>
      <c r="R124" s="302"/>
      <c r="S124" s="302"/>
      <c r="T124" s="288"/>
    </row>
    <row r="125" customFormat="false" ht="13.8" hidden="false" customHeight="false" outlineLevel="0" collapsed="false">
      <c r="A125" s="329" t="str">
        <f aca="false">+A$88</f>
        <v>06213800</v>
      </c>
      <c r="B125" s="330" t="n">
        <f aca="false">+B$88</f>
        <v>44062</v>
      </c>
      <c r="C125" s="340" t="str">
        <f aca="false">'Transition IRSTEA'!A529</f>
        <v>Ancylus</v>
      </c>
      <c r="D125" s="341" t="n">
        <f aca="false">VLOOKUP(C125,'Ref. taxo'!A:B,2,0)</f>
        <v>1028</v>
      </c>
      <c r="E125" s="340" t="n">
        <f aca="false">'Transition IRSTEA'!B529</f>
        <v>1</v>
      </c>
      <c r="F125" s="340" t="n">
        <f aca="false">'Transition IRSTEA'!C529</f>
        <v>1</v>
      </c>
      <c r="G125" s="340" t="str">
        <f aca="false">'Transition IRSTEA'!D529</f>
        <v/>
      </c>
      <c r="H125" s="302"/>
      <c r="I125" s="302"/>
      <c r="J125" s="302"/>
      <c r="K125" s="302"/>
      <c r="L125" s="302"/>
      <c r="M125" s="302"/>
      <c r="N125" s="302"/>
      <c r="O125" s="302"/>
      <c r="P125" s="302"/>
      <c r="Q125" s="302"/>
      <c r="R125" s="302"/>
      <c r="S125" s="302"/>
      <c r="T125" s="288"/>
    </row>
    <row r="126" customFormat="false" ht="13.8" hidden="false" customHeight="false" outlineLevel="0" collapsed="false">
      <c r="A126" s="329" t="str">
        <f aca="false">+A$88</f>
        <v>06213800</v>
      </c>
      <c r="B126" s="330" t="n">
        <f aca="false">+B$88</f>
        <v>44062</v>
      </c>
      <c r="C126" s="340" t="str">
        <f aca="false">'Transition IRSTEA'!A530</f>
        <v>Bithynia</v>
      </c>
      <c r="D126" s="341" t="n">
        <f aca="false">VLOOKUP(C126,'Ref. taxo'!A:B,2,0)</f>
        <v>994</v>
      </c>
      <c r="E126" s="340" t="n">
        <f aca="false">'Transition IRSTEA'!B530</f>
        <v>94</v>
      </c>
      <c r="F126" s="340" t="n">
        <f aca="false">'Transition IRSTEA'!C530</f>
        <v>2</v>
      </c>
      <c r="G126" s="340" t="n">
        <f aca="false">'Transition IRSTEA'!D530</f>
        <v>25</v>
      </c>
      <c r="H126" s="302"/>
      <c r="I126" s="302"/>
      <c r="J126" s="302"/>
      <c r="K126" s="302"/>
      <c r="L126" s="302"/>
      <c r="M126" s="302"/>
      <c r="N126" s="302"/>
      <c r="O126" s="302"/>
      <c r="P126" s="302"/>
      <c r="Q126" s="302"/>
      <c r="R126" s="302"/>
      <c r="S126" s="302"/>
      <c r="T126" s="288"/>
    </row>
    <row r="127" customFormat="false" ht="13.8" hidden="false" customHeight="false" outlineLevel="0" collapsed="false">
      <c r="A127" s="329" t="str">
        <f aca="false">+A$88</f>
        <v>06213800</v>
      </c>
      <c r="B127" s="330" t="n">
        <f aca="false">+B$88</f>
        <v>44062</v>
      </c>
      <c r="C127" s="340" t="str">
        <f aca="false">'Transition IRSTEA'!A531</f>
        <v>Hydrobiidae</v>
      </c>
      <c r="D127" s="341" t="n">
        <f aca="false">VLOOKUP(C127,'Ref. taxo'!A:B,2,0)</f>
        <v>973</v>
      </c>
      <c r="E127" s="340" t="str">
        <f aca="false">'Transition IRSTEA'!B531</f>
        <v/>
      </c>
      <c r="F127" s="340" t="str">
        <f aca="false">'Transition IRSTEA'!C531</f>
        <v/>
      </c>
      <c r="G127" s="340" t="n">
        <f aca="false">'Transition IRSTEA'!D531</f>
        <v>1</v>
      </c>
      <c r="H127" s="302"/>
      <c r="I127" s="302"/>
      <c r="J127" s="302"/>
      <c r="K127" s="302"/>
      <c r="L127" s="302"/>
      <c r="M127" s="302"/>
      <c r="N127" s="302"/>
      <c r="O127" s="302"/>
      <c r="P127" s="302"/>
      <c r="Q127" s="302"/>
      <c r="R127" s="302"/>
      <c r="S127" s="302"/>
      <c r="T127" s="288"/>
    </row>
    <row r="128" customFormat="false" ht="13.8" hidden="false" customHeight="false" outlineLevel="0" collapsed="false">
      <c r="A128" s="329" t="str">
        <f aca="false">+A$88</f>
        <v>06213800</v>
      </c>
      <c r="B128" s="330" t="n">
        <f aca="false">+B$88</f>
        <v>44062</v>
      </c>
      <c r="C128" s="340" t="str">
        <f aca="false">'Transition IRSTEA'!A532</f>
        <v>Potamopyrgus</v>
      </c>
      <c r="D128" s="341" t="n">
        <f aca="false">VLOOKUP(C128,'Ref. taxo'!A:B,2,0)</f>
        <v>978</v>
      </c>
      <c r="E128" s="340" t="n">
        <f aca="false">'Transition IRSTEA'!B532</f>
        <v>191</v>
      </c>
      <c r="F128" s="340" t="n">
        <f aca="false">'Transition IRSTEA'!C532</f>
        <v>5</v>
      </c>
      <c r="G128" s="340" t="str">
        <f aca="false">'Transition IRSTEA'!D532</f>
        <v/>
      </c>
      <c r="H128" s="302"/>
      <c r="I128" s="302"/>
      <c r="J128" s="302"/>
      <c r="K128" s="302"/>
      <c r="L128" s="302"/>
      <c r="M128" s="302"/>
      <c r="N128" s="302"/>
      <c r="O128" s="302"/>
      <c r="P128" s="302"/>
      <c r="Q128" s="302"/>
      <c r="R128" s="302"/>
      <c r="S128" s="302"/>
      <c r="T128" s="288"/>
    </row>
    <row r="129" customFormat="false" ht="13.8" hidden="false" customHeight="false" outlineLevel="0" collapsed="false">
      <c r="A129" s="329" t="str">
        <f aca="false">+A$88</f>
        <v>06213800</v>
      </c>
      <c r="B129" s="330" t="n">
        <f aca="false">+B$88</f>
        <v>44062</v>
      </c>
      <c r="C129" s="340" t="str">
        <f aca="false">'Transition IRSTEA'!A533</f>
        <v>Physella</v>
      </c>
      <c r="D129" s="341" t="n">
        <f aca="false">VLOOKUP(C129,'Ref. taxo'!A:B,2,0)</f>
        <v>19280</v>
      </c>
      <c r="E129" s="340" t="n">
        <f aca="false">'Transition IRSTEA'!B533</f>
        <v>6</v>
      </c>
      <c r="F129" s="340" t="str">
        <f aca="false">'Transition IRSTEA'!C533</f>
        <v/>
      </c>
      <c r="G129" s="340" t="str">
        <f aca="false">'Transition IRSTEA'!D533</f>
        <v/>
      </c>
      <c r="H129" s="302"/>
      <c r="I129" s="302"/>
      <c r="J129" s="302"/>
      <c r="K129" s="302"/>
      <c r="L129" s="302"/>
      <c r="M129" s="302"/>
      <c r="N129" s="302"/>
      <c r="O129" s="302"/>
      <c r="P129" s="302"/>
      <c r="Q129" s="302"/>
      <c r="R129" s="302"/>
      <c r="S129" s="302"/>
      <c r="T129" s="288"/>
    </row>
    <row r="130" customFormat="false" ht="13.8" hidden="false" customHeight="false" outlineLevel="0" collapsed="false">
      <c r="A130" s="329" t="str">
        <f aca="false">+A$88</f>
        <v>06213800</v>
      </c>
      <c r="B130" s="330" t="n">
        <f aca="false">+B$88</f>
        <v>44062</v>
      </c>
      <c r="C130" s="340" t="str">
        <f aca="false">'Transition IRSTEA'!A534</f>
        <v>Branchiobdella</v>
      </c>
      <c r="D130" s="341" t="n">
        <f aca="false">VLOOKUP(C130,'Ref. taxo'!A:B,2,0)</f>
        <v>5191</v>
      </c>
      <c r="E130" s="340" t="n">
        <f aca="false">'Transition IRSTEA'!B534</f>
        <v>3</v>
      </c>
      <c r="F130" s="340" t="str">
        <f aca="false">'Transition IRSTEA'!C534</f>
        <v/>
      </c>
      <c r="G130" s="340" t="str">
        <f aca="false">'Transition IRSTEA'!D534</f>
        <v/>
      </c>
      <c r="H130" s="302"/>
      <c r="I130" s="302"/>
      <c r="J130" s="302"/>
      <c r="K130" s="302"/>
      <c r="L130" s="302"/>
      <c r="M130" s="302"/>
      <c r="N130" s="302"/>
      <c r="O130" s="302"/>
      <c r="P130" s="302"/>
      <c r="Q130" s="302"/>
      <c r="R130" s="302"/>
      <c r="S130" s="302"/>
      <c r="T130" s="288"/>
    </row>
    <row r="131" customFormat="false" ht="13.8" hidden="false" customHeight="false" outlineLevel="0" collapsed="false">
      <c r="A131" s="329" t="str">
        <f aca="false">+A$88</f>
        <v>06213800</v>
      </c>
      <c r="B131" s="330" t="n">
        <f aca="false">+B$88</f>
        <v>44062</v>
      </c>
      <c r="C131" s="340" t="str">
        <f aca="false">'Transition IRSTEA'!A535</f>
        <v>Glossiphoniidae</v>
      </c>
      <c r="D131" s="341" t="n">
        <f aca="false">VLOOKUP(C131,'Ref. taxo'!A:B,2,0)</f>
        <v>908</v>
      </c>
      <c r="E131" s="340" t="n">
        <f aca="false">'Transition IRSTEA'!B535</f>
        <v>15</v>
      </c>
      <c r="F131" s="340" t="str">
        <f aca="false">'Transition IRSTEA'!C535</f>
        <v/>
      </c>
      <c r="G131" s="340" t="str">
        <f aca="false">'Transition IRSTEA'!D535</f>
        <v/>
      </c>
      <c r="H131" s="302"/>
      <c r="I131" s="302"/>
      <c r="J131" s="302"/>
      <c r="K131" s="302"/>
      <c r="L131" s="302"/>
      <c r="M131" s="302"/>
      <c r="N131" s="302"/>
      <c r="O131" s="302"/>
      <c r="P131" s="302"/>
      <c r="Q131" s="302"/>
      <c r="R131" s="302"/>
      <c r="S131" s="302"/>
      <c r="T131" s="288"/>
    </row>
    <row r="132" customFormat="false" ht="13.8" hidden="false" customHeight="false" outlineLevel="0" collapsed="false">
      <c r="A132" s="329" t="str">
        <f aca="false">+A$88</f>
        <v>06213800</v>
      </c>
      <c r="B132" s="330" t="n">
        <f aca="false">+B$88</f>
        <v>44062</v>
      </c>
      <c r="C132" s="340" t="str">
        <f aca="false">'Transition IRSTEA'!A536</f>
        <v>Dugesiidae</v>
      </c>
      <c r="D132" s="341" t="n">
        <f aca="false">VLOOKUP(C132,'Ref. taxo'!A:B,2,0)</f>
        <v>1055</v>
      </c>
      <c r="E132" s="340" t="n">
        <f aca="false">'Transition IRSTEA'!B536</f>
        <v>123</v>
      </c>
      <c r="F132" s="340" t="n">
        <f aca="false">'Transition IRSTEA'!C536</f>
        <v>5</v>
      </c>
      <c r="G132" s="340" t="str">
        <f aca="false">'Transition IRSTEA'!D536</f>
        <v/>
      </c>
      <c r="H132" s="302"/>
      <c r="I132" s="302"/>
      <c r="J132" s="302"/>
      <c r="K132" s="302"/>
      <c r="L132" s="302"/>
      <c r="M132" s="302"/>
      <c r="N132" s="302"/>
      <c r="O132" s="302"/>
      <c r="P132" s="302"/>
      <c r="Q132" s="302"/>
      <c r="R132" s="302"/>
      <c r="S132" s="302"/>
      <c r="T132" s="288"/>
    </row>
    <row r="133" customFormat="false" ht="13.8" hidden="false" customHeight="false" outlineLevel="0" collapsed="false">
      <c r="A133" s="329" t="str">
        <f aca="false">+A$88</f>
        <v>06213800</v>
      </c>
      <c r="B133" s="330" t="n">
        <f aca="false">+B$88</f>
        <v>44062</v>
      </c>
      <c r="C133" s="340" t="str">
        <f aca="false">'Transition IRSTEA'!A537</f>
        <v>OLIGOCHAETA</v>
      </c>
      <c r="D133" s="341" t="n">
        <f aca="false">VLOOKUP(C133,'Ref. taxo'!A:B,2,0)</f>
        <v>933</v>
      </c>
      <c r="E133" s="340" t="n">
        <f aca="false">'Transition IRSTEA'!B537</f>
        <v>1192</v>
      </c>
      <c r="F133" s="340" t="n">
        <f aca="false">'Transition IRSTEA'!C537</f>
        <v>981</v>
      </c>
      <c r="G133" s="340" t="n">
        <f aca="false">'Transition IRSTEA'!D537</f>
        <v>137</v>
      </c>
      <c r="H133" s="302"/>
      <c r="I133" s="302"/>
      <c r="J133" s="302"/>
      <c r="K133" s="302"/>
      <c r="L133" s="302"/>
      <c r="M133" s="302"/>
      <c r="N133" s="302"/>
      <c r="O133" s="302"/>
      <c r="P133" s="302"/>
      <c r="Q133" s="302"/>
      <c r="R133" s="302"/>
      <c r="S133" s="302"/>
      <c r="T133" s="288"/>
    </row>
    <row r="134" customFormat="false" ht="13.8" hidden="false" customHeight="false" outlineLevel="0" collapsed="false">
      <c r="A134" s="329" t="str">
        <f aca="false">+A$88</f>
        <v>06213800</v>
      </c>
      <c r="B134" s="330" t="n">
        <f aca="false">+B$88</f>
        <v>44062</v>
      </c>
      <c r="C134" s="340" t="str">
        <f aca="false">'Transition IRSTEA'!A538</f>
        <v>HYDRACARINA</v>
      </c>
      <c r="D134" s="341" t="n">
        <f aca="false">VLOOKUP(C134,'Ref. taxo'!A:B,2,0)</f>
        <v>906</v>
      </c>
      <c r="E134" s="340" t="n">
        <f aca="false">'Transition IRSTEA'!B538</f>
        <v>4</v>
      </c>
      <c r="F134" s="340" t="n">
        <f aca="false">'Transition IRSTEA'!C538</f>
        <v>4</v>
      </c>
      <c r="G134" s="340" t="n">
        <f aca="false">'Transition IRSTEA'!D538</f>
        <v>4</v>
      </c>
      <c r="H134" s="302"/>
      <c r="I134" s="302"/>
      <c r="J134" s="302"/>
      <c r="K134" s="302"/>
      <c r="L134" s="302"/>
      <c r="M134" s="302"/>
      <c r="N134" s="302"/>
      <c r="O134" s="302"/>
      <c r="P134" s="302"/>
      <c r="Q134" s="302"/>
      <c r="R134" s="302"/>
      <c r="S134" s="302"/>
      <c r="T134" s="288"/>
    </row>
    <row r="135" customFormat="false" ht="13.8" hidden="false" customHeight="false" outlineLevel="0" collapsed="false">
      <c r="A135" s="329" t="str">
        <f aca="false">+A$88</f>
        <v>06213800</v>
      </c>
      <c r="B135" s="330" t="n">
        <f aca="false">+B$88</f>
        <v>44062</v>
      </c>
      <c r="C135" s="340" t="str">
        <f aca="false">'Transition IRSTEA'!A539</f>
        <v>HYDROZOA</v>
      </c>
      <c r="D135" s="341" t="n">
        <f aca="false">VLOOKUP(C135,'Ref. taxo'!A:B,2,0)</f>
        <v>3168</v>
      </c>
      <c r="E135" s="340" t="n">
        <f aca="false">'Transition IRSTEA'!B539</f>
        <v>4</v>
      </c>
      <c r="F135" s="340" t="str">
        <f aca="false">'Transition IRSTEA'!C539</f>
        <v/>
      </c>
      <c r="G135" s="340" t="str">
        <f aca="false">'Transition IRSTEA'!D539</f>
        <v/>
      </c>
      <c r="H135" s="302"/>
      <c r="I135" s="302"/>
      <c r="J135" s="302"/>
      <c r="K135" s="302"/>
      <c r="L135" s="302"/>
      <c r="M135" s="302"/>
      <c r="N135" s="302"/>
      <c r="O135" s="302"/>
      <c r="P135" s="302"/>
      <c r="Q135" s="302"/>
      <c r="R135" s="302"/>
      <c r="S135" s="302"/>
      <c r="T135" s="288"/>
    </row>
    <row r="136" customFormat="false" ht="13.8" hidden="false" customHeight="false" outlineLevel="0" collapsed="false">
      <c r="A136" s="329" t="str">
        <f aca="false">+A$88</f>
        <v>06213800</v>
      </c>
      <c r="B136" s="330" t="n">
        <f aca="false">+B$88</f>
        <v>44062</v>
      </c>
      <c r="C136" s="340" t="str">
        <f aca="false">'Transition IRSTEA'!A540</f>
        <v>BRYOZOA</v>
      </c>
      <c r="D136" s="341" t="n">
        <f aca="false">VLOOKUP(C136,'Ref. taxo'!A:B,2,0)</f>
        <v>1087</v>
      </c>
      <c r="E136" s="340" t="n">
        <f aca="false">'Transition IRSTEA'!B540</f>
        <v>1</v>
      </c>
      <c r="F136" s="340" t="n">
        <f aca="false">'Transition IRSTEA'!C540</f>
        <v>1</v>
      </c>
      <c r="G136" s="340" t="str">
        <f aca="false">'Transition IRSTEA'!D540</f>
        <v/>
      </c>
      <c r="H136" s="302"/>
      <c r="I136" s="302"/>
      <c r="J136" s="302"/>
      <c r="K136" s="302"/>
      <c r="L136" s="302"/>
      <c r="M136" s="302"/>
      <c r="N136" s="302"/>
      <c r="O136" s="302"/>
      <c r="P136" s="302"/>
      <c r="Q136" s="302"/>
      <c r="R136" s="302"/>
      <c r="S136" s="302"/>
      <c r="T136" s="288"/>
    </row>
    <row r="137" customFormat="false" ht="13.8" hidden="false" customHeight="false" outlineLevel="0" collapsed="false">
      <c r="A137" s="329" t="str">
        <f aca="false">+A$88</f>
        <v>06213800</v>
      </c>
      <c r="B137" s="330" t="n">
        <f aca="false">+B$88</f>
        <v>44062</v>
      </c>
      <c r="C137" s="340" t="str">
        <f aca="false">'Transition IRSTEA'!A541</f>
        <v>Prostoma</v>
      </c>
      <c r="D137" s="341" t="n">
        <f aca="false">VLOOKUP(C137,'Ref. taxo'!A:B,2,0)</f>
        <v>3110</v>
      </c>
      <c r="E137" s="340" t="n">
        <f aca="false">'Transition IRSTEA'!B541</f>
        <v>3</v>
      </c>
      <c r="F137" s="340" t="n">
        <f aca="false">'Transition IRSTEA'!C541</f>
        <v>1</v>
      </c>
      <c r="G137" s="340" t="str">
        <f aca="false">'Transition IRSTEA'!D541</f>
        <v/>
      </c>
      <c r="H137" s="302"/>
      <c r="I137" s="302"/>
      <c r="J137" s="302"/>
      <c r="K137" s="302"/>
      <c r="L137" s="302"/>
      <c r="M137" s="302"/>
      <c r="N137" s="302"/>
      <c r="O137" s="302"/>
      <c r="P137" s="302"/>
      <c r="Q137" s="302"/>
      <c r="R137" s="302"/>
      <c r="S137" s="302"/>
      <c r="T137" s="288"/>
    </row>
    <row r="138" customFormat="false" ht="13.8" hidden="false" customHeight="false" outlineLevel="0" collapsed="false">
      <c r="A138" s="329" t="str">
        <f aca="false">+A$88</f>
        <v>06213800</v>
      </c>
      <c r="B138" s="330" t="n">
        <f aca="false">+B$88</f>
        <v>44062</v>
      </c>
      <c r="C138" s="340"/>
      <c r="D138" s="341" t="e">
        <f aca="false">VLOOKUP(C138,'[1]Ref. Taxo.'!A$1:B$1048576,2,0)</f>
        <v>#N/A</v>
      </c>
      <c r="E138" s="340" t="n">
        <f aca="false">'Transition IRSTEA'!B542</f>
        <v>0</v>
      </c>
      <c r="F138" s="340" t="n">
        <f aca="false">'Transition IRSTEA'!C542</f>
        <v>0</v>
      </c>
      <c r="G138" s="340" t="n">
        <f aca="false">'Transition IRSTEA'!D542</f>
        <v>0</v>
      </c>
      <c r="H138" s="302"/>
      <c r="I138" s="302"/>
      <c r="J138" s="302"/>
      <c r="K138" s="302"/>
      <c r="L138" s="302"/>
      <c r="M138" s="302"/>
      <c r="N138" s="302"/>
      <c r="O138" s="302"/>
      <c r="P138" s="302"/>
      <c r="Q138" s="302"/>
      <c r="R138" s="302"/>
      <c r="S138" s="302"/>
      <c r="T138" s="288"/>
    </row>
    <row r="139" customFormat="false" ht="13.8" hidden="false" customHeight="false" outlineLevel="0" collapsed="false">
      <c r="A139" s="329" t="str">
        <f aca="false">+A$88</f>
        <v>06213800</v>
      </c>
      <c r="B139" s="330" t="n">
        <f aca="false">+B$88</f>
        <v>44062</v>
      </c>
      <c r="C139" s="340"/>
      <c r="D139" s="341" t="e">
        <f aca="false">VLOOKUP(C139,'[1]Ref. Taxo.'!A$1:B$1048576,2,0)</f>
        <v>#N/A</v>
      </c>
      <c r="E139" s="340" t="n">
        <f aca="false">'Transition IRSTEA'!B543</f>
        <v>0</v>
      </c>
      <c r="F139" s="340" t="n">
        <f aca="false">'Transition IRSTEA'!C543</f>
        <v>0</v>
      </c>
      <c r="G139" s="340" t="n">
        <f aca="false">'Transition IRSTEA'!D543</f>
        <v>0</v>
      </c>
      <c r="H139" s="302"/>
      <c r="I139" s="302"/>
      <c r="J139" s="302"/>
      <c r="K139" s="302"/>
      <c r="L139" s="302"/>
      <c r="M139" s="302"/>
      <c r="N139" s="302"/>
      <c r="O139" s="302"/>
      <c r="P139" s="302"/>
      <c r="Q139" s="302"/>
      <c r="R139" s="302"/>
      <c r="S139" s="302"/>
      <c r="T139" s="288"/>
    </row>
    <row r="140" customFormat="false" ht="13.8" hidden="false" customHeight="false" outlineLevel="0" collapsed="false">
      <c r="A140" s="329" t="str">
        <f aca="false">+A$88</f>
        <v>06213800</v>
      </c>
      <c r="B140" s="330" t="n">
        <f aca="false">+B$88</f>
        <v>44062</v>
      </c>
      <c r="C140" s="340"/>
      <c r="D140" s="341" t="e">
        <f aca="false">VLOOKUP(C140,'[1]Ref. Taxo.'!A$1:B$1048576,2,0)</f>
        <v>#N/A</v>
      </c>
      <c r="E140" s="340" t="n">
        <f aca="false">'Transition IRSTEA'!B544</f>
        <v>0</v>
      </c>
      <c r="F140" s="340" t="n">
        <f aca="false">'Transition IRSTEA'!C544</f>
        <v>0</v>
      </c>
      <c r="G140" s="340" t="n">
        <f aca="false">'Transition IRSTEA'!D544</f>
        <v>0</v>
      </c>
      <c r="H140" s="302"/>
      <c r="I140" s="302"/>
      <c r="J140" s="302"/>
      <c r="K140" s="302"/>
      <c r="L140" s="302"/>
      <c r="M140" s="302"/>
      <c r="N140" s="302"/>
      <c r="O140" s="302"/>
      <c r="P140" s="302"/>
      <c r="Q140" s="302"/>
      <c r="R140" s="302"/>
      <c r="S140" s="302"/>
      <c r="T140" s="288"/>
    </row>
    <row r="141" customFormat="false" ht="13.8" hidden="false" customHeight="false" outlineLevel="0" collapsed="false">
      <c r="A141" s="329" t="str">
        <f aca="false">+A$88</f>
        <v>06213800</v>
      </c>
      <c r="B141" s="330" t="n">
        <f aca="false">+B$88</f>
        <v>44062</v>
      </c>
      <c r="C141" s="340"/>
      <c r="D141" s="341" t="e">
        <f aca="false">VLOOKUP(C141,'[1]Ref. Taxo.'!A$1:B$1048576,2,0)</f>
        <v>#N/A</v>
      </c>
      <c r="E141" s="340" t="n">
        <f aca="false">'Transition IRSTEA'!B545</f>
        <v>0</v>
      </c>
      <c r="F141" s="340" t="n">
        <f aca="false">'Transition IRSTEA'!C545</f>
        <v>0</v>
      </c>
      <c r="G141" s="340" t="n">
        <f aca="false">'Transition IRSTEA'!D545</f>
        <v>0</v>
      </c>
      <c r="H141" s="302"/>
      <c r="I141" s="302"/>
      <c r="J141" s="302"/>
      <c r="K141" s="302"/>
      <c r="L141" s="302"/>
      <c r="M141" s="302"/>
      <c r="N141" s="302"/>
      <c r="O141" s="302"/>
      <c r="P141" s="302"/>
      <c r="Q141" s="302"/>
      <c r="R141" s="302"/>
      <c r="S141" s="302"/>
      <c r="T141" s="288"/>
    </row>
    <row r="142" customFormat="false" ht="13.8" hidden="false" customHeight="false" outlineLevel="0" collapsed="false">
      <c r="A142" s="329" t="str">
        <f aca="false">+A$88</f>
        <v>06213800</v>
      </c>
      <c r="B142" s="330" t="n">
        <f aca="false">+B$88</f>
        <v>44062</v>
      </c>
      <c r="C142" s="340"/>
      <c r="D142" s="341" t="e">
        <f aca="false">VLOOKUP(C142,'[1]Ref. Taxo.'!A$1:B$1048576,2,0)</f>
        <v>#N/A</v>
      </c>
      <c r="E142" s="340" t="n">
        <f aca="false">'Transition IRSTEA'!B546</f>
        <v>0</v>
      </c>
      <c r="F142" s="340" t="n">
        <f aca="false">'Transition IRSTEA'!C546</f>
        <v>0</v>
      </c>
      <c r="G142" s="340" t="n">
        <f aca="false">'Transition IRSTEA'!D546</f>
        <v>0</v>
      </c>
      <c r="H142" s="302"/>
      <c r="I142" s="302"/>
      <c r="J142" s="302"/>
      <c r="K142" s="302"/>
      <c r="L142" s="302"/>
      <c r="M142" s="302"/>
      <c r="N142" s="302"/>
      <c r="O142" s="302"/>
      <c r="P142" s="302"/>
      <c r="Q142" s="302"/>
      <c r="R142" s="302"/>
      <c r="S142" s="302"/>
      <c r="T142" s="288"/>
    </row>
    <row r="143" customFormat="false" ht="13.8" hidden="false" customHeight="false" outlineLevel="0" collapsed="false">
      <c r="A143" s="329" t="str">
        <f aca="false">+A$88</f>
        <v>06213800</v>
      </c>
      <c r="B143" s="330" t="n">
        <f aca="false">+B$88</f>
        <v>44062</v>
      </c>
      <c r="C143" s="340"/>
      <c r="D143" s="341" t="e">
        <f aca="false">VLOOKUP(C143,'[1]Ref. Taxo.'!A$1:B$1048576,2,0)</f>
        <v>#N/A</v>
      </c>
      <c r="E143" s="340" t="n">
        <f aca="false">'Transition IRSTEA'!B547</f>
        <v>0</v>
      </c>
      <c r="F143" s="340" t="n">
        <f aca="false">'Transition IRSTEA'!C547</f>
        <v>0</v>
      </c>
      <c r="G143" s="340" t="n">
        <f aca="false">'Transition IRSTEA'!D547</f>
        <v>0</v>
      </c>
      <c r="H143" s="302"/>
      <c r="I143" s="302"/>
      <c r="J143" s="302"/>
      <c r="K143" s="302"/>
      <c r="L143" s="302"/>
      <c r="M143" s="302"/>
      <c r="N143" s="302"/>
      <c r="O143" s="302"/>
      <c r="P143" s="302"/>
      <c r="Q143" s="302"/>
      <c r="R143" s="302"/>
      <c r="S143" s="302"/>
      <c r="T143" s="288"/>
    </row>
    <row r="144" customFormat="false" ht="13.8" hidden="false" customHeight="false" outlineLevel="0" collapsed="false">
      <c r="A144" s="329" t="str">
        <f aca="false">+A$88</f>
        <v>06213800</v>
      </c>
      <c r="B144" s="330" t="n">
        <f aca="false">+B$88</f>
        <v>44062</v>
      </c>
      <c r="C144" s="340"/>
      <c r="D144" s="341" t="e">
        <f aca="false">VLOOKUP(C144,'[1]Ref. Taxo.'!A$1:B$1048576,2,0)</f>
        <v>#N/A</v>
      </c>
      <c r="E144" s="340" t="n">
        <f aca="false">'Transition IRSTEA'!B548</f>
        <v>0</v>
      </c>
      <c r="F144" s="340" t="n">
        <f aca="false">'Transition IRSTEA'!C548</f>
        <v>0</v>
      </c>
      <c r="G144" s="340" t="n">
        <f aca="false">'Transition IRSTEA'!D548</f>
        <v>0</v>
      </c>
      <c r="H144" s="302"/>
      <c r="I144" s="302"/>
      <c r="J144" s="302"/>
      <c r="K144" s="302"/>
      <c r="L144" s="302"/>
      <c r="M144" s="302"/>
      <c r="N144" s="302"/>
      <c r="O144" s="302"/>
      <c r="P144" s="302"/>
      <c r="Q144" s="302"/>
      <c r="R144" s="302"/>
      <c r="S144" s="302"/>
      <c r="T144" s="288"/>
    </row>
    <row r="145" customFormat="false" ht="13.8" hidden="false" customHeight="false" outlineLevel="0" collapsed="false">
      <c r="A145" s="329" t="str">
        <f aca="false">+A$88</f>
        <v>06213800</v>
      </c>
      <c r="B145" s="330" t="n">
        <f aca="false">+B$88</f>
        <v>44062</v>
      </c>
      <c r="C145" s="340"/>
      <c r="D145" s="341" t="e">
        <f aca="false">VLOOKUP(C145,'[1]Ref. Taxo.'!A$1:B$1048576,2,0)</f>
        <v>#N/A</v>
      </c>
      <c r="E145" s="340" t="n">
        <f aca="false">'Transition IRSTEA'!B549</f>
        <v>0</v>
      </c>
      <c r="F145" s="340" t="n">
        <f aca="false">'Transition IRSTEA'!C549</f>
        <v>0</v>
      </c>
      <c r="G145" s="340" t="n">
        <f aca="false">'Transition IRSTEA'!D549</f>
        <v>0</v>
      </c>
      <c r="H145" s="302"/>
      <c r="I145" s="302"/>
      <c r="J145" s="302"/>
      <c r="K145" s="302"/>
      <c r="L145" s="302"/>
      <c r="M145" s="302"/>
      <c r="N145" s="302"/>
      <c r="O145" s="302"/>
      <c r="P145" s="302"/>
      <c r="Q145" s="302"/>
      <c r="R145" s="302"/>
      <c r="S145" s="302"/>
      <c r="T145" s="288"/>
    </row>
    <row r="146" customFormat="false" ht="13.8" hidden="false" customHeight="false" outlineLevel="0" collapsed="false">
      <c r="A146" s="329" t="str">
        <f aca="false">+A$88</f>
        <v>06213800</v>
      </c>
      <c r="B146" s="330" t="n">
        <f aca="false">+B$88</f>
        <v>44062</v>
      </c>
      <c r="C146" s="340"/>
      <c r="D146" s="341" t="e">
        <f aca="false">VLOOKUP(C146,'[1]Ref. Taxo.'!A$1:B$1048576,2,0)</f>
        <v>#N/A</v>
      </c>
      <c r="E146" s="340" t="n">
        <f aca="false">'Transition IRSTEA'!B550</f>
        <v>0</v>
      </c>
      <c r="F146" s="340" t="n">
        <f aca="false">'Transition IRSTEA'!C550</f>
        <v>0</v>
      </c>
      <c r="G146" s="340" t="n">
        <f aca="false">'Transition IRSTEA'!D550</f>
        <v>0</v>
      </c>
      <c r="H146" s="302"/>
      <c r="I146" s="302"/>
      <c r="J146" s="302"/>
      <c r="K146" s="302"/>
      <c r="L146" s="302"/>
      <c r="M146" s="302"/>
      <c r="N146" s="302"/>
      <c r="O146" s="302"/>
      <c r="P146" s="302"/>
      <c r="Q146" s="302"/>
      <c r="R146" s="302"/>
      <c r="S146" s="302"/>
      <c r="T146" s="288"/>
    </row>
    <row r="147" customFormat="false" ht="13.8" hidden="false" customHeight="false" outlineLevel="0" collapsed="false">
      <c r="A147" s="329" t="str">
        <f aca="false">+A$88</f>
        <v>06213800</v>
      </c>
      <c r="B147" s="330" t="n">
        <f aca="false">+B$88</f>
        <v>44062</v>
      </c>
      <c r="C147" s="340"/>
      <c r="D147" s="341" t="e">
        <f aca="false">VLOOKUP(C147,'[1]Ref. Taxo.'!A$1:B$1048576,2,0)</f>
        <v>#N/A</v>
      </c>
      <c r="E147" s="340" t="n">
        <f aca="false">'Transition IRSTEA'!B551</f>
        <v>0</v>
      </c>
      <c r="F147" s="340" t="n">
        <f aca="false">'Transition IRSTEA'!C551</f>
        <v>0</v>
      </c>
      <c r="G147" s="340" t="n">
        <f aca="false">'Transition IRSTEA'!D551</f>
        <v>0</v>
      </c>
      <c r="H147" s="302"/>
      <c r="I147" s="302"/>
      <c r="J147" s="302"/>
      <c r="K147" s="302"/>
      <c r="L147" s="302"/>
      <c r="M147" s="302"/>
      <c r="N147" s="302"/>
      <c r="O147" s="302"/>
      <c r="P147" s="302"/>
      <c r="Q147" s="302"/>
      <c r="R147" s="302"/>
      <c r="S147" s="302"/>
      <c r="T147" s="288"/>
    </row>
    <row r="148" customFormat="false" ht="13.8" hidden="false" customHeight="false" outlineLevel="0" collapsed="false">
      <c r="A148" s="329" t="str">
        <f aca="false">+A$88</f>
        <v>06213800</v>
      </c>
      <c r="B148" s="330" t="n">
        <f aca="false">+B$88</f>
        <v>44062</v>
      </c>
      <c r="C148" s="340"/>
      <c r="D148" s="341" t="e">
        <f aca="false">VLOOKUP(C148,'[1]Ref. Taxo.'!A$1:B$1048576,2,0)</f>
        <v>#N/A</v>
      </c>
      <c r="E148" s="340" t="n">
        <f aca="false">'Transition IRSTEA'!B552</f>
        <v>0</v>
      </c>
      <c r="F148" s="340" t="n">
        <f aca="false">'Transition IRSTEA'!C552</f>
        <v>0</v>
      </c>
      <c r="G148" s="340" t="n">
        <f aca="false">'Transition IRSTEA'!D552</f>
        <v>0</v>
      </c>
      <c r="H148" s="302"/>
      <c r="I148" s="302"/>
      <c r="J148" s="302"/>
      <c r="K148" s="302"/>
      <c r="L148" s="302"/>
      <c r="M148" s="302"/>
      <c r="N148" s="302"/>
      <c r="O148" s="302"/>
      <c r="P148" s="302"/>
      <c r="Q148" s="302"/>
      <c r="R148" s="302"/>
      <c r="S148" s="302"/>
      <c r="T148" s="288"/>
    </row>
    <row r="149" customFormat="false" ht="13.8" hidden="false" customHeight="false" outlineLevel="0" collapsed="false">
      <c r="A149" s="329" t="str">
        <f aca="false">+A$88</f>
        <v>06213800</v>
      </c>
      <c r="B149" s="330" t="n">
        <f aca="false">+B$88</f>
        <v>44062</v>
      </c>
      <c r="C149" s="340"/>
      <c r="D149" s="341" t="e">
        <f aca="false">VLOOKUP(C149,'[1]Ref. Taxo.'!A$1:B$1048576,2,0)</f>
        <v>#N/A</v>
      </c>
      <c r="E149" s="340" t="n">
        <f aca="false">'Transition IRSTEA'!B553</f>
        <v>0</v>
      </c>
      <c r="F149" s="340" t="n">
        <f aca="false">'Transition IRSTEA'!C553</f>
        <v>0</v>
      </c>
      <c r="G149" s="340" t="n">
        <f aca="false">'Transition IRSTEA'!D553</f>
        <v>0</v>
      </c>
      <c r="H149" s="302"/>
      <c r="I149" s="302"/>
      <c r="J149" s="302"/>
      <c r="K149" s="302"/>
      <c r="L149" s="302"/>
      <c r="M149" s="302"/>
      <c r="N149" s="302"/>
      <c r="O149" s="302"/>
      <c r="P149" s="302"/>
      <c r="Q149" s="302"/>
      <c r="R149" s="302"/>
      <c r="S149" s="302"/>
      <c r="T149" s="288"/>
    </row>
    <row r="150" customFormat="false" ht="13.8" hidden="false" customHeight="false" outlineLevel="0" collapsed="false">
      <c r="A150" s="329" t="str">
        <f aca="false">+A$88</f>
        <v>06213800</v>
      </c>
      <c r="B150" s="330" t="n">
        <f aca="false">+B$88</f>
        <v>44062</v>
      </c>
      <c r="C150" s="340"/>
      <c r="D150" s="341" t="e">
        <f aca="false">VLOOKUP(C150,'[1]Ref. Taxo.'!A$1:B$1048576,2,0)</f>
        <v>#N/A</v>
      </c>
      <c r="E150" s="340" t="n">
        <f aca="false">'Transition IRSTEA'!B554</f>
        <v>0</v>
      </c>
      <c r="F150" s="340" t="n">
        <f aca="false">'Transition IRSTEA'!C554</f>
        <v>0</v>
      </c>
      <c r="G150" s="340" t="n">
        <f aca="false">'Transition IRSTEA'!D554</f>
        <v>0</v>
      </c>
      <c r="H150" s="302"/>
      <c r="I150" s="302"/>
      <c r="J150" s="302"/>
      <c r="K150" s="302"/>
      <c r="L150" s="302"/>
      <c r="M150" s="302"/>
      <c r="N150" s="302"/>
      <c r="O150" s="302"/>
      <c r="P150" s="302"/>
      <c r="Q150" s="302"/>
      <c r="R150" s="302"/>
      <c r="S150" s="302"/>
      <c r="T150" s="288"/>
    </row>
    <row r="151" customFormat="false" ht="13.8" hidden="false" customHeight="false" outlineLevel="0" collapsed="false">
      <c r="A151" s="329" t="str">
        <f aca="false">+A$88</f>
        <v>06213800</v>
      </c>
      <c r="B151" s="330" t="n">
        <f aca="false">+B$88</f>
        <v>44062</v>
      </c>
      <c r="C151" s="340"/>
      <c r="D151" s="341" t="e">
        <f aca="false">VLOOKUP(C151,'[1]Ref. Taxo.'!A$1:B$1048576,2,0)</f>
        <v>#N/A</v>
      </c>
      <c r="E151" s="340" t="n">
        <f aca="false">'Transition IRSTEA'!B555</f>
        <v>0</v>
      </c>
      <c r="F151" s="340" t="n">
        <f aca="false">'Transition IRSTEA'!C555</f>
        <v>0</v>
      </c>
      <c r="G151" s="340" t="n">
        <f aca="false">'Transition IRSTEA'!D555</f>
        <v>0</v>
      </c>
      <c r="H151" s="302"/>
      <c r="I151" s="302"/>
      <c r="J151" s="302"/>
      <c r="K151" s="302"/>
      <c r="L151" s="302"/>
      <c r="M151" s="302"/>
      <c r="N151" s="302"/>
      <c r="O151" s="302"/>
      <c r="P151" s="302"/>
      <c r="Q151" s="302"/>
      <c r="R151" s="302"/>
      <c r="S151" s="302"/>
      <c r="T151" s="288"/>
    </row>
    <row r="152" customFormat="false" ht="13.8" hidden="false" customHeight="false" outlineLevel="0" collapsed="false">
      <c r="A152" s="329" t="str">
        <f aca="false">+A$88</f>
        <v>06213800</v>
      </c>
      <c r="B152" s="330" t="n">
        <f aca="false">+B$88</f>
        <v>44062</v>
      </c>
      <c r="C152" s="340"/>
      <c r="D152" s="341" t="e">
        <f aca="false">VLOOKUP(C152,'[1]Ref. Taxo.'!A$1:B$1048576,2,0)</f>
        <v>#N/A</v>
      </c>
      <c r="E152" s="340" t="n">
        <f aca="false">'Transition IRSTEA'!B556</f>
        <v>0</v>
      </c>
      <c r="F152" s="340" t="n">
        <f aca="false">'Transition IRSTEA'!C556</f>
        <v>0</v>
      </c>
      <c r="G152" s="340" t="n">
        <f aca="false">'Transition IRSTEA'!D556</f>
        <v>0</v>
      </c>
      <c r="H152" s="302"/>
      <c r="I152" s="302"/>
      <c r="J152" s="302"/>
      <c r="K152" s="302"/>
      <c r="L152" s="302"/>
      <c r="M152" s="302"/>
      <c r="N152" s="302"/>
      <c r="O152" s="302"/>
      <c r="P152" s="302"/>
      <c r="Q152" s="302"/>
      <c r="R152" s="302"/>
      <c r="S152" s="302"/>
      <c r="T152" s="288"/>
    </row>
    <row r="153" customFormat="false" ht="13.8" hidden="false" customHeight="false" outlineLevel="0" collapsed="false">
      <c r="A153" s="329" t="str">
        <f aca="false">+A$88</f>
        <v>06213800</v>
      </c>
      <c r="B153" s="330" t="n">
        <f aca="false">+B$88</f>
        <v>44062</v>
      </c>
      <c r="C153" s="340"/>
      <c r="D153" s="341" t="e">
        <f aca="false">VLOOKUP(C153,'[1]Ref. Taxo.'!A$1:B$1048576,2,0)</f>
        <v>#N/A</v>
      </c>
      <c r="E153" s="340" t="n">
        <f aca="false">'Transition IRSTEA'!B557</f>
        <v>0</v>
      </c>
      <c r="F153" s="340" t="n">
        <f aca="false">'Transition IRSTEA'!C557</f>
        <v>0</v>
      </c>
      <c r="G153" s="340" t="n">
        <f aca="false">'Transition IRSTEA'!D557</f>
        <v>0</v>
      </c>
      <c r="H153" s="302"/>
      <c r="I153" s="302"/>
      <c r="J153" s="302"/>
      <c r="K153" s="302"/>
      <c r="L153" s="302"/>
      <c r="M153" s="302"/>
      <c r="N153" s="302"/>
      <c r="O153" s="302"/>
      <c r="P153" s="302"/>
      <c r="Q153" s="302"/>
      <c r="R153" s="302"/>
      <c r="S153" s="302"/>
      <c r="T153" s="288"/>
    </row>
    <row r="154" customFormat="false" ht="13.8" hidden="false" customHeight="false" outlineLevel="0" collapsed="false">
      <c r="A154" s="329" t="str">
        <f aca="false">+A$88</f>
        <v>06213800</v>
      </c>
      <c r="B154" s="330" t="n">
        <f aca="false">+B$88</f>
        <v>44062</v>
      </c>
      <c r="C154" s="340"/>
      <c r="D154" s="341" t="e">
        <f aca="false">VLOOKUP(C154,'[1]Ref. Taxo.'!A$1:B$1048576,2,0)</f>
        <v>#N/A</v>
      </c>
      <c r="E154" s="340" t="n">
        <f aca="false">'Transition IRSTEA'!B558</f>
        <v>0</v>
      </c>
      <c r="F154" s="340" t="n">
        <f aca="false">'Transition IRSTEA'!C558</f>
        <v>0</v>
      </c>
      <c r="G154" s="340" t="n">
        <f aca="false">'Transition IRSTEA'!D558</f>
        <v>0</v>
      </c>
      <c r="H154" s="302"/>
      <c r="I154" s="302"/>
      <c r="J154" s="302"/>
      <c r="K154" s="302"/>
      <c r="L154" s="302"/>
      <c r="M154" s="302"/>
      <c r="N154" s="302"/>
      <c r="O154" s="302"/>
      <c r="P154" s="302"/>
      <c r="Q154" s="302"/>
      <c r="R154" s="302"/>
      <c r="S154" s="302"/>
      <c r="T154" s="288"/>
    </row>
    <row r="155" customFormat="false" ht="13.8" hidden="false" customHeight="false" outlineLevel="0" collapsed="false">
      <c r="A155" s="329" t="str">
        <f aca="false">+A$88</f>
        <v>06213800</v>
      </c>
      <c r="B155" s="330" t="n">
        <f aca="false">+B$88</f>
        <v>44062</v>
      </c>
      <c r="C155" s="340"/>
      <c r="D155" s="341" t="e">
        <f aca="false">VLOOKUP(C155,'[1]Ref. Taxo.'!A$1:B$1048576,2,0)</f>
        <v>#N/A</v>
      </c>
      <c r="E155" s="340" t="n">
        <f aca="false">'Transition IRSTEA'!B559</f>
        <v>0</v>
      </c>
      <c r="F155" s="340" t="n">
        <f aca="false">'Transition IRSTEA'!C559</f>
        <v>0</v>
      </c>
      <c r="G155" s="340" t="n">
        <f aca="false">'Transition IRSTEA'!D559</f>
        <v>0</v>
      </c>
      <c r="H155" s="302"/>
      <c r="I155" s="302"/>
      <c r="J155" s="302"/>
      <c r="K155" s="302"/>
      <c r="L155" s="302"/>
      <c r="M155" s="302"/>
      <c r="N155" s="302"/>
      <c r="O155" s="302"/>
      <c r="P155" s="302"/>
      <c r="Q155" s="302"/>
      <c r="R155" s="302"/>
      <c r="S155" s="302"/>
      <c r="T155" s="288"/>
    </row>
    <row r="156" customFormat="false" ht="13.8" hidden="false" customHeight="false" outlineLevel="0" collapsed="false">
      <c r="A156" s="329" t="str">
        <f aca="false">+A$88</f>
        <v>06213800</v>
      </c>
      <c r="B156" s="330" t="n">
        <f aca="false">+B$88</f>
        <v>44062</v>
      </c>
      <c r="C156" s="340"/>
      <c r="D156" s="341" t="e">
        <f aca="false">VLOOKUP(C156,'[1]Ref. Taxo.'!A$1:B$1048576,2,0)</f>
        <v>#N/A</v>
      </c>
      <c r="E156" s="340" t="n">
        <f aca="false">'Transition IRSTEA'!B560</f>
        <v>0</v>
      </c>
      <c r="F156" s="340" t="n">
        <f aca="false">'Transition IRSTEA'!C560</f>
        <v>0</v>
      </c>
      <c r="G156" s="340" t="n">
        <f aca="false">'Transition IRSTEA'!D560</f>
        <v>0</v>
      </c>
      <c r="H156" s="302"/>
      <c r="I156" s="302"/>
      <c r="J156" s="302"/>
      <c r="K156" s="302"/>
      <c r="L156" s="302"/>
      <c r="M156" s="302"/>
      <c r="N156" s="302"/>
      <c r="O156" s="302"/>
      <c r="P156" s="302"/>
      <c r="Q156" s="302"/>
      <c r="R156" s="302"/>
      <c r="S156" s="302"/>
      <c r="T156" s="288"/>
    </row>
    <row r="157" customFormat="false" ht="13.8" hidden="false" customHeight="false" outlineLevel="0" collapsed="false">
      <c r="A157" s="329" t="str">
        <f aca="false">+A$88</f>
        <v>06213800</v>
      </c>
      <c r="B157" s="330" t="n">
        <f aca="false">+B$88</f>
        <v>44062</v>
      </c>
      <c r="C157" s="340"/>
      <c r="D157" s="341" t="e">
        <f aca="false">VLOOKUP(C157,'[1]Ref. Taxo.'!A$1:B$1048576,2,0)</f>
        <v>#N/A</v>
      </c>
      <c r="E157" s="340" t="n">
        <f aca="false">'Transition IRSTEA'!B561</f>
        <v>0</v>
      </c>
      <c r="F157" s="340" t="n">
        <f aca="false">'Transition IRSTEA'!C561</f>
        <v>0</v>
      </c>
      <c r="G157" s="340" t="n">
        <f aca="false">'Transition IRSTEA'!D561</f>
        <v>0</v>
      </c>
      <c r="H157" s="302"/>
      <c r="I157" s="302"/>
      <c r="J157" s="302"/>
      <c r="K157" s="302"/>
      <c r="L157" s="302"/>
      <c r="M157" s="302"/>
      <c r="N157" s="302"/>
      <c r="O157" s="302"/>
      <c r="P157" s="302"/>
      <c r="Q157" s="302"/>
      <c r="R157" s="302"/>
      <c r="S157" s="302"/>
      <c r="T157" s="288"/>
    </row>
    <row r="158" customFormat="false" ht="13.8" hidden="false" customHeight="false" outlineLevel="0" collapsed="false">
      <c r="A158" s="329" t="str">
        <f aca="false">+A$88</f>
        <v>06213800</v>
      </c>
      <c r="B158" s="330" t="n">
        <f aca="false">+B$88</f>
        <v>44062</v>
      </c>
      <c r="C158" s="340"/>
      <c r="D158" s="341" t="e">
        <f aca="false">VLOOKUP(C158,'[1]Ref. Taxo.'!A$1:B$1048576,2,0)</f>
        <v>#N/A</v>
      </c>
      <c r="E158" s="340"/>
      <c r="F158" s="340"/>
      <c r="G158" s="340"/>
      <c r="H158" s="302"/>
      <c r="I158" s="302"/>
      <c r="J158" s="302"/>
      <c r="K158" s="302"/>
      <c r="L158" s="302"/>
      <c r="M158" s="302"/>
      <c r="N158" s="302"/>
      <c r="O158" s="302"/>
      <c r="P158" s="302"/>
      <c r="Q158" s="302"/>
      <c r="R158" s="302"/>
      <c r="S158" s="302"/>
      <c r="T158" s="288"/>
    </row>
    <row r="159" customFormat="false" ht="13.8" hidden="false" customHeight="false" outlineLevel="0" collapsed="false">
      <c r="A159" s="329" t="str">
        <f aca="false">+A$88</f>
        <v>06213800</v>
      </c>
      <c r="B159" s="330" t="n">
        <f aca="false">+B$88</f>
        <v>44062</v>
      </c>
      <c r="C159" s="302"/>
      <c r="D159" s="342" t="e">
        <f aca="false">VLOOKUP(C159,'[1]Ref. Taxo.'!A$1:B$1048576,2,0)</f>
        <v>#N/A</v>
      </c>
      <c r="E159" s="302"/>
      <c r="F159" s="302"/>
      <c r="G159" s="302"/>
      <c r="H159" s="302"/>
      <c r="I159" s="302"/>
      <c r="J159" s="302"/>
      <c r="K159" s="302"/>
      <c r="L159" s="302"/>
      <c r="M159" s="302"/>
      <c r="N159" s="302"/>
      <c r="O159" s="302"/>
      <c r="P159" s="302"/>
      <c r="Q159" s="302"/>
      <c r="R159" s="302"/>
      <c r="S159" s="302"/>
      <c r="T159" s="288"/>
    </row>
    <row r="160" customFormat="false" ht="13.8" hidden="false" customHeight="false" outlineLevel="0" collapsed="false">
      <c r="A160" s="329" t="str">
        <f aca="false">+A$88</f>
        <v>06213800</v>
      </c>
      <c r="B160" s="330" t="n">
        <f aca="false">+B$88</f>
        <v>44062</v>
      </c>
      <c r="C160" s="302"/>
      <c r="D160" s="342" t="e">
        <f aca="false">VLOOKUP(C160,'[1]Ref. Taxo.'!A$1:B$1048576,2,0)</f>
        <v>#N/A</v>
      </c>
      <c r="E160" s="302"/>
      <c r="F160" s="302"/>
      <c r="G160" s="302"/>
      <c r="H160" s="302"/>
      <c r="I160" s="302"/>
      <c r="J160" s="302"/>
      <c r="K160" s="302"/>
      <c r="L160" s="302"/>
      <c r="M160" s="302"/>
      <c r="N160" s="302"/>
      <c r="O160" s="302"/>
      <c r="P160" s="302"/>
      <c r="Q160" s="302"/>
      <c r="R160" s="302"/>
      <c r="S160" s="302"/>
      <c r="T160" s="288"/>
    </row>
    <row r="161" customFormat="false" ht="13.8" hidden="false" customHeight="false" outlineLevel="0" collapsed="false">
      <c r="A161" s="329" t="str">
        <f aca="false">+A$88</f>
        <v>06213800</v>
      </c>
      <c r="B161" s="330" t="n">
        <f aca="false">+B$88</f>
        <v>44062</v>
      </c>
      <c r="C161" s="302"/>
      <c r="D161" s="342" t="e">
        <f aca="false">VLOOKUP(C161,'[1]Ref. Taxo.'!A$1:B$1048576,2,0)</f>
        <v>#N/A</v>
      </c>
      <c r="E161" s="302"/>
      <c r="F161" s="302"/>
      <c r="G161" s="302"/>
      <c r="H161" s="302"/>
      <c r="I161" s="302"/>
      <c r="J161" s="302"/>
      <c r="K161" s="302"/>
      <c r="L161" s="302"/>
      <c r="M161" s="302"/>
      <c r="N161" s="302"/>
      <c r="O161" s="302"/>
      <c r="P161" s="302"/>
      <c r="Q161" s="302"/>
      <c r="R161" s="302"/>
      <c r="S161" s="302"/>
      <c r="T161" s="288"/>
    </row>
    <row r="162" customFormat="false" ht="13.8" hidden="false" customHeight="false" outlineLevel="0" collapsed="false">
      <c r="A162" s="329" t="str">
        <f aca="false">+A$88</f>
        <v>06213800</v>
      </c>
      <c r="B162" s="330" t="n">
        <f aca="false">+B$88</f>
        <v>44062</v>
      </c>
      <c r="C162" s="302"/>
      <c r="D162" s="342" t="e">
        <f aca="false">VLOOKUP(C162,'[1]Ref. Taxo.'!A$1:B$1048576,2,0)</f>
        <v>#N/A</v>
      </c>
      <c r="E162" s="302"/>
      <c r="F162" s="302"/>
      <c r="G162" s="302"/>
      <c r="H162" s="302"/>
      <c r="I162" s="302"/>
      <c r="J162" s="302"/>
      <c r="K162" s="302"/>
      <c r="L162" s="302"/>
      <c r="M162" s="302"/>
      <c r="N162" s="302"/>
      <c r="O162" s="302"/>
      <c r="P162" s="302"/>
      <c r="Q162" s="302"/>
      <c r="R162" s="302"/>
      <c r="S162" s="302"/>
      <c r="T162" s="288"/>
    </row>
    <row r="163" customFormat="false" ht="13.8" hidden="false" customHeight="false" outlineLevel="0" collapsed="false">
      <c r="A163" s="329" t="str">
        <f aca="false">+A$88</f>
        <v>06213800</v>
      </c>
      <c r="B163" s="330" t="n">
        <f aca="false">+B$88</f>
        <v>44062</v>
      </c>
      <c r="C163" s="302"/>
      <c r="D163" s="342" t="e">
        <f aca="false">VLOOKUP(C163,'[1]Ref. Taxo.'!A$1:B$1048576,2,0)</f>
        <v>#N/A</v>
      </c>
      <c r="E163" s="302"/>
      <c r="F163" s="302"/>
      <c r="G163" s="302"/>
      <c r="H163" s="302"/>
      <c r="I163" s="302"/>
      <c r="J163" s="302"/>
      <c r="K163" s="302"/>
      <c r="L163" s="302"/>
      <c r="M163" s="302"/>
      <c r="N163" s="302"/>
      <c r="O163" s="302"/>
      <c r="P163" s="302"/>
      <c r="Q163" s="302"/>
      <c r="R163" s="302"/>
      <c r="S163" s="302"/>
      <c r="T163" s="288"/>
    </row>
    <row r="164" customFormat="false" ht="13.8" hidden="false" customHeight="false" outlineLevel="0" collapsed="false">
      <c r="A164" s="329" t="str">
        <f aca="false">+A$88</f>
        <v>06213800</v>
      </c>
      <c r="B164" s="330" t="n">
        <f aca="false">+B$88</f>
        <v>44062</v>
      </c>
      <c r="C164" s="302"/>
      <c r="D164" s="342" t="e">
        <f aca="false">VLOOKUP(C164,'[1]Ref. Taxo.'!A$1:B$1048576,2,0)</f>
        <v>#N/A</v>
      </c>
      <c r="E164" s="302"/>
      <c r="F164" s="302"/>
      <c r="G164" s="302"/>
      <c r="H164" s="302"/>
      <c r="I164" s="302"/>
      <c r="J164" s="302"/>
      <c r="K164" s="302"/>
      <c r="L164" s="302"/>
      <c r="M164" s="302"/>
      <c r="N164" s="302"/>
      <c r="O164" s="302"/>
      <c r="P164" s="302"/>
      <c r="Q164" s="302"/>
      <c r="R164" s="302"/>
      <c r="S164" s="302"/>
      <c r="T164" s="288"/>
    </row>
    <row r="165" customFormat="false" ht="13.8" hidden="false" customHeight="false" outlineLevel="0" collapsed="false">
      <c r="A165" s="329" t="str">
        <f aca="false">+A$88</f>
        <v>06213800</v>
      </c>
      <c r="B165" s="330" t="n">
        <f aca="false">+B$88</f>
        <v>44062</v>
      </c>
      <c r="C165" s="302"/>
      <c r="D165" s="342" t="e">
        <f aca="false">VLOOKUP(C165,'[1]Ref. Taxo.'!A$1:B$1048576,2,0)</f>
        <v>#N/A</v>
      </c>
      <c r="E165" s="302"/>
      <c r="F165" s="302"/>
      <c r="G165" s="302"/>
      <c r="H165" s="302"/>
      <c r="I165" s="302"/>
      <c r="J165" s="302"/>
      <c r="K165" s="302"/>
      <c r="L165" s="302"/>
      <c r="M165" s="302"/>
      <c r="N165" s="302"/>
      <c r="O165" s="302"/>
      <c r="P165" s="302"/>
      <c r="Q165" s="302"/>
      <c r="R165" s="302"/>
      <c r="S165" s="302"/>
      <c r="T165" s="288"/>
    </row>
    <row r="166" customFormat="false" ht="13.8" hidden="false" customHeight="false" outlineLevel="0" collapsed="false">
      <c r="A166" s="329" t="str">
        <f aca="false">+A$88</f>
        <v>06213800</v>
      </c>
      <c r="B166" s="330" t="n">
        <f aca="false">+B$88</f>
        <v>44062</v>
      </c>
      <c r="C166" s="302"/>
      <c r="D166" s="342" t="e">
        <f aca="false">VLOOKUP(C166,'[1]Ref. Taxo.'!A$1:B$1048576,2,0)</f>
        <v>#N/A</v>
      </c>
      <c r="E166" s="302"/>
      <c r="F166" s="302"/>
      <c r="G166" s="302"/>
      <c r="H166" s="302"/>
      <c r="I166" s="302"/>
      <c r="J166" s="302"/>
      <c r="K166" s="302"/>
      <c r="L166" s="302"/>
      <c r="M166" s="302"/>
      <c r="N166" s="302"/>
      <c r="O166" s="302"/>
      <c r="P166" s="302"/>
      <c r="Q166" s="302"/>
      <c r="R166" s="302"/>
      <c r="S166" s="302"/>
      <c r="T166" s="288"/>
    </row>
    <row r="167" customFormat="false" ht="13.8" hidden="false" customHeight="false" outlineLevel="0" collapsed="false">
      <c r="A167" s="329" t="str">
        <f aca="false">+A$88</f>
        <v>06213800</v>
      </c>
      <c r="B167" s="330" t="n">
        <f aca="false">+B$88</f>
        <v>44062</v>
      </c>
      <c r="C167" s="302"/>
      <c r="D167" s="342" t="e">
        <f aca="false">VLOOKUP(C167,'[1]Ref. Taxo.'!A$1:B$1048576,2,0)</f>
        <v>#N/A</v>
      </c>
      <c r="E167" s="302"/>
      <c r="F167" s="302"/>
      <c r="G167" s="302"/>
      <c r="H167" s="302"/>
      <c r="I167" s="302"/>
      <c r="J167" s="302"/>
      <c r="K167" s="302"/>
      <c r="L167" s="302"/>
      <c r="M167" s="302"/>
      <c r="N167" s="302"/>
      <c r="O167" s="302"/>
      <c r="P167" s="302"/>
      <c r="Q167" s="302"/>
      <c r="R167" s="302"/>
      <c r="S167" s="302"/>
      <c r="T167" s="288"/>
    </row>
    <row r="168" customFormat="false" ht="13.8" hidden="false" customHeight="false" outlineLevel="0" collapsed="false">
      <c r="A168" s="329" t="str">
        <f aca="false">+A$88</f>
        <v>06213800</v>
      </c>
      <c r="B168" s="330" t="n">
        <f aca="false">+B$88</f>
        <v>44062</v>
      </c>
      <c r="C168" s="302"/>
      <c r="D168" s="342" t="e">
        <f aca="false">VLOOKUP(C168,'[1]Ref. Taxo.'!A$1:B$1048576,2,0)</f>
        <v>#N/A</v>
      </c>
      <c r="E168" s="302"/>
      <c r="F168" s="302"/>
      <c r="G168" s="302"/>
      <c r="H168" s="302"/>
      <c r="I168" s="302"/>
      <c r="J168" s="302"/>
      <c r="K168" s="302"/>
      <c r="L168" s="302"/>
      <c r="M168" s="302"/>
      <c r="N168" s="302"/>
      <c r="O168" s="302"/>
      <c r="P168" s="302"/>
      <c r="Q168" s="302"/>
      <c r="R168" s="302"/>
      <c r="S168" s="302"/>
      <c r="T168" s="288"/>
    </row>
    <row r="169" customFormat="false" ht="13.8" hidden="false" customHeight="false" outlineLevel="0" collapsed="false">
      <c r="A169" s="329" t="str">
        <f aca="false">+A$88</f>
        <v>06213800</v>
      </c>
      <c r="B169" s="330" t="n">
        <f aca="false">+B$88</f>
        <v>44062</v>
      </c>
      <c r="C169" s="302"/>
      <c r="D169" s="342" t="e">
        <f aca="false">VLOOKUP(C169,'[1]Ref. Taxo.'!A$1:B$1048576,2,0)</f>
        <v>#N/A</v>
      </c>
      <c r="E169" s="302"/>
      <c r="F169" s="302"/>
      <c r="G169" s="302"/>
      <c r="H169" s="302"/>
      <c r="I169" s="302"/>
      <c r="J169" s="302"/>
      <c r="K169" s="302"/>
      <c r="L169" s="302"/>
      <c r="M169" s="302"/>
      <c r="N169" s="302"/>
      <c r="O169" s="302"/>
      <c r="P169" s="302"/>
      <c r="Q169" s="302"/>
      <c r="R169" s="302"/>
      <c r="S169" s="302"/>
      <c r="T169" s="288"/>
    </row>
    <row r="170" customFormat="false" ht="13.8" hidden="false" customHeight="false" outlineLevel="0" collapsed="false">
      <c r="A170" s="329" t="str">
        <f aca="false">+A$88</f>
        <v>06213800</v>
      </c>
      <c r="B170" s="330" t="n">
        <f aca="false">+B$88</f>
        <v>44062</v>
      </c>
      <c r="C170" s="302"/>
      <c r="D170" s="342" t="e">
        <f aca="false">VLOOKUP(C170,'[1]Ref. Taxo.'!A$1:B$1048576,2,0)</f>
        <v>#N/A</v>
      </c>
      <c r="E170" s="302"/>
      <c r="F170" s="302"/>
      <c r="G170" s="302"/>
      <c r="H170" s="302"/>
      <c r="I170" s="302"/>
      <c r="J170" s="302"/>
      <c r="K170" s="302"/>
      <c r="L170" s="302"/>
      <c r="M170" s="302"/>
      <c r="N170" s="302"/>
      <c r="O170" s="302"/>
      <c r="P170" s="302"/>
      <c r="Q170" s="302"/>
      <c r="R170" s="302"/>
      <c r="S170" s="302"/>
      <c r="T170" s="288"/>
    </row>
    <row r="171" customFormat="false" ht="13.8" hidden="false" customHeight="false" outlineLevel="0" collapsed="false">
      <c r="A171" s="329" t="str">
        <f aca="false">+A$88</f>
        <v>06213800</v>
      </c>
      <c r="B171" s="330" t="n">
        <f aca="false">+B$88</f>
        <v>44062</v>
      </c>
      <c r="C171" s="302"/>
      <c r="D171" s="342" t="e">
        <f aca="false">VLOOKUP(C171,'[1]Ref. Taxo.'!A$1:B$1048576,2,0)</f>
        <v>#N/A</v>
      </c>
      <c r="E171" s="302"/>
      <c r="F171" s="302"/>
      <c r="G171" s="302"/>
      <c r="H171" s="302"/>
      <c r="I171" s="302"/>
      <c r="J171" s="302"/>
      <c r="K171" s="302"/>
      <c r="L171" s="302"/>
      <c r="M171" s="302"/>
      <c r="N171" s="302"/>
      <c r="O171" s="302"/>
      <c r="P171" s="302"/>
      <c r="Q171" s="302"/>
      <c r="R171" s="302"/>
      <c r="S171" s="302"/>
      <c r="T171" s="288"/>
    </row>
    <row r="172" customFormat="false" ht="13.8" hidden="false" customHeight="false" outlineLevel="0" collapsed="false">
      <c r="A172" s="329" t="str">
        <f aca="false">+A$88</f>
        <v>06213800</v>
      </c>
      <c r="B172" s="330" t="n">
        <f aca="false">+B$88</f>
        <v>44062</v>
      </c>
      <c r="C172" s="302"/>
      <c r="D172" s="342" t="e">
        <f aca="false">VLOOKUP(C172,'[1]Ref. Taxo.'!A$1:B$1048576,2,0)</f>
        <v>#N/A</v>
      </c>
      <c r="E172" s="302"/>
      <c r="F172" s="302"/>
      <c r="G172" s="302"/>
      <c r="H172" s="302"/>
      <c r="I172" s="302"/>
      <c r="J172" s="302"/>
      <c r="K172" s="302"/>
      <c r="L172" s="302"/>
      <c r="M172" s="302"/>
      <c r="N172" s="302"/>
      <c r="O172" s="302"/>
      <c r="P172" s="302"/>
      <c r="Q172" s="302"/>
      <c r="R172" s="302"/>
      <c r="S172" s="302"/>
      <c r="T172" s="288"/>
    </row>
    <row r="173" customFormat="false" ht="13.8" hidden="false" customHeight="false" outlineLevel="0" collapsed="false">
      <c r="A173" s="329" t="str">
        <f aca="false">+A$88</f>
        <v>06213800</v>
      </c>
      <c r="B173" s="330" t="n">
        <f aca="false">+B$88</f>
        <v>44062</v>
      </c>
      <c r="C173" s="302"/>
      <c r="D173" s="342" t="e">
        <f aca="false">VLOOKUP(C173,'[1]Ref. Taxo.'!A$1:B$1048576,2,0)</f>
        <v>#N/A</v>
      </c>
      <c r="E173" s="302"/>
      <c r="F173" s="302"/>
      <c r="G173" s="302"/>
      <c r="H173" s="302"/>
      <c r="I173" s="302"/>
      <c r="J173" s="302"/>
      <c r="K173" s="302"/>
      <c r="L173" s="302"/>
      <c r="M173" s="302"/>
      <c r="N173" s="302"/>
      <c r="O173" s="302"/>
      <c r="P173" s="302"/>
      <c r="Q173" s="302"/>
      <c r="R173" s="302"/>
      <c r="S173" s="302"/>
      <c r="T173" s="288"/>
    </row>
    <row r="174" customFormat="false" ht="13.8" hidden="false" customHeight="false" outlineLevel="0" collapsed="false">
      <c r="A174" s="329" t="str">
        <f aca="false">+A$88</f>
        <v>06213800</v>
      </c>
      <c r="B174" s="330" t="n">
        <f aca="false">+B$88</f>
        <v>44062</v>
      </c>
      <c r="C174" s="302"/>
      <c r="D174" s="342" t="e">
        <f aca="false">VLOOKUP(C174,'[1]Ref. Taxo.'!A$1:B$1048576,2,0)</f>
        <v>#N/A</v>
      </c>
      <c r="E174" s="302"/>
      <c r="F174" s="302"/>
      <c r="G174" s="302"/>
      <c r="H174" s="302"/>
      <c r="I174" s="302"/>
      <c r="J174" s="302"/>
      <c r="K174" s="302"/>
      <c r="L174" s="302"/>
      <c r="M174" s="302"/>
      <c r="N174" s="302"/>
      <c r="O174" s="302"/>
      <c r="P174" s="302"/>
      <c r="Q174" s="302"/>
      <c r="R174" s="302"/>
      <c r="S174" s="302"/>
      <c r="T174" s="288"/>
    </row>
    <row r="175" customFormat="false" ht="13.8" hidden="false" customHeight="false" outlineLevel="0" collapsed="false">
      <c r="A175" s="329" t="str">
        <f aca="false">+A$88</f>
        <v>06213800</v>
      </c>
      <c r="B175" s="330" t="n">
        <f aca="false">+B$88</f>
        <v>44062</v>
      </c>
      <c r="C175" s="302"/>
      <c r="D175" s="342" t="e">
        <f aca="false">VLOOKUP(C175,'[1]Ref. Taxo.'!A$1:B$1048576,2,0)</f>
        <v>#N/A</v>
      </c>
      <c r="E175" s="302"/>
      <c r="F175" s="302"/>
      <c r="G175" s="302"/>
      <c r="H175" s="302"/>
      <c r="I175" s="302"/>
      <c r="J175" s="302"/>
      <c r="K175" s="302"/>
      <c r="L175" s="302"/>
      <c r="M175" s="302"/>
      <c r="N175" s="302"/>
      <c r="O175" s="302"/>
      <c r="P175" s="302"/>
      <c r="Q175" s="302"/>
      <c r="R175" s="302"/>
      <c r="S175" s="302"/>
      <c r="T175" s="288"/>
    </row>
    <row r="176" customFormat="false" ht="13.8" hidden="false" customHeight="false" outlineLevel="0" collapsed="false">
      <c r="A176" s="329" t="str">
        <f aca="false">+A$88</f>
        <v>06213800</v>
      </c>
      <c r="B176" s="330" t="n">
        <f aca="false">+B$88</f>
        <v>44062</v>
      </c>
      <c r="C176" s="302"/>
      <c r="D176" s="342" t="e">
        <f aca="false">VLOOKUP(C176,'[1]Ref. Taxo.'!A$1:B$1048576,2,0)</f>
        <v>#N/A</v>
      </c>
      <c r="E176" s="302"/>
      <c r="F176" s="302"/>
      <c r="G176" s="302"/>
      <c r="H176" s="302"/>
      <c r="I176" s="302"/>
      <c r="J176" s="302"/>
      <c r="K176" s="302"/>
      <c r="L176" s="302"/>
      <c r="M176" s="302"/>
      <c r="N176" s="302"/>
      <c r="O176" s="302"/>
      <c r="P176" s="302"/>
      <c r="Q176" s="302"/>
      <c r="R176" s="302"/>
      <c r="S176" s="302"/>
      <c r="T176" s="288"/>
    </row>
    <row r="177" customFormat="false" ht="13.8" hidden="false" customHeight="false" outlineLevel="0" collapsed="false">
      <c r="A177" s="329" t="str">
        <f aca="false">+A$88</f>
        <v>06213800</v>
      </c>
      <c r="B177" s="330" t="n">
        <f aca="false">+B$88</f>
        <v>44062</v>
      </c>
      <c r="C177" s="302"/>
      <c r="D177" s="342" t="e">
        <f aca="false">VLOOKUP(C177,'[1]Ref. Taxo.'!A$1:B$1048576,2,0)</f>
        <v>#N/A</v>
      </c>
      <c r="E177" s="302"/>
      <c r="F177" s="302"/>
      <c r="G177" s="302"/>
      <c r="H177" s="302"/>
      <c r="I177" s="302"/>
      <c r="J177" s="302"/>
      <c r="K177" s="302"/>
      <c r="L177" s="302"/>
      <c r="M177" s="302"/>
      <c r="N177" s="302"/>
      <c r="O177" s="302"/>
      <c r="P177" s="302"/>
      <c r="Q177" s="302"/>
      <c r="R177" s="302"/>
      <c r="S177" s="302"/>
      <c r="T177" s="288"/>
    </row>
    <row r="178" customFormat="false" ht="13.8" hidden="false" customHeight="false" outlineLevel="0" collapsed="false">
      <c r="A178" s="329" t="str">
        <f aca="false">+A$88</f>
        <v>06213800</v>
      </c>
      <c r="B178" s="330" t="n">
        <f aca="false">+B$88</f>
        <v>44062</v>
      </c>
      <c r="C178" s="302"/>
      <c r="D178" s="342" t="e">
        <f aca="false">VLOOKUP(C178,'[1]Ref. Taxo.'!A$1:B$1048576,2,0)</f>
        <v>#N/A</v>
      </c>
      <c r="E178" s="302"/>
      <c r="F178" s="302"/>
      <c r="G178" s="302"/>
      <c r="H178" s="302"/>
      <c r="I178" s="302"/>
      <c r="J178" s="302"/>
      <c r="K178" s="302"/>
      <c r="L178" s="302"/>
      <c r="M178" s="302"/>
      <c r="N178" s="302"/>
      <c r="O178" s="302"/>
      <c r="P178" s="302"/>
      <c r="Q178" s="302"/>
      <c r="R178" s="302"/>
      <c r="S178" s="302"/>
      <c r="T178" s="288"/>
    </row>
    <row r="179" customFormat="false" ht="13.8" hidden="false" customHeight="false" outlineLevel="0" collapsed="false">
      <c r="A179" s="329" t="str">
        <f aca="false">+A$88</f>
        <v>06213800</v>
      </c>
      <c r="B179" s="330" t="n">
        <f aca="false">+B$88</f>
        <v>44062</v>
      </c>
      <c r="C179" s="302"/>
      <c r="D179" s="342" t="e">
        <f aca="false">VLOOKUP(C179,'[1]Ref. Taxo.'!A$1:B$1048576,2,0)</f>
        <v>#N/A</v>
      </c>
      <c r="E179" s="302"/>
      <c r="F179" s="302"/>
      <c r="G179" s="302"/>
      <c r="H179" s="302"/>
      <c r="I179" s="302"/>
      <c r="J179" s="302"/>
      <c r="K179" s="302"/>
      <c r="L179" s="302"/>
      <c r="M179" s="302"/>
      <c r="N179" s="302"/>
      <c r="O179" s="302"/>
      <c r="P179" s="302"/>
      <c r="Q179" s="302"/>
      <c r="R179" s="302"/>
      <c r="S179" s="302"/>
      <c r="T179" s="288"/>
    </row>
    <row r="180" customFormat="false" ht="13.8" hidden="false" customHeight="false" outlineLevel="0" collapsed="false">
      <c r="A180" s="329" t="str">
        <f aca="false">+A$88</f>
        <v>06213800</v>
      </c>
      <c r="B180" s="330" t="n">
        <f aca="false">+B$88</f>
        <v>44062</v>
      </c>
      <c r="C180" s="302"/>
      <c r="D180" s="342" t="e">
        <f aca="false">VLOOKUP(C180,'[1]Ref. Taxo.'!A$1:B$1048576,2,0)</f>
        <v>#N/A</v>
      </c>
      <c r="E180" s="302"/>
      <c r="F180" s="302"/>
      <c r="G180" s="302"/>
      <c r="H180" s="302"/>
      <c r="I180" s="302"/>
      <c r="J180" s="302"/>
      <c r="K180" s="302"/>
      <c r="L180" s="302"/>
      <c r="M180" s="302"/>
      <c r="N180" s="302"/>
      <c r="O180" s="302"/>
      <c r="P180" s="302"/>
      <c r="Q180" s="302"/>
      <c r="R180" s="302"/>
      <c r="S180" s="302"/>
      <c r="T180" s="288"/>
    </row>
    <row r="181" customFormat="false" ht="13.8" hidden="false" customHeight="false" outlineLevel="0" collapsed="false">
      <c r="A181" s="329" t="str">
        <f aca="false">+A$88</f>
        <v>06213800</v>
      </c>
      <c r="B181" s="330" t="n">
        <f aca="false">+B$88</f>
        <v>44062</v>
      </c>
      <c r="C181" s="302"/>
      <c r="D181" s="342" t="e">
        <f aca="false">VLOOKUP(C181,'[1]Ref. Taxo.'!A$1:B$1048576,2,0)</f>
        <v>#N/A</v>
      </c>
      <c r="E181" s="302"/>
      <c r="F181" s="302"/>
      <c r="G181" s="302"/>
      <c r="H181" s="302"/>
      <c r="I181" s="302"/>
      <c r="J181" s="302"/>
      <c r="K181" s="302"/>
      <c r="L181" s="302"/>
      <c r="M181" s="302"/>
      <c r="N181" s="302"/>
      <c r="O181" s="302"/>
      <c r="P181" s="302"/>
      <c r="Q181" s="302"/>
      <c r="R181" s="302"/>
      <c r="S181" s="302"/>
      <c r="T181" s="288"/>
    </row>
    <row r="182" customFormat="false" ht="13.8" hidden="false" customHeight="false" outlineLevel="0" collapsed="false">
      <c r="A182" s="329" t="str">
        <f aca="false">+A$88</f>
        <v>06213800</v>
      </c>
      <c r="B182" s="330" t="n">
        <f aca="false">+B$88</f>
        <v>44062</v>
      </c>
      <c r="C182" s="302"/>
      <c r="D182" s="342" t="e">
        <f aca="false">VLOOKUP(C182,'[1]Ref. Taxo.'!A$1:B$1048576,2,0)</f>
        <v>#N/A</v>
      </c>
      <c r="E182" s="302"/>
      <c r="F182" s="302"/>
      <c r="G182" s="302"/>
      <c r="H182" s="302"/>
      <c r="I182" s="302"/>
      <c r="J182" s="302"/>
      <c r="K182" s="302"/>
      <c r="L182" s="302"/>
      <c r="M182" s="302"/>
      <c r="N182" s="302"/>
      <c r="O182" s="302"/>
      <c r="P182" s="302"/>
      <c r="Q182" s="302"/>
      <c r="R182" s="302"/>
      <c r="S182" s="302"/>
      <c r="T182" s="288"/>
    </row>
    <row r="183" customFormat="false" ht="13.8" hidden="false" customHeight="false" outlineLevel="0" collapsed="false">
      <c r="A183" s="329" t="str">
        <f aca="false">+A$88</f>
        <v>06213800</v>
      </c>
      <c r="B183" s="330" t="n">
        <f aca="false">+B$88</f>
        <v>44062</v>
      </c>
      <c r="C183" s="302"/>
      <c r="D183" s="342" t="e">
        <f aca="false">VLOOKUP(C183,'[1]Ref. Taxo.'!A$1:B$1048576,2,0)</f>
        <v>#N/A</v>
      </c>
      <c r="E183" s="302"/>
      <c r="F183" s="302"/>
      <c r="G183" s="302"/>
      <c r="H183" s="302"/>
      <c r="I183" s="302"/>
      <c r="J183" s="302"/>
      <c r="K183" s="302"/>
      <c r="L183" s="302"/>
      <c r="M183" s="302"/>
      <c r="N183" s="302"/>
      <c r="O183" s="302"/>
      <c r="P183" s="302"/>
      <c r="Q183" s="302"/>
      <c r="R183" s="302"/>
      <c r="S183" s="302"/>
      <c r="T183" s="288"/>
    </row>
    <row r="184" customFormat="false" ht="13.8" hidden="false" customHeight="false" outlineLevel="0" collapsed="false">
      <c r="A184" s="329" t="str">
        <f aca="false">+A$88</f>
        <v>06213800</v>
      </c>
      <c r="B184" s="330" t="n">
        <f aca="false">+B$88</f>
        <v>44062</v>
      </c>
      <c r="C184" s="302"/>
      <c r="D184" s="342" t="e">
        <f aca="false">VLOOKUP(C184,'[1]Ref. Taxo.'!A$1:B$1048576,2,0)</f>
        <v>#N/A</v>
      </c>
      <c r="E184" s="302"/>
      <c r="F184" s="302"/>
      <c r="G184" s="302"/>
      <c r="H184" s="302"/>
      <c r="I184" s="302"/>
      <c r="J184" s="302"/>
      <c r="K184" s="302"/>
      <c r="L184" s="302"/>
      <c r="M184" s="302"/>
      <c r="N184" s="302"/>
      <c r="O184" s="302"/>
      <c r="P184" s="302"/>
      <c r="Q184" s="302"/>
      <c r="R184" s="302"/>
      <c r="S184" s="302"/>
      <c r="T184" s="288"/>
    </row>
    <row r="185" customFormat="false" ht="13.8" hidden="false" customHeight="false" outlineLevel="0" collapsed="false">
      <c r="A185" s="329" t="str">
        <f aca="false">+A$88</f>
        <v>06213800</v>
      </c>
      <c r="B185" s="330" t="n">
        <f aca="false">+B$88</f>
        <v>44062</v>
      </c>
      <c r="C185" s="302"/>
      <c r="D185" s="342" t="e">
        <f aca="false">VLOOKUP(C185,'[1]Ref. Taxo.'!A$1:B$1048576,2,0)</f>
        <v>#N/A</v>
      </c>
      <c r="E185" s="302"/>
      <c r="F185" s="302"/>
      <c r="G185" s="302"/>
      <c r="H185" s="302"/>
      <c r="I185" s="302"/>
      <c r="J185" s="302"/>
      <c r="K185" s="302"/>
      <c r="L185" s="302"/>
      <c r="M185" s="302"/>
      <c r="N185" s="302"/>
      <c r="O185" s="302"/>
      <c r="P185" s="302"/>
      <c r="Q185" s="302"/>
      <c r="R185" s="302"/>
      <c r="S185" s="302"/>
      <c r="T185" s="288"/>
    </row>
    <row r="186" customFormat="false" ht="13.8" hidden="false" customHeight="false" outlineLevel="0" collapsed="false">
      <c r="A186" s="329" t="str">
        <f aca="false">+A$88</f>
        <v>06213800</v>
      </c>
      <c r="B186" s="330" t="n">
        <f aca="false">+B$88</f>
        <v>44062</v>
      </c>
      <c r="C186" s="302"/>
      <c r="D186" s="342" t="e">
        <f aca="false">VLOOKUP(C186,'[1]Ref. Taxo.'!A$1:B$1048576,2,0)</f>
        <v>#N/A</v>
      </c>
      <c r="E186" s="302"/>
      <c r="F186" s="302"/>
      <c r="G186" s="302"/>
      <c r="H186" s="302"/>
      <c r="I186" s="302"/>
      <c r="J186" s="302"/>
      <c r="K186" s="302"/>
      <c r="L186" s="302"/>
      <c r="M186" s="302"/>
      <c r="N186" s="302"/>
      <c r="O186" s="302"/>
      <c r="P186" s="302"/>
      <c r="Q186" s="302"/>
      <c r="R186" s="302"/>
      <c r="S186" s="302"/>
      <c r="T186" s="288"/>
    </row>
    <row r="187" customFormat="false" ht="13.8" hidden="false" customHeight="false" outlineLevel="0" collapsed="false">
      <c r="A187" s="329" t="str">
        <f aca="false">+A$88</f>
        <v>06213800</v>
      </c>
      <c r="B187" s="330" t="n">
        <f aca="false">+B$88</f>
        <v>44062</v>
      </c>
      <c r="C187" s="302"/>
      <c r="D187" s="342" t="e">
        <f aca="false">VLOOKUP(C187,'[1]Ref. Taxo.'!A$1:B$1048576,2,0)</f>
        <v>#N/A</v>
      </c>
      <c r="E187" s="302"/>
      <c r="F187" s="302"/>
      <c r="G187" s="302"/>
      <c r="H187" s="302"/>
      <c r="I187" s="302"/>
      <c r="J187" s="302"/>
      <c r="K187" s="302"/>
      <c r="L187" s="302"/>
      <c r="M187" s="302"/>
      <c r="N187" s="302"/>
      <c r="O187" s="302"/>
      <c r="P187" s="302"/>
      <c r="Q187" s="302"/>
      <c r="R187" s="302"/>
      <c r="S187" s="302"/>
      <c r="T187" s="288"/>
    </row>
    <row r="188" customFormat="false" ht="13.8" hidden="false" customHeight="false" outlineLevel="0" collapsed="false">
      <c r="A188" s="329" t="str">
        <f aca="false">+A$88</f>
        <v>06213800</v>
      </c>
      <c r="B188" s="330" t="n">
        <f aca="false">+B$88</f>
        <v>44062</v>
      </c>
      <c r="C188" s="302"/>
      <c r="D188" s="342" t="e">
        <f aca="false">VLOOKUP(C188,'[1]Ref. Taxo.'!A$1:B$1048576,2,0)</f>
        <v>#N/A</v>
      </c>
      <c r="E188" s="302"/>
      <c r="F188" s="302"/>
      <c r="G188" s="302"/>
      <c r="H188" s="302"/>
      <c r="I188" s="302"/>
      <c r="J188" s="302"/>
      <c r="K188" s="302"/>
      <c r="L188" s="302"/>
      <c r="M188" s="302"/>
      <c r="N188" s="302"/>
      <c r="O188" s="302"/>
      <c r="P188" s="302"/>
      <c r="Q188" s="302"/>
      <c r="R188" s="302"/>
      <c r="S188" s="302"/>
      <c r="T188" s="288"/>
    </row>
    <row r="189" customFormat="false" ht="13.8" hidden="false" customHeight="false" outlineLevel="0" collapsed="false">
      <c r="A189" s="329" t="str">
        <f aca="false">+A$88</f>
        <v>06213800</v>
      </c>
      <c r="B189" s="330" t="n">
        <f aca="false">+B$88</f>
        <v>44062</v>
      </c>
      <c r="C189" s="302"/>
      <c r="D189" s="342" t="e">
        <f aca="false">VLOOKUP(C189,'[1]Ref. Taxo.'!A$1:B$1048576,2,0)</f>
        <v>#N/A</v>
      </c>
      <c r="E189" s="302"/>
      <c r="F189" s="302"/>
      <c r="G189" s="302"/>
      <c r="H189" s="302"/>
      <c r="I189" s="302"/>
      <c r="J189" s="302"/>
      <c r="K189" s="302"/>
      <c r="L189" s="302"/>
      <c r="M189" s="302"/>
      <c r="N189" s="302"/>
      <c r="O189" s="302"/>
      <c r="P189" s="302"/>
      <c r="Q189" s="302"/>
      <c r="R189" s="302"/>
      <c r="S189" s="302"/>
      <c r="T189" s="288"/>
    </row>
    <row r="190" customFormat="false" ht="13.8" hidden="false" customHeight="false" outlineLevel="0" collapsed="false">
      <c r="A190" s="329" t="str">
        <f aca="false">+A$88</f>
        <v>06213800</v>
      </c>
      <c r="B190" s="330" t="n">
        <f aca="false">+B$88</f>
        <v>44062</v>
      </c>
      <c r="C190" s="302"/>
      <c r="D190" s="342" t="e">
        <f aca="false">VLOOKUP(C190,'[1]Ref. Taxo.'!A$1:B$1048576,2,0)</f>
        <v>#N/A</v>
      </c>
      <c r="E190" s="302"/>
      <c r="F190" s="302"/>
      <c r="G190" s="302"/>
      <c r="H190" s="302"/>
      <c r="I190" s="302"/>
      <c r="J190" s="302"/>
      <c r="K190" s="302"/>
      <c r="L190" s="302"/>
      <c r="M190" s="302"/>
      <c r="N190" s="302"/>
      <c r="O190" s="302"/>
      <c r="P190" s="302"/>
      <c r="Q190" s="302"/>
      <c r="R190" s="302"/>
      <c r="S190" s="302"/>
      <c r="T190" s="288"/>
    </row>
    <row r="191" customFormat="false" ht="13.8" hidden="false" customHeight="false" outlineLevel="0" collapsed="false">
      <c r="A191" s="329" t="str">
        <f aca="false">+A$88</f>
        <v>06213800</v>
      </c>
      <c r="B191" s="330" t="n">
        <f aca="false">+B$88</f>
        <v>44062</v>
      </c>
      <c r="C191" s="302"/>
      <c r="D191" s="342" t="e">
        <f aca="false">VLOOKUP(C191,'[1]Ref. Taxo.'!A$1:B$1048576,2,0)</f>
        <v>#N/A</v>
      </c>
      <c r="E191" s="302"/>
      <c r="F191" s="302"/>
      <c r="G191" s="302"/>
      <c r="H191" s="302"/>
      <c r="I191" s="302"/>
      <c r="J191" s="302"/>
      <c r="K191" s="302"/>
      <c r="L191" s="302"/>
      <c r="M191" s="302"/>
      <c r="N191" s="302"/>
      <c r="O191" s="302"/>
      <c r="P191" s="302"/>
      <c r="Q191" s="302"/>
      <c r="R191" s="302"/>
      <c r="S191" s="302"/>
      <c r="T191" s="288"/>
    </row>
    <row r="192" customFormat="false" ht="13.8" hidden="false" customHeight="false" outlineLevel="0" collapsed="false">
      <c r="A192" s="329" t="str">
        <f aca="false">+A$88</f>
        <v>06213800</v>
      </c>
      <c r="B192" s="330" t="n">
        <f aca="false">+B$88</f>
        <v>44062</v>
      </c>
      <c r="C192" s="302"/>
      <c r="D192" s="342" t="e">
        <f aca="false">VLOOKUP(C192,'[1]Ref. Taxo.'!A$1:B$1048576,2,0)</f>
        <v>#N/A</v>
      </c>
      <c r="E192" s="302"/>
      <c r="F192" s="302"/>
      <c r="G192" s="302"/>
      <c r="H192" s="302"/>
      <c r="I192" s="302"/>
      <c r="J192" s="302"/>
      <c r="K192" s="302"/>
      <c r="L192" s="302"/>
      <c r="M192" s="302"/>
      <c r="N192" s="302"/>
      <c r="O192" s="302"/>
      <c r="P192" s="302"/>
      <c r="Q192" s="302"/>
      <c r="R192" s="302"/>
      <c r="S192" s="302"/>
      <c r="T192" s="288"/>
    </row>
    <row r="193" customFormat="false" ht="13.8" hidden="false" customHeight="false" outlineLevel="0" collapsed="false">
      <c r="A193" s="329" t="str">
        <f aca="false">+A$88</f>
        <v>06213800</v>
      </c>
      <c r="B193" s="330" t="n">
        <f aca="false">+B$88</f>
        <v>44062</v>
      </c>
      <c r="C193" s="302"/>
      <c r="D193" s="342" t="e">
        <f aca="false">VLOOKUP(C193,'[1]Ref. Taxo.'!A$1:B$1048576,2,0)</f>
        <v>#N/A</v>
      </c>
      <c r="E193" s="302"/>
      <c r="F193" s="302"/>
      <c r="G193" s="302"/>
      <c r="H193" s="302"/>
      <c r="I193" s="302"/>
      <c r="J193" s="302"/>
      <c r="K193" s="302"/>
      <c r="L193" s="302"/>
      <c r="M193" s="302"/>
      <c r="N193" s="302"/>
      <c r="O193" s="302"/>
      <c r="P193" s="302"/>
      <c r="Q193" s="302"/>
      <c r="R193" s="302"/>
      <c r="S193" s="302"/>
      <c r="T193" s="288"/>
    </row>
    <row r="194" customFormat="false" ht="13.8" hidden="false" customHeight="false" outlineLevel="0" collapsed="false">
      <c r="A194" s="329" t="str">
        <f aca="false">+A$88</f>
        <v>06213800</v>
      </c>
      <c r="B194" s="330" t="n">
        <f aca="false">+B$88</f>
        <v>44062</v>
      </c>
      <c r="C194" s="302"/>
      <c r="D194" s="342" t="e">
        <f aca="false">VLOOKUP(C194,'[1]Ref. Taxo.'!A$1:B$1048576,2,0)</f>
        <v>#N/A</v>
      </c>
      <c r="E194" s="302"/>
      <c r="F194" s="302"/>
      <c r="G194" s="302"/>
      <c r="H194" s="302"/>
      <c r="I194" s="302"/>
      <c r="J194" s="302"/>
      <c r="K194" s="302"/>
      <c r="L194" s="302"/>
      <c r="M194" s="302"/>
      <c r="N194" s="302"/>
      <c r="O194" s="302"/>
      <c r="P194" s="302"/>
      <c r="Q194" s="302"/>
      <c r="R194" s="302"/>
      <c r="S194" s="302"/>
      <c r="T194" s="288"/>
    </row>
    <row r="195" customFormat="false" ht="13.8" hidden="false" customHeight="false" outlineLevel="0" collapsed="false">
      <c r="A195" s="329" t="str">
        <f aca="false">+A$88</f>
        <v>06213800</v>
      </c>
      <c r="B195" s="330" t="n">
        <f aca="false">+B$88</f>
        <v>44062</v>
      </c>
      <c r="C195" s="302"/>
      <c r="D195" s="342" t="e">
        <f aca="false">VLOOKUP(C195,'[1]Ref. Taxo.'!A$1:B$1048576,2,0)</f>
        <v>#N/A</v>
      </c>
      <c r="E195" s="302"/>
      <c r="F195" s="302"/>
      <c r="G195" s="302"/>
      <c r="H195" s="302"/>
      <c r="I195" s="302"/>
      <c r="J195" s="302"/>
      <c r="K195" s="302"/>
      <c r="L195" s="302"/>
      <c r="M195" s="302"/>
      <c r="N195" s="302"/>
      <c r="O195" s="302"/>
      <c r="P195" s="302"/>
      <c r="Q195" s="302"/>
      <c r="R195" s="302"/>
      <c r="S195" s="302"/>
      <c r="T195" s="288"/>
    </row>
    <row r="196" customFormat="false" ht="13.8" hidden="false" customHeight="false" outlineLevel="0" collapsed="false">
      <c r="A196" s="329" t="str">
        <f aca="false">+A$88</f>
        <v>06213800</v>
      </c>
      <c r="B196" s="330" t="n">
        <f aca="false">+B$88</f>
        <v>44062</v>
      </c>
      <c r="C196" s="302"/>
      <c r="D196" s="342" t="e">
        <f aca="false">VLOOKUP(C196,'[1]Ref. Taxo.'!A$1:B$1048576,2,0)</f>
        <v>#N/A</v>
      </c>
      <c r="E196" s="302"/>
      <c r="F196" s="302"/>
      <c r="G196" s="302"/>
      <c r="H196" s="302"/>
      <c r="I196" s="302"/>
      <c r="J196" s="302"/>
      <c r="K196" s="302"/>
      <c r="L196" s="302"/>
      <c r="M196" s="302"/>
      <c r="N196" s="302"/>
      <c r="O196" s="302"/>
      <c r="P196" s="302"/>
      <c r="Q196" s="302"/>
      <c r="R196" s="302"/>
      <c r="S196" s="302"/>
      <c r="T196" s="288"/>
    </row>
    <row r="197" customFormat="false" ht="13.8" hidden="false" customHeight="false" outlineLevel="0" collapsed="false">
      <c r="A197" s="329" t="str">
        <f aca="false">+A$88</f>
        <v>06213800</v>
      </c>
      <c r="B197" s="330" t="n">
        <f aca="false">+B$88</f>
        <v>44062</v>
      </c>
      <c r="C197" s="302"/>
      <c r="D197" s="342" t="e">
        <f aca="false">VLOOKUP(C197,'[1]Ref. Taxo.'!A$1:B$1048576,2,0)</f>
        <v>#N/A</v>
      </c>
      <c r="E197" s="302"/>
      <c r="F197" s="302"/>
      <c r="G197" s="302"/>
      <c r="H197" s="302"/>
      <c r="I197" s="302"/>
      <c r="J197" s="302"/>
      <c r="K197" s="302"/>
      <c r="L197" s="302"/>
      <c r="M197" s="302"/>
      <c r="N197" s="302"/>
      <c r="O197" s="302"/>
      <c r="P197" s="302"/>
      <c r="Q197" s="302"/>
      <c r="R197" s="302"/>
      <c r="S197" s="302"/>
      <c r="T197" s="288"/>
    </row>
    <row r="198" customFormat="false" ht="13.8" hidden="false" customHeight="false" outlineLevel="0" collapsed="false">
      <c r="A198" s="329" t="str">
        <f aca="false">+A$88</f>
        <v>06213800</v>
      </c>
      <c r="B198" s="330" t="n">
        <f aca="false">+B$88</f>
        <v>44062</v>
      </c>
      <c r="C198" s="302"/>
      <c r="D198" s="342" t="e">
        <f aca="false">VLOOKUP(C198,'[1]Ref. Taxo.'!A$1:B$1048576,2,0)</f>
        <v>#N/A</v>
      </c>
      <c r="E198" s="302"/>
      <c r="F198" s="302"/>
      <c r="G198" s="302"/>
      <c r="H198" s="302"/>
      <c r="I198" s="302"/>
      <c r="J198" s="302"/>
      <c r="K198" s="302"/>
      <c r="L198" s="302"/>
      <c r="M198" s="302"/>
      <c r="N198" s="302"/>
      <c r="O198" s="302"/>
      <c r="P198" s="302"/>
      <c r="Q198" s="302"/>
      <c r="R198" s="302"/>
      <c r="S198" s="302"/>
      <c r="T198" s="288"/>
    </row>
    <row r="199" customFormat="false" ht="13.8" hidden="false" customHeight="false" outlineLevel="0" collapsed="false">
      <c r="A199" s="329" t="str">
        <f aca="false">+A$88</f>
        <v>06213800</v>
      </c>
      <c r="B199" s="330" t="n">
        <f aca="false">+B$88</f>
        <v>44062</v>
      </c>
      <c r="C199" s="302"/>
      <c r="D199" s="342" t="e">
        <f aca="false">VLOOKUP(C199,'[1]Ref. Taxo.'!A$1:B$1048576,2,0)</f>
        <v>#N/A</v>
      </c>
      <c r="E199" s="302"/>
      <c r="F199" s="302"/>
      <c r="G199" s="302"/>
      <c r="H199" s="302"/>
      <c r="I199" s="302"/>
      <c r="J199" s="302"/>
      <c r="K199" s="302"/>
      <c r="L199" s="302"/>
      <c r="M199" s="302"/>
      <c r="N199" s="302"/>
      <c r="O199" s="302"/>
      <c r="P199" s="302"/>
      <c r="Q199" s="302"/>
      <c r="R199" s="302"/>
      <c r="S199" s="302"/>
      <c r="T199" s="288"/>
    </row>
    <row r="200" customFormat="false" ht="13.8" hidden="false" customHeight="false" outlineLevel="0" collapsed="false">
      <c r="A200" s="329" t="str">
        <f aca="false">+A$88</f>
        <v>06213800</v>
      </c>
      <c r="B200" s="330" t="n">
        <f aca="false">+B$88</f>
        <v>44062</v>
      </c>
      <c r="C200" s="302"/>
      <c r="D200" s="342" t="e">
        <f aca="false">VLOOKUP(C200,'[1]Ref. Taxo.'!A$1:B$1048576,2,0)</f>
        <v>#N/A</v>
      </c>
      <c r="E200" s="302"/>
      <c r="F200" s="302"/>
      <c r="G200" s="302"/>
      <c r="H200" s="302"/>
      <c r="I200" s="302"/>
      <c r="J200" s="302"/>
      <c r="K200" s="302"/>
      <c r="L200" s="302"/>
      <c r="M200" s="302"/>
      <c r="N200" s="302"/>
      <c r="O200" s="302"/>
      <c r="P200" s="302"/>
      <c r="Q200" s="302"/>
      <c r="R200" s="302"/>
      <c r="S200" s="302"/>
      <c r="T200" s="288"/>
    </row>
    <row r="201" customFormat="false" ht="13.8" hidden="false" customHeight="false" outlineLevel="0" collapsed="false">
      <c r="A201" s="329" t="str">
        <f aca="false">+A$88</f>
        <v>06213800</v>
      </c>
      <c r="B201" s="330" t="n">
        <f aca="false">+B$88</f>
        <v>44062</v>
      </c>
      <c r="C201" s="302"/>
      <c r="D201" s="342" t="e">
        <f aca="false">VLOOKUP(C201,'[1]Ref. Taxo.'!A$1:B$1048576,2,0)</f>
        <v>#N/A</v>
      </c>
      <c r="E201" s="302"/>
      <c r="F201" s="302"/>
      <c r="G201" s="302"/>
      <c r="H201" s="302"/>
      <c r="I201" s="302"/>
      <c r="J201" s="302"/>
      <c r="K201" s="302"/>
      <c r="L201" s="302"/>
      <c r="M201" s="302"/>
      <c r="N201" s="302"/>
      <c r="O201" s="302"/>
      <c r="P201" s="302"/>
      <c r="Q201" s="302"/>
      <c r="R201" s="302"/>
      <c r="S201" s="302"/>
      <c r="T201" s="288"/>
    </row>
    <row r="202" customFormat="false" ht="13.8" hidden="false" customHeight="false" outlineLevel="0" collapsed="false">
      <c r="A202" s="329" t="str">
        <f aca="false">+A$88</f>
        <v>06213800</v>
      </c>
      <c r="B202" s="330" t="n">
        <f aca="false">+B$88</f>
        <v>44062</v>
      </c>
      <c r="C202" s="302"/>
      <c r="D202" s="342" t="e">
        <f aca="false">VLOOKUP(C202,'[1]Ref. Taxo.'!A$1:B$1048576,2,0)</f>
        <v>#N/A</v>
      </c>
      <c r="E202" s="302"/>
      <c r="F202" s="302"/>
      <c r="G202" s="302"/>
      <c r="H202" s="302"/>
      <c r="I202" s="302"/>
      <c r="J202" s="302"/>
      <c r="K202" s="302"/>
      <c r="L202" s="302"/>
      <c r="M202" s="302"/>
      <c r="N202" s="302"/>
      <c r="O202" s="302"/>
      <c r="P202" s="302"/>
      <c r="Q202" s="302"/>
      <c r="R202" s="302"/>
      <c r="S202" s="302"/>
      <c r="T202" s="288"/>
    </row>
    <row r="203" customFormat="false" ht="13.8" hidden="false" customHeight="false" outlineLevel="0" collapsed="false">
      <c r="A203" s="329" t="str">
        <f aca="false">+A$88</f>
        <v>06213800</v>
      </c>
      <c r="B203" s="330" t="n">
        <f aca="false">+B$88</f>
        <v>44062</v>
      </c>
      <c r="C203" s="302"/>
      <c r="D203" s="342" t="e">
        <f aca="false">VLOOKUP(C203,'[1]Ref. Taxo.'!A$1:B$1048576,2,0)</f>
        <v>#N/A</v>
      </c>
      <c r="E203" s="302"/>
      <c r="F203" s="302"/>
      <c r="G203" s="302"/>
      <c r="H203" s="302"/>
      <c r="I203" s="302"/>
      <c r="J203" s="302"/>
      <c r="K203" s="302"/>
      <c r="L203" s="302"/>
      <c r="M203" s="302"/>
      <c r="N203" s="302"/>
      <c r="O203" s="302"/>
      <c r="P203" s="302"/>
      <c r="Q203" s="302"/>
      <c r="R203" s="302"/>
      <c r="S203" s="302"/>
      <c r="T203" s="288"/>
    </row>
    <row r="204" customFormat="false" ht="13.8" hidden="false" customHeight="false" outlineLevel="0" collapsed="false">
      <c r="A204" s="329" t="str">
        <f aca="false">+A$88</f>
        <v>06213800</v>
      </c>
      <c r="B204" s="330" t="n">
        <f aca="false">+B$88</f>
        <v>44062</v>
      </c>
      <c r="C204" s="302"/>
      <c r="D204" s="342" t="e">
        <f aca="false">VLOOKUP(C204,'[1]Ref. Taxo.'!A$1:B$1048576,2,0)</f>
        <v>#N/A</v>
      </c>
      <c r="E204" s="302"/>
      <c r="F204" s="302"/>
      <c r="G204" s="302"/>
      <c r="H204" s="302"/>
      <c r="I204" s="302"/>
      <c r="J204" s="302"/>
      <c r="K204" s="302"/>
      <c r="L204" s="302"/>
      <c r="M204" s="302"/>
      <c r="N204" s="302"/>
      <c r="O204" s="302"/>
      <c r="P204" s="302"/>
      <c r="Q204" s="302"/>
      <c r="R204" s="302"/>
      <c r="S204" s="302"/>
      <c r="T204" s="288"/>
    </row>
    <row r="205" customFormat="false" ht="13.8" hidden="false" customHeight="false" outlineLevel="0" collapsed="false">
      <c r="A205" s="329" t="str">
        <f aca="false">+A$88</f>
        <v>06213800</v>
      </c>
      <c r="B205" s="330" t="n">
        <f aca="false">+B$88</f>
        <v>44062</v>
      </c>
      <c r="C205" s="302"/>
      <c r="D205" s="342" t="e">
        <f aca="false">VLOOKUP(C205,'[1]Ref. Taxo.'!A$1:B$1048576,2,0)</f>
        <v>#N/A</v>
      </c>
      <c r="E205" s="302"/>
      <c r="F205" s="302"/>
      <c r="G205" s="302"/>
      <c r="H205" s="302"/>
      <c r="I205" s="302"/>
      <c r="J205" s="302"/>
      <c r="K205" s="302"/>
      <c r="L205" s="302"/>
      <c r="M205" s="302"/>
      <c r="N205" s="302"/>
      <c r="O205" s="302"/>
      <c r="P205" s="302"/>
      <c r="Q205" s="302"/>
      <c r="R205" s="302"/>
      <c r="S205" s="302"/>
      <c r="T205" s="288"/>
    </row>
    <row r="206" customFormat="false" ht="13.8" hidden="false" customHeight="false" outlineLevel="0" collapsed="false">
      <c r="A206" s="329" t="str">
        <f aca="false">+A$88</f>
        <v>06213800</v>
      </c>
      <c r="B206" s="330" t="n">
        <f aca="false">+B$88</f>
        <v>44062</v>
      </c>
      <c r="C206" s="302"/>
      <c r="D206" s="342" t="e">
        <f aca="false">VLOOKUP(C206,'[1]Ref. Taxo.'!A$1:B$1048576,2,0)</f>
        <v>#N/A</v>
      </c>
      <c r="E206" s="302"/>
      <c r="F206" s="302"/>
      <c r="G206" s="302"/>
      <c r="H206" s="302"/>
      <c r="I206" s="302"/>
      <c r="J206" s="302"/>
      <c r="K206" s="302"/>
      <c r="L206" s="302"/>
      <c r="M206" s="302"/>
      <c r="N206" s="302"/>
      <c r="O206" s="302"/>
      <c r="P206" s="302"/>
      <c r="Q206" s="302"/>
      <c r="R206" s="302"/>
      <c r="S206" s="302"/>
      <c r="T206" s="288"/>
    </row>
    <row r="207" customFormat="false" ht="13.8" hidden="false" customHeight="false" outlineLevel="0" collapsed="false">
      <c r="A207" s="329" t="str">
        <f aca="false">+A$88</f>
        <v>06213800</v>
      </c>
      <c r="B207" s="330" t="n">
        <f aca="false">+B$88</f>
        <v>44062</v>
      </c>
      <c r="C207" s="302"/>
      <c r="D207" s="342" t="e">
        <f aca="false">VLOOKUP(C207,'[1]Ref. Taxo.'!A$1:B$1048576,2,0)</f>
        <v>#N/A</v>
      </c>
      <c r="E207" s="302"/>
      <c r="F207" s="302"/>
      <c r="G207" s="302"/>
      <c r="H207" s="302"/>
      <c r="I207" s="302"/>
      <c r="J207" s="302"/>
      <c r="K207" s="302"/>
      <c r="L207" s="302"/>
      <c r="M207" s="302"/>
      <c r="N207" s="302"/>
      <c r="O207" s="302"/>
      <c r="P207" s="302"/>
      <c r="Q207" s="302"/>
      <c r="R207" s="302"/>
      <c r="S207" s="302"/>
      <c r="T207" s="288"/>
    </row>
    <row r="208" customFormat="false" ht="13.8" hidden="false" customHeight="false" outlineLevel="0" collapsed="false">
      <c r="A208" s="329" t="str">
        <f aca="false">+A$88</f>
        <v>06213800</v>
      </c>
      <c r="B208" s="330" t="n">
        <f aca="false">+B$88</f>
        <v>44062</v>
      </c>
      <c r="C208" s="302"/>
      <c r="D208" s="342" t="e">
        <f aca="false">VLOOKUP(C208,'[1]Ref. Taxo.'!A$1:B$1048576,2,0)</f>
        <v>#N/A</v>
      </c>
      <c r="E208" s="302"/>
      <c r="F208" s="302"/>
      <c r="G208" s="302"/>
      <c r="H208" s="302"/>
      <c r="I208" s="302"/>
      <c r="J208" s="302"/>
      <c r="K208" s="302"/>
      <c r="L208" s="302"/>
      <c r="M208" s="302"/>
      <c r="N208" s="302"/>
      <c r="O208" s="302"/>
      <c r="P208" s="302"/>
      <c r="Q208" s="302"/>
      <c r="R208" s="302"/>
      <c r="S208" s="302"/>
      <c r="T208" s="288"/>
    </row>
    <row r="209" customFormat="false" ht="13.8" hidden="false" customHeight="false" outlineLevel="0" collapsed="false">
      <c r="A209" s="329" t="str">
        <f aca="false">+A$88</f>
        <v>06213800</v>
      </c>
      <c r="B209" s="330" t="n">
        <f aca="false">+B$88</f>
        <v>44062</v>
      </c>
      <c r="C209" s="302"/>
      <c r="D209" s="342" t="e">
        <f aca="false">VLOOKUP(C209,'[1]Ref. Taxo.'!A$1:B$1048576,2,0)</f>
        <v>#N/A</v>
      </c>
      <c r="E209" s="302"/>
      <c r="F209" s="302"/>
      <c r="G209" s="302"/>
      <c r="H209" s="302"/>
      <c r="I209" s="302"/>
      <c r="J209" s="302"/>
      <c r="K209" s="302"/>
      <c r="L209" s="302"/>
      <c r="M209" s="302"/>
      <c r="N209" s="302"/>
      <c r="O209" s="302"/>
      <c r="P209" s="302"/>
      <c r="Q209" s="302"/>
      <c r="R209" s="302"/>
      <c r="S209" s="302"/>
      <c r="T209" s="288"/>
    </row>
    <row r="210" customFormat="false" ht="13.8" hidden="false" customHeight="false" outlineLevel="0" collapsed="false">
      <c r="A210" s="329" t="str">
        <f aca="false">+A$88</f>
        <v>06213800</v>
      </c>
      <c r="B210" s="330" t="n">
        <f aca="false">+B$88</f>
        <v>44062</v>
      </c>
      <c r="C210" s="302"/>
      <c r="D210" s="342" t="e">
        <f aca="false">VLOOKUP(C210,'[1]Ref. Taxo.'!A$1:B$1048576,2,0)</f>
        <v>#N/A</v>
      </c>
      <c r="E210" s="302"/>
      <c r="F210" s="302"/>
      <c r="G210" s="302"/>
      <c r="H210" s="302"/>
      <c r="I210" s="302"/>
      <c r="J210" s="302"/>
      <c r="K210" s="302"/>
      <c r="L210" s="302"/>
      <c r="M210" s="302"/>
      <c r="N210" s="302"/>
      <c r="O210" s="302"/>
      <c r="P210" s="302"/>
      <c r="Q210" s="302"/>
      <c r="R210" s="302"/>
      <c r="S210" s="302"/>
      <c r="T210" s="288"/>
    </row>
    <row r="211" customFormat="false" ht="13.8" hidden="false" customHeight="false" outlineLevel="0" collapsed="false">
      <c r="A211" s="329" t="str">
        <f aca="false">+A$88</f>
        <v>06213800</v>
      </c>
      <c r="B211" s="330" t="n">
        <f aca="false">+B$88</f>
        <v>44062</v>
      </c>
      <c r="C211" s="302"/>
      <c r="D211" s="342" t="e">
        <f aca="false">VLOOKUP(C211,'[1]Ref. Taxo.'!A$1:B$1048576,2,0)</f>
        <v>#N/A</v>
      </c>
      <c r="E211" s="302"/>
      <c r="F211" s="302"/>
      <c r="G211" s="302"/>
      <c r="H211" s="302"/>
      <c r="I211" s="302"/>
      <c r="J211" s="302"/>
      <c r="K211" s="302"/>
      <c r="L211" s="302"/>
      <c r="M211" s="302"/>
      <c r="N211" s="302"/>
      <c r="O211" s="302"/>
      <c r="P211" s="302"/>
      <c r="Q211" s="302"/>
      <c r="R211" s="302"/>
      <c r="S211" s="302"/>
      <c r="T211" s="288"/>
    </row>
    <row r="212" customFormat="false" ht="13.8" hidden="false" customHeight="false" outlineLevel="0" collapsed="false">
      <c r="A212" s="329" t="str">
        <f aca="false">+A$88</f>
        <v>06213800</v>
      </c>
      <c r="B212" s="330" t="n">
        <f aca="false">+B$88</f>
        <v>44062</v>
      </c>
      <c r="C212" s="302"/>
      <c r="D212" s="342" t="e">
        <f aca="false">VLOOKUP(C212,'[1]Ref. Taxo.'!A$1:B$1048576,2,0)</f>
        <v>#N/A</v>
      </c>
      <c r="E212" s="302"/>
      <c r="F212" s="302"/>
      <c r="G212" s="302"/>
      <c r="H212" s="302"/>
      <c r="I212" s="302"/>
      <c r="J212" s="302"/>
      <c r="K212" s="302"/>
      <c r="L212" s="302"/>
      <c r="M212" s="302"/>
      <c r="N212" s="302"/>
      <c r="O212" s="302"/>
      <c r="P212" s="302"/>
      <c r="Q212" s="302"/>
      <c r="R212" s="302"/>
      <c r="S212" s="302"/>
      <c r="T212" s="288"/>
    </row>
    <row r="213" customFormat="false" ht="13.8" hidden="false" customHeight="false" outlineLevel="0" collapsed="false">
      <c r="A213" s="329" t="str">
        <f aca="false">+A$88</f>
        <v>06213800</v>
      </c>
      <c r="B213" s="330" t="n">
        <f aca="false">+B$88</f>
        <v>44062</v>
      </c>
      <c r="C213" s="302"/>
      <c r="D213" s="342" t="e">
        <f aca="false">VLOOKUP(C213,'[1]Ref. Taxo.'!A$1:B$1048576,2,0)</f>
        <v>#N/A</v>
      </c>
      <c r="E213" s="302"/>
      <c r="F213" s="302"/>
      <c r="G213" s="302"/>
      <c r="H213" s="302"/>
      <c r="I213" s="302"/>
      <c r="J213" s="302"/>
      <c r="K213" s="302"/>
      <c r="L213" s="302"/>
      <c r="M213" s="302"/>
      <c r="N213" s="302"/>
      <c r="O213" s="302"/>
      <c r="P213" s="302"/>
      <c r="Q213" s="302"/>
      <c r="R213" s="302"/>
      <c r="S213" s="302"/>
      <c r="T213" s="288"/>
    </row>
    <row r="214" customFormat="false" ht="13.8" hidden="false" customHeight="false" outlineLevel="0" collapsed="false">
      <c r="A214" s="329" t="str">
        <f aca="false">+A$88</f>
        <v>06213800</v>
      </c>
      <c r="B214" s="330" t="n">
        <f aca="false">+B$88</f>
        <v>44062</v>
      </c>
      <c r="C214" s="302"/>
      <c r="D214" s="342" t="e">
        <f aca="false">VLOOKUP(C214,'[1]Ref. Taxo.'!A$1:B$1048576,2,0)</f>
        <v>#N/A</v>
      </c>
      <c r="E214" s="302"/>
      <c r="F214" s="302"/>
      <c r="G214" s="302"/>
      <c r="H214" s="302"/>
      <c r="I214" s="302"/>
      <c r="J214" s="302"/>
      <c r="K214" s="302"/>
      <c r="L214" s="302"/>
      <c r="M214" s="302"/>
      <c r="N214" s="302"/>
      <c r="O214" s="302"/>
      <c r="P214" s="302"/>
      <c r="Q214" s="302"/>
      <c r="R214" s="302"/>
      <c r="S214" s="302"/>
      <c r="T214" s="288"/>
    </row>
    <row r="215" customFormat="false" ht="13.8" hidden="false" customHeight="false" outlineLevel="0" collapsed="false">
      <c r="A215" s="329" t="str">
        <f aca="false">+A$88</f>
        <v>06213800</v>
      </c>
      <c r="B215" s="330" t="n">
        <f aca="false">+B$88</f>
        <v>44062</v>
      </c>
      <c r="C215" s="302"/>
      <c r="D215" s="342" t="e">
        <f aca="false">VLOOKUP(C215,'[1]Ref. Taxo.'!A$1:B$1048576,2,0)</f>
        <v>#N/A</v>
      </c>
      <c r="E215" s="302"/>
      <c r="F215" s="302"/>
      <c r="G215" s="302"/>
      <c r="H215" s="302"/>
      <c r="I215" s="302"/>
      <c r="J215" s="302"/>
      <c r="K215" s="302"/>
      <c r="L215" s="302"/>
      <c r="M215" s="302"/>
      <c r="N215" s="302"/>
      <c r="O215" s="302"/>
      <c r="P215" s="302"/>
      <c r="Q215" s="302"/>
      <c r="R215" s="302"/>
      <c r="S215" s="302"/>
      <c r="T215" s="288"/>
    </row>
    <row r="216" customFormat="false" ht="13.8" hidden="false" customHeight="false" outlineLevel="0" collapsed="false">
      <c r="A216" s="329" t="str">
        <f aca="false">+A$88</f>
        <v>06213800</v>
      </c>
      <c r="B216" s="330" t="n">
        <f aca="false">+B$88</f>
        <v>44062</v>
      </c>
      <c r="C216" s="302"/>
      <c r="D216" s="342" t="e">
        <f aca="false">VLOOKUP(C216,'[1]Ref. Taxo.'!A$1:B$1048576,2,0)</f>
        <v>#N/A</v>
      </c>
      <c r="E216" s="302"/>
      <c r="F216" s="302"/>
      <c r="G216" s="302"/>
      <c r="H216" s="302"/>
      <c r="I216" s="302"/>
      <c r="J216" s="302"/>
      <c r="K216" s="302"/>
      <c r="L216" s="302"/>
      <c r="M216" s="302"/>
      <c r="N216" s="302"/>
      <c r="O216" s="302"/>
      <c r="P216" s="302"/>
      <c r="Q216" s="302"/>
      <c r="R216" s="302"/>
      <c r="S216" s="302"/>
      <c r="T216" s="288"/>
    </row>
    <row r="217" customFormat="false" ht="13.8" hidden="false" customHeight="false" outlineLevel="0" collapsed="false">
      <c r="A217" s="329" t="str">
        <f aca="false">+A$88</f>
        <v>06213800</v>
      </c>
      <c r="B217" s="330" t="n">
        <f aca="false">+B$88</f>
        <v>44062</v>
      </c>
      <c r="C217" s="302"/>
      <c r="D217" s="342" t="e">
        <f aca="false">VLOOKUP(C217,'[1]Ref. Taxo.'!A$1:B$1048576,2,0)</f>
        <v>#N/A</v>
      </c>
      <c r="E217" s="302"/>
      <c r="F217" s="302"/>
      <c r="G217" s="302"/>
      <c r="H217" s="302"/>
      <c r="I217" s="302"/>
      <c r="J217" s="302"/>
      <c r="K217" s="302"/>
      <c r="L217" s="302"/>
      <c r="M217" s="302"/>
      <c r="N217" s="302"/>
      <c r="O217" s="302"/>
      <c r="P217" s="302"/>
      <c r="Q217" s="302"/>
      <c r="R217" s="302"/>
      <c r="S217" s="302"/>
      <c r="T217" s="288"/>
    </row>
    <row r="218" customFormat="false" ht="13.8" hidden="false" customHeight="false" outlineLevel="0" collapsed="false">
      <c r="A218" s="329" t="str">
        <f aca="false">+A$88</f>
        <v>06213800</v>
      </c>
      <c r="B218" s="330" t="n">
        <f aca="false">+B$88</f>
        <v>44062</v>
      </c>
      <c r="C218" s="302"/>
      <c r="D218" s="342" t="e">
        <f aca="false">VLOOKUP(C218,'[1]Ref. Taxo.'!A$1:B$1048576,2,0)</f>
        <v>#N/A</v>
      </c>
      <c r="E218" s="302"/>
      <c r="F218" s="302"/>
      <c r="G218" s="302"/>
      <c r="H218" s="302"/>
      <c r="I218" s="302"/>
      <c r="J218" s="302"/>
      <c r="K218" s="302"/>
      <c r="L218" s="302"/>
      <c r="M218" s="302"/>
      <c r="N218" s="302"/>
      <c r="O218" s="302"/>
      <c r="P218" s="302"/>
      <c r="Q218" s="302"/>
      <c r="R218" s="302"/>
      <c r="S218" s="302"/>
      <c r="T218" s="288"/>
    </row>
    <row r="219" customFormat="false" ht="13.8" hidden="false" customHeight="false" outlineLevel="0" collapsed="false">
      <c r="A219" s="329" t="str">
        <f aca="false">+A$88</f>
        <v>06213800</v>
      </c>
      <c r="B219" s="330" t="n">
        <f aca="false">+B$88</f>
        <v>44062</v>
      </c>
      <c r="C219" s="302"/>
      <c r="D219" s="342" t="e">
        <f aca="false">VLOOKUP(C219,'[1]Ref. Taxo.'!A$1:B$1048576,2,0)</f>
        <v>#N/A</v>
      </c>
      <c r="E219" s="302"/>
      <c r="F219" s="302"/>
      <c r="G219" s="302"/>
      <c r="H219" s="302"/>
      <c r="I219" s="302"/>
      <c r="J219" s="302"/>
      <c r="K219" s="302"/>
      <c r="L219" s="302"/>
      <c r="M219" s="302"/>
      <c r="N219" s="302"/>
      <c r="O219" s="302"/>
      <c r="P219" s="302"/>
      <c r="Q219" s="302"/>
      <c r="R219" s="302"/>
      <c r="S219" s="302"/>
      <c r="T219" s="288"/>
    </row>
    <row r="220" customFormat="false" ht="13.8" hidden="false" customHeight="false" outlineLevel="0" collapsed="false">
      <c r="A220" s="329" t="str">
        <f aca="false">+A$88</f>
        <v>06213800</v>
      </c>
      <c r="B220" s="330" t="n">
        <f aca="false">+B$88</f>
        <v>44062</v>
      </c>
      <c r="C220" s="302"/>
      <c r="D220" s="342" t="e">
        <f aca="false">VLOOKUP(C220,'[1]Ref. Taxo.'!A$1:B$1048576,2,0)</f>
        <v>#N/A</v>
      </c>
      <c r="E220" s="302"/>
      <c r="F220" s="302"/>
      <c r="G220" s="302"/>
      <c r="H220" s="302"/>
      <c r="I220" s="302"/>
      <c r="J220" s="302"/>
      <c r="K220" s="302"/>
      <c r="L220" s="302"/>
      <c r="M220" s="302"/>
      <c r="N220" s="302"/>
      <c r="O220" s="302"/>
      <c r="P220" s="302"/>
      <c r="Q220" s="302"/>
      <c r="R220" s="302"/>
      <c r="S220" s="302"/>
      <c r="T220" s="288"/>
    </row>
    <row r="221" customFormat="false" ht="13.8" hidden="false" customHeight="false" outlineLevel="0" collapsed="false">
      <c r="A221" s="329" t="str">
        <f aca="false">+A$88</f>
        <v>06213800</v>
      </c>
      <c r="B221" s="330" t="n">
        <f aca="false">+B$88</f>
        <v>44062</v>
      </c>
      <c r="C221" s="302"/>
      <c r="D221" s="342" t="e">
        <f aca="false">VLOOKUP(C221,'[1]Ref. Taxo.'!A$1:B$1048576,2,0)</f>
        <v>#N/A</v>
      </c>
      <c r="E221" s="302"/>
      <c r="F221" s="302"/>
      <c r="G221" s="302"/>
      <c r="H221" s="302"/>
      <c r="I221" s="302"/>
      <c r="J221" s="302"/>
      <c r="K221" s="302"/>
      <c r="L221" s="302"/>
      <c r="M221" s="302"/>
      <c r="N221" s="302"/>
      <c r="O221" s="302"/>
      <c r="P221" s="302"/>
      <c r="Q221" s="302"/>
      <c r="R221" s="302"/>
      <c r="S221" s="302"/>
      <c r="T221" s="288"/>
    </row>
    <row r="222" customFormat="false" ht="13.8" hidden="false" customHeight="false" outlineLevel="0" collapsed="false">
      <c r="A222" s="329" t="str">
        <f aca="false">+A$88</f>
        <v>06213800</v>
      </c>
      <c r="B222" s="330" t="n">
        <f aca="false">+B$88</f>
        <v>44062</v>
      </c>
      <c r="C222" s="302"/>
      <c r="D222" s="342" t="e">
        <f aca="false">VLOOKUP(C222,'[1]Ref. Taxo.'!A$1:B$1048576,2,0)</f>
        <v>#N/A</v>
      </c>
      <c r="E222" s="302"/>
      <c r="F222" s="302"/>
      <c r="G222" s="302"/>
      <c r="H222" s="302"/>
      <c r="I222" s="302"/>
      <c r="J222" s="302"/>
      <c r="K222" s="302"/>
      <c r="L222" s="302"/>
      <c r="M222" s="302"/>
      <c r="N222" s="302"/>
      <c r="O222" s="302"/>
      <c r="P222" s="302"/>
      <c r="Q222" s="302"/>
      <c r="R222" s="302"/>
      <c r="S222" s="302"/>
      <c r="T222" s="288"/>
    </row>
    <row r="223" customFormat="false" ht="13.8" hidden="false" customHeight="false" outlineLevel="0" collapsed="false">
      <c r="A223" s="329" t="str">
        <f aca="false">+A$88</f>
        <v>06213800</v>
      </c>
      <c r="B223" s="330" t="n">
        <f aca="false">+B$88</f>
        <v>44062</v>
      </c>
      <c r="C223" s="302"/>
      <c r="D223" s="342" t="e">
        <f aca="false">VLOOKUP(C223,'[1]Ref. Taxo.'!A$1:B$1048576,2,0)</f>
        <v>#N/A</v>
      </c>
      <c r="E223" s="302"/>
      <c r="F223" s="302"/>
      <c r="G223" s="302"/>
      <c r="H223" s="302"/>
      <c r="I223" s="302"/>
      <c r="J223" s="302"/>
      <c r="K223" s="302"/>
      <c r="L223" s="302"/>
      <c r="M223" s="302"/>
      <c r="N223" s="302"/>
      <c r="O223" s="302"/>
      <c r="P223" s="302"/>
      <c r="Q223" s="302"/>
      <c r="R223" s="302"/>
      <c r="S223" s="302"/>
      <c r="T223" s="288"/>
    </row>
    <row r="224" customFormat="false" ht="13.8" hidden="false" customHeight="false" outlineLevel="0" collapsed="false">
      <c r="A224" s="329" t="str">
        <f aca="false">+A$88</f>
        <v>06213800</v>
      </c>
      <c r="B224" s="330" t="n">
        <f aca="false">+B$88</f>
        <v>44062</v>
      </c>
      <c r="C224" s="302"/>
      <c r="D224" s="342" t="e">
        <f aca="false">VLOOKUP(C224,'[1]Ref. Taxo.'!A$1:B$1048576,2,0)</f>
        <v>#N/A</v>
      </c>
      <c r="E224" s="302"/>
      <c r="F224" s="302"/>
      <c r="G224" s="302"/>
      <c r="H224" s="302"/>
      <c r="I224" s="302"/>
      <c r="J224" s="302"/>
      <c r="K224" s="302"/>
      <c r="L224" s="302"/>
      <c r="M224" s="302"/>
      <c r="N224" s="302"/>
      <c r="O224" s="302"/>
      <c r="P224" s="302"/>
      <c r="Q224" s="302"/>
      <c r="R224" s="302"/>
      <c r="S224" s="302"/>
      <c r="T224" s="288"/>
    </row>
    <row r="225" customFormat="false" ht="13.8" hidden="false" customHeight="false" outlineLevel="0" collapsed="false">
      <c r="A225" s="329" t="str">
        <f aca="false">+A$88</f>
        <v>06213800</v>
      </c>
      <c r="B225" s="330" t="n">
        <f aca="false">+B$88</f>
        <v>44062</v>
      </c>
      <c r="C225" s="302"/>
      <c r="D225" s="342" t="e">
        <f aca="false">VLOOKUP(C225,'[1]Ref. Taxo.'!A$1:B$1048576,2,0)</f>
        <v>#N/A</v>
      </c>
      <c r="E225" s="302"/>
      <c r="F225" s="302"/>
      <c r="G225" s="302"/>
      <c r="H225" s="302"/>
      <c r="I225" s="302"/>
      <c r="J225" s="302"/>
      <c r="K225" s="302"/>
      <c r="L225" s="302"/>
      <c r="M225" s="302"/>
      <c r="N225" s="302"/>
      <c r="O225" s="302"/>
      <c r="P225" s="302"/>
      <c r="Q225" s="302"/>
      <c r="R225" s="302"/>
      <c r="S225" s="302"/>
      <c r="T225" s="288"/>
    </row>
    <row r="226" customFormat="false" ht="13.8" hidden="false" customHeight="false" outlineLevel="0" collapsed="false">
      <c r="A226" s="329" t="str">
        <f aca="false">+A$88</f>
        <v>06213800</v>
      </c>
      <c r="B226" s="330" t="n">
        <f aca="false">+B$88</f>
        <v>44062</v>
      </c>
      <c r="C226" s="302"/>
      <c r="D226" s="342" t="e">
        <f aca="false">VLOOKUP(C226,'[1]Ref. Taxo.'!A$1:B$1048576,2,0)</f>
        <v>#N/A</v>
      </c>
      <c r="E226" s="302"/>
      <c r="F226" s="302"/>
      <c r="G226" s="302"/>
      <c r="H226" s="302"/>
      <c r="I226" s="302"/>
      <c r="J226" s="302"/>
      <c r="K226" s="302"/>
      <c r="L226" s="302"/>
      <c r="M226" s="302"/>
      <c r="N226" s="302"/>
      <c r="O226" s="302"/>
      <c r="P226" s="302"/>
      <c r="Q226" s="302"/>
      <c r="R226" s="302"/>
      <c r="S226" s="302"/>
      <c r="T226" s="288"/>
    </row>
    <row r="227" customFormat="false" ht="13.8" hidden="false" customHeight="false" outlineLevel="0" collapsed="false">
      <c r="A227" s="329" t="str">
        <f aca="false">+A$88</f>
        <v>06213800</v>
      </c>
      <c r="B227" s="330" t="n">
        <f aca="false">+B$88</f>
        <v>44062</v>
      </c>
      <c r="C227" s="302"/>
      <c r="D227" s="342" t="e">
        <f aca="false">VLOOKUP(C227,'[1]Ref. Taxo.'!A$1:B$1048576,2,0)</f>
        <v>#N/A</v>
      </c>
      <c r="E227" s="302"/>
      <c r="F227" s="302"/>
      <c r="G227" s="302"/>
      <c r="H227" s="302"/>
      <c r="I227" s="302"/>
      <c r="J227" s="302"/>
      <c r="K227" s="302"/>
      <c r="L227" s="302"/>
      <c r="M227" s="302"/>
      <c r="N227" s="302"/>
      <c r="O227" s="302"/>
      <c r="P227" s="302"/>
      <c r="Q227" s="302"/>
      <c r="R227" s="302"/>
      <c r="S227" s="302"/>
      <c r="T227" s="288"/>
    </row>
    <row r="228" customFormat="false" ht="13.8" hidden="false" customHeight="false" outlineLevel="0" collapsed="false">
      <c r="A228" s="329" t="str">
        <f aca="false">+A$88</f>
        <v>06213800</v>
      </c>
      <c r="B228" s="330" t="n">
        <f aca="false">+B$88</f>
        <v>44062</v>
      </c>
      <c r="C228" s="302"/>
      <c r="D228" s="342" t="e">
        <f aca="false">VLOOKUP(C228,'[1]Ref. Taxo.'!A$1:B$1048576,2,0)</f>
        <v>#N/A</v>
      </c>
      <c r="E228" s="302"/>
      <c r="F228" s="302"/>
      <c r="G228" s="302"/>
      <c r="H228" s="302"/>
      <c r="I228" s="302"/>
      <c r="J228" s="302"/>
      <c r="K228" s="302"/>
      <c r="L228" s="302"/>
      <c r="M228" s="302"/>
      <c r="N228" s="302"/>
      <c r="O228" s="302"/>
      <c r="P228" s="302"/>
      <c r="Q228" s="302"/>
      <c r="R228" s="302"/>
      <c r="S228" s="302"/>
      <c r="T228" s="288"/>
    </row>
    <row r="229" customFormat="false" ht="13.8" hidden="false" customHeight="false" outlineLevel="0" collapsed="false">
      <c r="A229" s="329" t="str">
        <f aca="false">+A$88</f>
        <v>06213800</v>
      </c>
      <c r="B229" s="330" t="n">
        <f aca="false">+B$88</f>
        <v>44062</v>
      </c>
      <c r="C229" s="302"/>
      <c r="D229" s="342" t="e">
        <f aca="false">VLOOKUP(C229,'[1]Ref. Taxo.'!A$1:B$1048576,2,0)</f>
        <v>#N/A</v>
      </c>
      <c r="E229" s="302"/>
      <c r="F229" s="302"/>
      <c r="G229" s="302"/>
      <c r="H229" s="302"/>
      <c r="I229" s="302"/>
      <c r="J229" s="302"/>
      <c r="K229" s="302"/>
      <c r="L229" s="302"/>
      <c r="M229" s="302"/>
      <c r="N229" s="302"/>
      <c r="O229" s="302"/>
      <c r="P229" s="302"/>
      <c r="Q229" s="302"/>
      <c r="R229" s="302"/>
      <c r="S229" s="302"/>
      <c r="T229" s="288"/>
    </row>
    <row r="230" customFormat="false" ht="14.25" hidden="false" customHeight="true" outlineLevel="0" collapsed="false">
      <c r="A230" s="329" t="str">
        <f aca="false">+A$88</f>
        <v>06213800</v>
      </c>
      <c r="B230" s="330" t="n">
        <f aca="false">+B$88</f>
        <v>44062</v>
      </c>
      <c r="C230" s="302"/>
      <c r="D230" s="342" t="e">
        <f aca="false">VLOOKUP(C230,'[1]Ref. Taxo.'!A$1:B$1048576,2,0)</f>
        <v>#N/A</v>
      </c>
      <c r="E230" s="302"/>
      <c r="F230" s="302"/>
      <c r="G230" s="302"/>
      <c r="H230" s="302"/>
      <c r="I230" s="302"/>
      <c r="J230" s="302"/>
      <c r="K230" s="302"/>
      <c r="L230" s="302"/>
      <c r="M230" s="302"/>
      <c r="N230" s="302"/>
      <c r="O230" s="302"/>
      <c r="P230" s="302"/>
      <c r="Q230" s="302"/>
      <c r="R230" s="302"/>
      <c r="S230" s="302"/>
      <c r="T230" s="288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false" showInputMessage="false" sqref="I39:I50" type="list">
      <formula1>"D,M,MNR,P"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operator="equal" showDropDown="false" showErrorMessage="false" showInputMessage="false" sqref="D66" type="list">
      <formula1>"S1,S2,S3,S9,S10,S11,S18,S24,S25,S28,S29,S30"</formula1>
      <formula2>0</formula2>
    </dataValidation>
    <dataValidation allowBlank="true" errorTitle="Codage SANDRE svp" operator="equal" showDropDown="false" showErrorMessage="false" showInputMessage="false" sqref="E66:E77" type="list">
      <formula1>"N1,N3,N5 ,N6"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operator="equal" showDropDown="false" showErrorMessage="false" showInputMessage="true" sqref="D67:D77" type="list">
      <formula1>"S1,S2,S3,S9,S10,S11,S18,S24,S25,S28,S29,S30"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="Nouveau taxon ? " operator="equal" showDropDown="false" showErrorMessage="true" showInputMessage="true" sqref="C88:C137" type="none">
      <formula1>0</formula1>
      <formula2>0</formula2>
    </dataValidation>
    <dataValidation allowBlank="true" error="Nouveau taxon ? " operator="equal" showDropDown="false" showErrorMessage="true" showInputMessage="true" sqref="C138:C230" type="list">
      <formula1>#REF!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5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7.64"/>
    <col collapsed="false" customWidth="true" hidden="false" outlineLevel="0" max="3" min="3" style="0" width="12.33"/>
    <col collapsed="false" customWidth="true" hidden="false" outlineLevel="0" max="4" min="4" style="0" width="14.04"/>
    <col collapsed="false" customWidth="true" hidden="false" outlineLevel="0" max="5" min="5" style="0" width="13.74"/>
    <col collapsed="false" customWidth="false" hidden="false" outlineLevel="0" max="6" min="6" style="0" width="11.52"/>
    <col collapsed="false" customWidth="true" hidden="false" outlineLevel="0" max="7" min="7" style="0" width="27.92"/>
    <col collapsed="false" customWidth="false" hidden="false" outlineLevel="0" max="1025" min="8" style="0" width="11.52"/>
  </cols>
  <sheetData>
    <row r="1" customFormat="false" ht="29.85" hidden="false" customHeight="false" outlineLevel="0" collapsed="false">
      <c r="C1" s="343" t="s">
        <v>17938</v>
      </c>
      <c r="G1" s="344" t="s">
        <v>17939</v>
      </c>
    </row>
    <row r="2" customFormat="false" ht="15" hidden="false" customHeight="false" outlineLevel="0" collapsed="false">
      <c r="C2" s="345" t="s">
        <v>17940</v>
      </c>
      <c r="G2" s="344" t="s">
        <v>17941</v>
      </c>
    </row>
    <row r="3" customFormat="false" ht="13.8" hidden="false" customHeight="false" outlineLevel="0" collapsed="false">
      <c r="C3" s="346" t="s">
        <v>17942</v>
      </c>
    </row>
    <row r="4" customFormat="false" ht="13.8" hidden="false" customHeight="false" outlineLevel="0" collapsed="false">
      <c r="C4" s="346" t="s">
        <v>17943</v>
      </c>
    </row>
    <row r="5" customFormat="false" ht="13.8" hidden="false" customHeight="false" outlineLevel="0" collapsed="false">
      <c r="C5" s="346" t="s">
        <v>17944</v>
      </c>
    </row>
    <row r="11" customFormat="false" ht="13.8" hidden="false" customHeight="false" outlineLevel="0" collapsed="false">
      <c r="A11" s="347" t="s">
        <v>17945</v>
      </c>
      <c r="G11" s="2"/>
    </row>
    <row r="12" customFormat="false" ht="13.8" hidden="false" customHeight="false" outlineLevel="0" collapsed="false">
      <c r="A12" s="348" t="s">
        <v>17946</v>
      </c>
      <c r="G12" s="348"/>
    </row>
    <row r="13" customFormat="false" ht="13.8" hidden="false" customHeight="false" outlineLevel="0" collapsed="false">
      <c r="A13" s="348" t="s">
        <v>17947</v>
      </c>
      <c r="G13" s="348"/>
    </row>
    <row r="14" customFormat="false" ht="13.8" hidden="false" customHeight="false" outlineLevel="0" collapsed="false">
      <c r="G14" s="348"/>
    </row>
    <row r="15" customFormat="false" ht="13.8" hidden="false" customHeight="false" outlineLevel="0" collapsed="false">
      <c r="G15" s="348"/>
    </row>
    <row r="16" customFormat="false" ht="13.8" hidden="false" customHeight="false" outlineLevel="0" collapsed="false">
      <c r="G16" s="349" t="s">
        <v>17948</v>
      </c>
    </row>
    <row r="17" customFormat="false" ht="14.15" hidden="false" customHeight="false" outlineLevel="0" collapsed="false">
      <c r="G17" s="344" t="s">
        <v>17949</v>
      </c>
    </row>
    <row r="18" customFormat="false" ht="12.8" hidden="false" customHeight="false" outlineLevel="0" collapsed="false">
      <c r="G18" s="344"/>
    </row>
    <row r="19" customFormat="false" ht="12.8" hidden="false" customHeight="true" outlineLevel="0" collapsed="false">
      <c r="A19" s="350" t="s">
        <v>17950</v>
      </c>
      <c r="B19" s="350"/>
      <c r="C19" s="350"/>
      <c r="D19" s="350"/>
      <c r="E19" s="350"/>
      <c r="F19" s="350"/>
      <c r="G19" s="350"/>
    </row>
    <row r="20" customFormat="false" ht="12.8" hidden="false" customHeight="false" outlineLevel="0" collapsed="false">
      <c r="A20" s="350"/>
      <c r="B20" s="350"/>
      <c r="C20" s="350"/>
      <c r="D20" s="350"/>
      <c r="E20" s="350"/>
      <c r="F20" s="350"/>
      <c r="G20" s="350"/>
    </row>
    <row r="23" customFormat="false" ht="13.8" hidden="false" customHeight="false" outlineLevel="0" collapsed="false">
      <c r="D23" s="351" t="s">
        <v>17951</v>
      </c>
    </row>
    <row r="24" customFormat="false" ht="13.8" hidden="false" customHeight="false" outlineLevel="0" collapsed="false">
      <c r="D24" s="351"/>
    </row>
    <row r="25" customFormat="false" ht="13.8" hidden="false" customHeight="false" outlineLevel="0" collapsed="false">
      <c r="D25" s="351" t="s">
        <v>17952</v>
      </c>
      <c r="E25" s="1"/>
    </row>
    <row r="26" customFormat="false" ht="13.8" hidden="false" customHeight="false" outlineLevel="0" collapsed="false">
      <c r="D26" s="351"/>
    </row>
    <row r="27" customFormat="false" ht="14.15" hidden="false" customHeight="false" outlineLevel="0" collapsed="false">
      <c r="D27" s="352" t="s">
        <v>17953</v>
      </c>
    </row>
    <row r="29" customFormat="false" ht="13.8" hidden="false" customHeight="false" outlineLevel="0" collapsed="false">
      <c r="A29" s="348" t="s">
        <v>17954</v>
      </c>
    </row>
    <row r="30" customFormat="false" ht="13.8" hidden="false" customHeight="false" outlineLevel="0" collapsed="false">
      <c r="A30" s="348" t="s">
        <v>17955</v>
      </c>
    </row>
    <row r="32" customFormat="false" ht="13.8" hidden="false" customHeight="false" outlineLevel="0" collapsed="false">
      <c r="A32" s="348" t="s">
        <v>17956</v>
      </c>
    </row>
    <row r="33" customFormat="false" ht="13.8" hidden="false" customHeight="false" outlineLevel="0" collapsed="false">
      <c r="A33" s="348" t="s">
        <v>17957</v>
      </c>
    </row>
    <row r="34" customFormat="false" ht="13.8" hidden="false" customHeight="false" outlineLevel="0" collapsed="false">
      <c r="A34" s="348" t="s">
        <v>17958</v>
      </c>
    </row>
    <row r="36" customFormat="false" ht="13.8" hidden="false" customHeight="false" outlineLevel="0" collapsed="false">
      <c r="C36" s="353" t="s">
        <v>17837</v>
      </c>
      <c r="D36" s="353"/>
      <c r="E36" s="354" t="str">
        <f aca="false">'Fiche IRSTEA'!B23</f>
        <v>06213800</v>
      </c>
      <c r="F36" s="354"/>
    </row>
    <row r="37" customFormat="false" ht="13.8" hidden="false" customHeight="false" outlineLevel="0" collapsed="false">
      <c r="C37" s="353" t="s">
        <v>17959</v>
      </c>
      <c r="D37" s="353"/>
      <c r="E37" s="354" t="str">
        <f aca="false">'Fiche IRSTEA'!J23</f>
        <v>RCS</v>
      </c>
      <c r="F37" s="354"/>
    </row>
    <row r="38" customFormat="false" ht="13.8" hidden="false" customHeight="false" outlineLevel="0" collapsed="false">
      <c r="C38" s="353" t="s">
        <v>17960</v>
      </c>
      <c r="D38" s="353"/>
      <c r="E38" s="354" t="str">
        <f aca="false">'Fiche IRSTEA'!C23</f>
        <v>GOLO</v>
      </c>
      <c r="F38" s="354"/>
    </row>
    <row r="39" customFormat="false" ht="13.8" hidden="false" customHeight="false" outlineLevel="0" collapsed="false">
      <c r="C39" s="353" t="s">
        <v>17961</v>
      </c>
      <c r="D39" s="353"/>
      <c r="E39" s="354" t="str">
        <f aca="false">'Fiche IRSTEA'!D23</f>
        <v>Barchetta - pont RD.15</v>
      </c>
      <c r="F39" s="354"/>
    </row>
    <row r="40" customFormat="false" ht="13.8" hidden="false" customHeight="false" outlineLevel="0" collapsed="false">
      <c r="C40" s="353" t="s">
        <v>17962</v>
      </c>
      <c r="D40" s="353"/>
      <c r="E40" s="355" t="n">
        <f aca="false">'Fiche IRSTEA'!D26</f>
        <v>44062</v>
      </c>
      <c r="F40" s="355"/>
    </row>
    <row r="42" customFormat="false" ht="13.8" hidden="false" customHeight="false" outlineLevel="0" collapsed="false">
      <c r="A42" s="348" t="s">
        <v>17963</v>
      </c>
    </row>
    <row r="45" customFormat="false" ht="13.8" hidden="false" customHeight="false" outlineLevel="0" collapsed="false">
      <c r="F45" s="348" t="s">
        <v>17964</v>
      </c>
    </row>
    <row r="46" customFormat="false" ht="13.8" hidden="false" customHeight="false" outlineLevel="0" collapsed="false">
      <c r="F46" s="348" t="s">
        <v>17965</v>
      </c>
    </row>
    <row r="47" customFormat="false" ht="13.8" hidden="false" customHeight="false" outlineLevel="0" collapsed="false">
      <c r="F47" s="352"/>
    </row>
    <row r="48" customFormat="false" ht="13.8" hidden="false" customHeight="false" outlineLevel="0" collapsed="false">
      <c r="F48" s="352" t="s">
        <v>17966</v>
      </c>
    </row>
    <row r="50" customFormat="false" ht="12.8" hidden="false" customHeight="false" outlineLevel="0" collapsed="false">
      <c r="A50" s="356" t="s">
        <v>17967</v>
      </c>
      <c r="B50" s="356"/>
      <c r="C50" s="356"/>
      <c r="D50" s="356"/>
      <c r="E50" s="356"/>
      <c r="F50" s="356"/>
      <c r="G50" s="357"/>
    </row>
    <row r="51" customFormat="false" ht="12.8" hidden="false" customHeight="false" outlineLevel="0" collapsed="false">
      <c r="A51" s="356" t="s">
        <v>17968</v>
      </c>
      <c r="B51" s="356"/>
      <c r="C51" s="356"/>
      <c r="D51" s="356"/>
      <c r="E51" s="356"/>
      <c r="F51" s="356"/>
      <c r="G51" s="356"/>
    </row>
    <row r="52" customFormat="false" ht="23.85" hidden="false" customHeight="true" outlineLevel="0" collapsed="false">
      <c r="A52" s="350" t="s">
        <v>17969</v>
      </c>
      <c r="B52" s="350"/>
      <c r="C52" s="350"/>
      <c r="D52" s="350"/>
      <c r="E52" s="350"/>
      <c r="F52" s="350"/>
      <c r="G52" s="350"/>
    </row>
    <row r="53" customFormat="false" ht="12.8" hidden="false" customHeight="false" outlineLevel="0" collapsed="false">
      <c r="A53" s="356" t="s">
        <v>17970</v>
      </c>
      <c r="B53" s="356"/>
      <c r="C53" s="356"/>
      <c r="D53" s="356"/>
      <c r="E53" s="356"/>
      <c r="F53" s="356"/>
      <c r="G53" s="356"/>
    </row>
    <row r="57" customFormat="false" ht="12.8" hidden="false" customHeight="false" outlineLevel="0" collapsed="false">
      <c r="A57" s="196" t="s">
        <v>17971</v>
      </c>
      <c r="C57" s="1"/>
      <c r="G57" s="358" t="s">
        <v>17972</v>
      </c>
    </row>
  </sheetData>
  <mergeCells count="15">
    <mergeCell ref="A19:G20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A50:F50"/>
    <mergeCell ref="A51:G51"/>
    <mergeCell ref="A52:G52"/>
    <mergeCell ref="A53:G53"/>
  </mergeCells>
  <hyperlinks>
    <hyperlink ref="G17" r:id="rId1" display="www.cofrac.fr"/>
  </hyperlink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44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C25" activeCellId="0" sqref="C25"/>
    </sheetView>
  </sheetViews>
  <sheetFormatPr defaultRowHeight="12.8" zeroHeight="false" outlineLevelRow="0" outlineLevelCol="0"/>
  <cols>
    <col collapsed="false" customWidth="true" hidden="false" outlineLevel="0" max="1" min="1" style="357" width="25.12"/>
    <col collapsed="false" customWidth="true" hidden="false" outlineLevel="0" max="2" min="2" style="357" width="25.82"/>
    <col collapsed="false" customWidth="true" hidden="false" outlineLevel="0" max="3" min="3" style="0" width="49.07"/>
    <col collapsed="false" customWidth="true" hidden="false" outlineLevel="0" max="4" min="4" style="0" width="34.59"/>
    <col collapsed="false" customWidth="true" hidden="false" outlineLevel="0" max="5" min="5" style="0" width="8.88"/>
    <col collapsed="false" customWidth="false" hidden="false" outlineLevel="0" max="6" min="6" style="0" width="11.52"/>
    <col collapsed="false" customWidth="true" hidden="false" outlineLevel="0" max="7" min="7" style="0" width="28.22"/>
    <col collapsed="false" customWidth="false" hidden="false" outlineLevel="0" max="1025" min="8" style="0" width="11.52"/>
  </cols>
  <sheetData>
    <row r="1" customFormat="false" ht="29.85" hidden="false" customHeight="false" outlineLevel="0" collapsed="false">
      <c r="B1" s="343" t="s">
        <v>17938</v>
      </c>
      <c r="D1" s="344" t="s">
        <v>17939</v>
      </c>
    </row>
    <row r="2" customFormat="false" ht="15" hidden="false" customHeight="false" outlineLevel="0" collapsed="false">
      <c r="B2" s="345" t="s">
        <v>17940</v>
      </c>
      <c r="D2" s="344" t="s">
        <v>17941</v>
      </c>
    </row>
    <row r="3" customFormat="false" ht="13.8" hidden="false" customHeight="false" outlineLevel="0" collapsed="false">
      <c r="B3" s="346" t="s">
        <v>17942</v>
      </c>
    </row>
    <row r="4" customFormat="false" ht="13.8" hidden="false" customHeight="false" outlineLevel="0" collapsed="false">
      <c r="B4" s="346" t="s">
        <v>17943</v>
      </c>
    </row>
    <row r="5" customFormat="false" ht="13.8" hidden="false" customHeight="false" outlineLevel="0" collapsed="false">
      <c r="B5" s="346" t="s">
        <v>17944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59" t="s">
        <v>17973</v>
      </c>
      <c r="B9" s="359"/>
      <c r="C9" s="359"/>
      <c r="D9" s="359"/>
      <c r="E9" s="360"/>
      <c r="F9" s="360"/>
    </row>
    <row r="10" customFormat="false" ht="25.45" hidden="false" customHeight="true" outlineLevel="0" collapsed="false">
      <c r="A10" s="361"/>
      <c r="B10" s="360"/>
      <c r="C10" s="360"/>
      <c r="D10" s="360"/>
    </row>
    <row r="11" customFormat="false" ht="23" hidden="false" customHeight="true" outlineLevel="0" collapsed="false">
      <c r="A11" s="362" t="s">
        <v>17974</v>
      </c>
      <c r="B11" s="362" t="s">
        <v>17975</v>
      </c>
      <c r="C11" s="362" t="s">
        <v>17976</v>
      </c>
      <c r="D11" s="363" t="s">
        <v>17977</v>
      </c>
      <c r="G11" s="2"/>
    </row>
    <row r="12" customFormat="false" ht="26.1" hidden="false" customHeight="true" outlineLevel="0" collapsed="false">
      <c r="A12" s="364" t="str">
        <f aca="false">'COFRAC V6 P1'!E36</f>
        <v>06213800</v>
      </c>
      <c r="B12" s="364" t="str">
        <f aca="false">'COFRAC V6 P1'!E38</f>
        <v>GOLO</v>
      </c>
      <c r="C12" s="364" t="str">
        <f aca="false">'COFRAC V6 P1'!E39</f>
        <v>Barchetta - pont RD.15</v>
      </c>
      <c r="D12" s="365" t="n">
        <f aca="false">'COFRAC V6 P1'!E40</f>
        <v>44062</v>
      </c>
      <c r="G12" s="348"/>
    </row>
    <row r="13" customFormat="false" ht="13.8" hidden="false" customHeight="false" outlineLevel="0" collapsed="false">
      <c r="A13" s="366"/>
      <c r="B13" s="360"/>
      <c r="C13" s="360"/>
      <c r="D13" s="360"/>
      <c r="G13" s="348"/>
    </row>
    <row r="14" customFormat="false" ht="13.8" hidden="false" customHeight="false" outlineLevel="0" collapsed="false">
      <c r="A14" s="366"/>
      <c r="B14" s="360"/>
      <c r="C14" s="360"/>
      <c r="D14" s="360"/>
      <c r="G14" s="348"/>
    </row>
    <row r="15" customFormat="false" ht="23.6" hidden="false" customHeight="true" outlineLevel="0" collapsed="false">
      <c r="A15" s="362" t="s">
        <v>17978</v>
      </c>
      <c r="B15" s="362"/>
      <c r="C15" s="362" t="s">
        <v>17979</v>
      </c>
      <c r="D15" s="363" t="s">
        <v>17980</v>
      </c>
      <c r="G15" s="348"/>
    </row>
    <row r="16" customFormat="false" ht="19.9" hidden="false" customHeight="true" outlineLevel="0" collapsed="false">
      <c r="A16" s="364" t="str">
        <f aca="false">'Fiche IRSTEA'!O23</f>
        <v>24</v>
      </c>
      <c r="B16" s="364"/>
      <c r="C16" s="367" t="str">
        <f aca="false">'Fiche IRSTEA'!P23</f>
        <v>202</v>
      </c>
      <c r="D16" s="368" t="e">
        <f aca="false">#REF!</f>
        <v>#REF!</v>
      </c>
      <c r="G16" s="349"/>
    </row>
    <row r="17" customFormat="false" ht="15" hidden="false" customHeight="false" outlineLevel="0" collapsed="false">
      <c r="A17" s="369"/>
      <c r="B17" s="360"/>
      <c r="C17" s="360"/>
      <c r="D17" s="360"/>
      <c r="G17" s="344"/>
    </row>
    <row r="18" customFormat="false" ht="15" hidden="false" customHeight="false" outlineLevel="0" collapsed="false">
      <c r="A18" s="369"/>
      <c r="B18" s="360"/>
      <c r="C18" s="360"/>
      <c r="D18" s="360"/>
      <c r="G18" s="344"/>
    </row>
    <row r="19" customFormat="false" ht="14.15" hidden="false" customHeight="false" outlineLevel="0" collapsed="false">
      <c r="A19" s="362" t="s">
        <v>17981</v>
      </c>
      <c r="B19" s="370" t="s">
        <v>17982</v>
      </c>
      <c r="C19" s="362" t="s">
        <v>17983</v>
      </c>
      <c r="D19" s="363" t="s">
        <v>17984</v>
      </c>
    </row>
    <row r="20" customFormat="false" ht="27.35" hidden="false" customHeight="true" outlineLevel="0" collapsed="false">
      <c r="A20" s="364" t="str">
        <f aca="false">'Fiche IRSTEA'!A26</f>
        <v>DREAL</v>
      </c>
      <c r="B20" s="364"/>
      <c r="C20" s="364"/>
      <c r="D20" s="367"/>
    </row>
    <row r="21" customFormat="false" ht="24.25" hidden="false" customHeight="true" outlineLevel="0" collapsed="false">
      <c r="A21" s="366"/>
      <c r="B21" s="360"/>
      <c r="C21" s="360"/>
      <c r="D21" s="360"/>
    </row>
    <row r="22" customFormat="false" ht="19.9" hidden="false" customHeight="true" outlineLevel="0" collapsed="false">
      <c r="A22" s="362" t="s">
        <v>17985</v>
      </c>
      <c r="B22" s="362"/>
      <c r="C22" s="363" t="s">
        <v>17986</v>
      </c>
      <c r="D22" s="363"/>
    </row>
    <row r="23" customFormat="false" ht="16.75" hidden="false" customHeight="true" outlineLevel="0" collapsed="false">
      <c r="A23" s="364" t="s">
        <v>17987</v>
      </c>
      <c r="B23" s="364" t="s">
        <v>17988</v>
      </c>
      <c r="C23" s="364" t="s">
        <v>17987</v>
      </c>
      <c r="D23" s="367" t="s">
        <v>17988</v>
      </c>
    </row>
    <row r="24" customFormat="false" ht="18" hidden="false" customHeight="true" outlineLevel="0" collapsed="false">
      <c r="A24" s="363" t="str">
        <f aca="false">'Fiche IRSTEA'!K23</f>
        <v>1223280</v>
      </c>
      <c r="B24" s="368" t="str">
        <f aca="false">'Fiche IRSTEA'!L23</f>
        <v>6177288</v>
      </c>
      <c r="C24" s="364" t="str">
        <f aca="false">'Fiche IRSTEA'!M23</f>
        <v>1223464</v>
      </c>
      <c r="D24" s="363" t="str">
        <f aca="false">'Fiche IRSTEA'!N23</f>
        <v>6177263</v>
      </c>
      <c r="E24" s="371"/>
    </row>
    <row r="25" customFormat="false" ht="23" hidden="false" customHeight="true" outlineLevel="0" collapsed="false">
      <c r="A25" s="372"/>
      <c r="B25" s="373"/>
      <c r="C25" s="374"/>
      <c r="D25" s="374"/>
    </row>
    <row r="26" customFormat="false" ht="64.9" hidden="false" customHeight="true" outlineLevel="0" collapsed="false">
      <c r="A26" s="375" t="s">
        <v>17989</v>
      </c>
      <c r="B26" s="375"/>
      <c r="C26" s="376" t="s">
        <v>17990</v>
      </c>
      <c r="D26" s="376"/>
    </row>
    <row r="27" customFormat="false" ht="21.1" hidden="false" customHeight="true" outlineLevel="0" collapsed="false">
      <c r="A27" s="377" t="s">
        <v>17991</v>
      </c>
      <c r="B27" s="377"/>
      <c r="C27" s="367"/>
      <c r="D27" s="367"/>
    </row>
    <row r="28" customFormat="false" ht="23.6" hidden="false" customHeight="true" outlineLevel="0" collapsed="false">
      <c r="A28" s="377" t="s">
        <v>17992</v>
      </c>
      <c r="B28" s="377"/>
      <c r="C28" s="367"/>
      <c r="D28" s="367"/>
    </row>
    <row r="29" customFormat="false" ht="32.95" hidden="false" customHeight="true" outlineLevel="0" collapsed="false">
      <c r="A29" s="378" t="s">
        <v>17993</v>
      </c>
      <c r="B29" s="378"/>
      <c r="C29" s="367"/>
      <c r="D29" s="367"/>
    </row>
    <row r="30" customFormat="false" ht="13.8" hidden="false" customHeight="false" outlineLevel="0" collapsed="false">
      <c r="A30" s="379"/>
    </row>
    <row r="32" customFormat="false" ht="13.8" hidden="false" customHeight="false" outlineLevel="0" collapsed="false">
      <c r="F32" s="348"/>
    </row>
    <row r="33" customFormat="false" ht="13.8" hidden="false" customHeight="false" outlineLevel="0" collapsed="false">
      <c r="F33" s="348"/>
    </row>
    <row r="34" customFormat="false" ht="13.8" hidden="false" customHeight="false" outlineLevel="0" collapsed="false">
      <c r="F34" s="352"/>
    </row>
    <row r="35" customFormat="false" ht="13.8" hidden="false" customHeight="false" outlineLevel="0" collapsed="false">
      <c r="F35" s="352"/>
    </row>
    <row r="37" customFormat="false" ht="12.8" hidden="false" customHeight="false" outlineLevel="0" collapsed="false">
      <c r="A37" s="356"/>
      <c r="C37" s="357"/>
      <c r="D37" s="357"/>
      <c r="E37" s="357"/>
      <c r="F37" s="357"/>
      <c r="G37" s="357"/>
    </row>
    <row r="38" customFormat="false" ht="12.8" hidden="false" customHeight="false" outlineLevel="0" collapsed="false">
      <c r="A38" s="356"/>
      <c r="C38" s="357"/>
      <c r="D38" s="357"/>
      <c r="E38" s="357"/>
      <c r="F38" s="357"/>
      <c r="G38" s="357"/>
    </row>
    <row r="39" customFormat="false" ht="12.8" hidden="false" customHeight="false" outlineLevel="0" collapsed="false">
      <c r="A39" s="350"/>
      <c r="C39" s="357"/>
      <c r="D39" s="357"/>
      <c r="E39" s="357"/>
      <c r="F39" s="357"/>
      <c r="G39" s="357"/>
    </row>
    <row r="40" customFormat="false" ht="12.8" hidden="false" customHeight="false" outlineLevel="0" collapsed="false">
      <c r="A40" s="356"/>
      <c r="C40" s="357"/>
      <c r="D40" s="357"/>
      <c r="E40" s="357"/>
      <c r="F40" s="357"/>
      <c r="G40" s="357"/>
    </row>
    <row r="44" customFormat="false" ht="12.8" hidden="false" customHeight="false" outlineLevel="0" collapsed="false">
      <c r="A44" s="380" t="s">
        <v>17971</v>
      </c>
      <c r="D44" s="358" t="s">
        <v>17994</v>
      </c>
    </row>
  </sheetData>
  <mergeCells count="13">
    <mergeCell ref="A9:D9"/>
    <mergeCell ref="A15:B15"/>
    <mergeCell ref="A16:B16"/>
    <mergeCell ref="A22:B22"/>
    <mergeCell ref="C22:D22"/>
    <mergeCell ref="A26:B26"/>
    <mergeCell ref="C26:D26"/>
    <mergeCell ref="A27:B27"/>
    <mergeCell ref="C27:D27"/>
    <mergeCell ref="A28:B28"/>
    <mergeCell ref="C28:D28"/>
    <mergeCell ref="A29:B29"/>
    <mergeCell ref="C29:D29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2"/>
  <sheetViews>
    <sheetView showFormulas="false" showGridLines="true" showRowColHeaders="true" showZeros="true" rightToLeft="false" tabSelected="false" showOutlineSymbols="true" defaultGridColor="true" view="normal" topLeftCell="D1" colorId="64" zoomScale="75" zoomScaleNormal="7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357" width="17.71"/>
    <col collapsed="false" customWidth="true" hidden="false" outlineLevel="0" max="2" min="2" style="357" width="25.82"/>
    <col collapsed="false" customWidth="true" hidden="false" outlineLevel="0" max="3" min="3" style="0" width="25.35"/>
    <col collapsed="false" customWidth="true" hidden="false" outlineLevel="0" max="4" min="4" style="0" width="25.94"/>
    <col collapsed="false" customWidth="true" hidden="false" outlineLevel="0" max="5" min="5" style="0" width="34.59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29.85" hidden="false" customHeight="false" outlineLevel="0" collapsed="false">
      <c r="B1" s="343" t="s">
        <v>17938</v>
      </c>
      <c r="E1" s="344" t="s">
        <v>17939</v>
      </c>
    </row>
    <row r="2" customFormat="false" ht="15" hidden="false" customHeight="false" outlineLevel="0" collapsed="false">
      <c r="B2" s="345" t="s">
        <v>17940</v>
      </c>
      <c r="E2" s="344" t="s">
        <v>17941</v>
      </c>
    </row>
    <row r="3" customFormat="false" ht="13.8" hidden="false" customHeight="false" outlineLevel="0" collapsed="false">
      <c r="B3" s="346" t="s">
        <v>17942</v>
      </c>
    </row>
    <row r="4" customFormat="false" ht="13.8" hidden="false" customHeight="false" outlineLevel="0" collapsed="false">
      <c r="B4" s="346" t="s">
        <v>17943</v>
      </c>
    </row>
    <row r="5" customFormat="false" ht="13.8" hidden="false" customHeight="false" outlineLevel="0" collapsed="false">
      <c r="B5" s="346" t="s">
        <v>17944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59" t="s">
        <v>17995</v>
      </c>
      <c r="B9" s="359"/>
      <c r="C9" s="359"/>
      <c r="D9" s="359"/>
      <c r="E9" s="359"/>
    </row>
    <row r="10" customFormat="false" ht="25.45" hidden="false" customHeight="true" outlineLevel="0" collapsed="false">
      <c r="A10" s="361"/>
      <c r="B10" s="360"/>
      <c r="C10" s="360"/>
      <c r="D10" s="360"/>
      <c r="E10" s="360"/>
    </row>
    <row r="11" customFormat="false" ht="13.8" hidden="false" customHeight="false" outlineLevel="0" collapsed="false">
      <c r="A11" s="366" t="s">
        <v>17996</v>
      </c>
      <c r="B11" s="366"/>
      <c r="C11" s="366"/>
      <c r="D11" s="366"/>
      <c r="E11" s="366"/>
      <c r="H11" s="348"/>
    </row>
    <row r="12" customFormat="false" ht="13.8" hidden="false" customHeight="false" outlineLevel="0" collapsed="false">
      <c r="A12" s="352"/>
      <c r="B12" s="0"/>
      <c r="H12" s="348"/>
    </row>
    <row r="13" customFormat="false" ht="15.5" hidden="false" customHeight="true" outlineLevel="0" collapsed="false">
      <c r="A13" s="352"/>
      <c r="B13" s="0"/>
      <c r="H13" s="348"/>
    </row>
    <row r="14" customFormat="false" ht="33.55" hidden="false" customHeight="true" outlineLevel="0" collapsed="false">
      <c r="A14" s="381" t="s">
        <v>17997</v>
      </c>
      <c r="B14" s="381" t="s">
        <v>17851</v>
      </c>
      <c r="C14" s="381" t="s">
        <v>17998</v>
      </c>
      <c r="D14" s="382" t="s">
        <v>17933</v>
      </c>
      <c r="H14" s="349"/>
    </row>
    <row r="15" customFormat="false" ht="22.7" hidden="false" customHeight="true" outlineLevel="0" collapsed="false">
      <c r="A15" s="364" t="s">
        <v>17912</v>
      </c>
      <c r="B15" s="364" t="str">
        <f aca="false">'Fiche IRSTEA'!D66</f>
        <v>S1</v>
      </c>
      <c r="C15" s="364" t="str">
        <f aca="false">'Fiche IRSTEA'!E66</f>
        <v>N6</v>
      </c>
      <c r="D15" s="367" t="s">
        <v>17761</v>
      </c>
      <c r="H15" s="344"/>
    </row>
    <row r="16" customFormat="false" ht="22.7" hidden="false" customHeight="true" outlineLevel="0" collapsed="false">
      <c r="A16" s="364" t="s">
        <v>17914</v>
      </c>
      <c r="B16" s="364" t="str">
        <f aca="false">'Fiche IRSTEA'!D67</f>
        <v>S3</v>
      </c>
      <c r="C16" s="364" t="str">
        <f aca="false">'Fiche IRSTEA'!E67</f>
        <v>N1</v>
      </c>
      <c r="D16" s="367" t="s">
        <v>17761</v>
      </c>
      <c r="H16" s="344"/>
    </row>
    <row r="17" customFormat="false" ht="22.7" hidden="false" customHeight="true" outlineLevel="0" collapsed="false">
      <c r="A17" s="364" t="s">
        <v>17915</v>
      </c>
      <c r="B17" s="364" t="str">
        <f aca="false">'Fiche IRSTEA'!D68</f>
        <v>S28</v>
      </c>
      <c r="C17" s="364" t="str">
        <f aca="false">'Fiche IRSTEA'!E68</f>
        <v>N3</v>
      </c>
      <c r="D17" s="367" t="s">
        <v>17761</v>
      </c>
    </row>
    <row r="18" customFormat="false" ht="22.7" hidden="false" customHeight="true" outlineLevel="0" collapsed="false">
      <c r="A18" s="364" t="s">
        <v>17916</v>
      </c>
      <c r="B18" s="364" t="str">
        <f aca="false">'Fiche IRSTEA'!D69</f>
        <v>S9</v>
      </c>
      <c r="C18" s="364" t="str">
        <f aca="false">'Fiche IRSTEA'!E69</f>
        <v>N3</v>
      </c>
      <c r="D18" s="367" t="s">
        <v>17761</v>
      </c>
    </row>
    <row r="19" customFormat="false" ht="22.7" hidden="false" customHeight="true" outlineLevel="0" collapsed="false">
      <c r="A19" s="364" t="s">
        <v>17917</v>
      </c>
      <c r="B19" s="364" t="str">
        <f aca="false">'Fiche IRSTEA'!D70</f>
        <v>S24</v>
      </c>
      <c r="C19" s="364" t="str">
        <f aca="false">'Fiche IRSTEA'!E70</f>
        <v>N5 </v>
      </c>
      <c r="D19" s="367" t="s">
        <v>17763</v>
      </c>
    </row>
    <row r="20" customFormat="false" ht="22.7" hidden="false" customHeight="true" outlineLevel="0" collapsed="false">
      <c r="A20" s="364" t="s">
        <v>17920</v>
      </c>
      <c r="B20" s="364" t="str">
        <f aca="false">'Fiche IRSTEA'!D71</f>
        <v>S30</v>
      </c>
      <c r="C20" s="364" t="str">
        <f aca="false">'Fiche IRSTEA'!E71</f>
        <v>N5 </v>
      </c>
      <c r="D20" s="367" t="s">
        <v>17763</v>
      </c>
    </row>
    <row r="21" customFormat="false" ht="22.7" hidden="false" customHeight="true" outlineLevel="0" collapsed="false">
      <c r="A21" s="364" t="s">
        <v>17921</v>
      </c>
      <c r="B21" s="364" t="str">
        <f aca="false">'Fiche IRSTEA'!D72</f>
        <v>S18</v>
      </c>
      <c r="C21" s="364" t="str">
        <f aca="false">'Fiche IRSTEA'!E72</f>
        <v>N5 </v>
      </c>
      <c r="D21" s="367" t="s">
        <v>17763</v>
      </c>
    </row>
    <row r="22" customFormat="false" ht="22.7" hidden="false" customHeight="true" outlineLevel="0" collapsed="false">
      <c r="A22" s="364" t="s">
        <v>17922</v>
      </c>
      <c r="B22" s="364" t="str">
        <f aca="false">'Fiche IRSTEA'!D73</f>
        <v>S29</v>
      </c>
      <c r="C22" s="364" t="str">
        <f aca="false">'Fiche IRSTEA'!E73</f>
        <v>N5 </v>
      </c>
      <c r="D22" s="367" t="s">
        <v>17763</v>
      </c>
      <c r="F22" s="371"/>
    </row>
    <row r="23" customFormat="false" ht="22.7" hidden="false" customHeight="true" outlineLevel="0" collapsed="false">
      <c r="A23" s="364" t="s">
        <v>17923</v>
      </c>
      <c r="B23" s="364" t="str">
        <f aca="false">'Fiche IRSTEA'!D74</f>
        <v>S29</v>
      </c>
      <c r="C23" s="364" t="str">
        <f aca="false">'Fiche IRSTEA'!E74</f>
        <v>N6</v>
      </c>
      <c r="D23" s="367" t="s">
        <v>17765</v>
      </c>
    </row>
    <row r="24" customFormat="false" ht="22.7" hidden="false" customHeight="true" outlineLevel="0" collapsed="false">
      <c r="A24" s="364" t="s">
        <v>17925</v>
      </c>
      <c r="B24" s="364" t="str">
        <f aca="false">'Fiche IRSTEA'!D75</f>
        <v>S24</v>
      </c>
      <c r="C24" s="364" t="str">
        <f aca="false">'Fiche IRSTEA'!E75</f>
        <v>N3</v>
      </c>
      <c r="D24" s="367" t="s">
        <v>17765</v>
      </c>
    </row>
    <row r="25" customFormat="false" ht="22.7" hidden="false" customHeight="true" outlineLevel="0" collapsed="false">
      <c r="A25" s="364" t="s">
        <v>17926</v>
      </c>
      <c r="B25" s="364" t="str">
        <f aca="false">'Fiche IRSTEA'!D76</f>
        <v>S29</v>
      </c>
      <c r="C25" s="364" t="str">
        <f aca="false">'Fiche IRSTEA'!E76</f>
        <v>N3</v>
      </c>
      <c r="D25" s="367" t="s">
        <v>17765</v>
      </c>
    </row>
    <row r="26" customFormat="false" ht="22.7" hidden="false" customHeight="true" outlineLevel="0" collapsed="false">
      <c r="A26" s="364" t="s">
        <v>17927</v>
      </c>
      <c r="B26" s="364" t="str">
        <f aca="false">'Fiche IRSTEA'!D77</f>
        <v>S24</v>
      </c>
      <c r="C26" s="364" t="str">
        <f aca="false">'Fiche IRSTEA'!E77</f>
        <v>N1</v>
      </c>
      <c r="D26" s="367" t="s">
        <v>17765</v>
      </c>
    </row>
    <row r="27" customFormat="false" ht="32.95" hidden="false" customHeight="true" outlineLevel="0" collapsed="false">
      <c r="A27" s="348"/>
      <c r="B27" s="0"/>
    </row>
    <row r="28" customFormat="false" ht="20.5" hidden="false" customHeight="true" outlineLevel="0" collapsed="false">
      <c r="A28" s="383" t="s">
        <v>17999</v>
      </c>
      <c r="B28" s="383"/>
      <c r="C28" s="383"/>
    </row>
    <row r="29" customFormat="false" ht="19.9" hidden="false" customHeight="true" outlineLevel="0" collapsed="false">
      <c r="A29" s="379" t="s">
        <v>18000</v>
      </c>
      <c r="C29" s="357"/>
    </row>
    <row r="30" customFormat="false" ht="13.8" hidden="false" customHeight="false" outlineLevel="0" collapsed="false">
      <c r="A30" s="379"/>
      <c r="C30" s="357"/>
      <c r="G30" s="348"/>
    </row>
    <row r="31" customFormat="false" ht="13.8" hidden="false" customHeight="false" outlineLevel="0" collapsed="false">
      <c r="A31" s="379"/>
      <c r="C31" s="357"/>
      <c r="G31" s="348"/>
    </row>
    <row r="32" customFormat="false" ht="17.4" hidden="false" customHeight="true" outlineLevel="0" collapsed="false">
      <c r="A32" s="383" t="s">
        <v>18001</v>
      </c>
      <c r="B32" s="383"/>
      <c r="C32" s="383"/>
      <c r="G32" s="352"/>
    </row>
    <row r="33" customFormat="false" ht="21.75" hidden="false" customHeight="true" outlineLevel="0" collapsed="false">
      <c r="A33" s="383" t="s">
        <v>18002</v>
      </c>
      <c r="B33" s="383"/>
      <c r="C33" s="357"/>
      <c r="G33" s="352"/>
    </row>
    <row r="34" customFormat="false" ht="23.6" hidden="false" customHeight="true" outlineLevel="0" collapsed="false">
      <c r="A34" s="383" t="s">
        <v>18003</v>
      </c>
      <c r="B34" s="383"/>
      <c r="C34" s="357"/>
    </row>
    <row r="35" customFormat="false" ht="12.8" hidden="false" customHeight="false" outlineLevel="0" collapsed="false">
      <c r="A35" s="356"/>
      <c r="C35" s="357"/>
      <c r="D35" s="357"/>
      <c r="E35" s="357"/>
      <c r="F35" s="357"/>
      <c r="G35" s="357"/>
      <c r="H35" s="357"/>
    </row>
    <row r="36" customFormat="false" ht="12.8" hidden="false" customHeight="false" outlineLevel="0" collapsed="false">
      <c r="A36" s="356"/>
      <c r="C36" s="357"/>
      <c r="D36" s="357"/>
      <c r="E36" s="357"/>
      <c r="F36" s="357"/>
      <c r="G36" s="357"/>
      <c r="H36" s="357"/>
    </row>
    <row r="37" customFormat="false" ht="12.8" hidden="false" customHeight="false" outlineLevel="0" collapsed="false">
      <c r="A37" s="350"/>
      <c r="C37" s="357"/>
      <c r="D37" s="357"/>
      <c r="E37" s="357"/>
      <c r="F37" s="357"/>
      <c r="G37" s="357"/>
      <c r="H37" s="357"/>
    </row>
    <row r="38" customFormat="false" ht="12.8" hidden="false" customHeight="false" outlineLevel="0" collapsed="false">
      <c r="A38" s="356"/>
      <c r="C38" s="357"/>
      <c r="D38" s="357"/>
      <c r="E38" s="357"/>
      <c r="F38" s="357"/>
      <c r="G38" s="357"/>
      <c r="H38" s="357"/>
    </row>
    <row r="42" customFormat="false" ht="12.8" hidden="false" customHeight="false" outlineLevel="0" collapsed="false">
      <c r="A42" s="380" t="s">
        <v>17971</v>
      </c>
      <c r="E42" s="358" t="s">
        <v>18004</v>
      </c>
    </row>
  </sheetData>
  <mergeCells count="7">
    <mergeCell ref="A9:E9"/>
    <mergeCell ref="A11:E11"/>
    <mergeCell ref="C27:E27"/>
    <mergeCell ref="A28:C28"/>
    <mergeCell ref="A32:C32"/>
    <mergeCell ref="A33:B33"/>
    <mergeCell ref="A34:B34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4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W42" activeCellId="0" sqref="W42"/>
    </sheetView>
  </sheetViews>
  <sheetFormatPr defaultRowHeight="12.8" zeroHeight="false" outlineLevelRow="0" outlineLevelCol="0"/>
  <cols>
    <col collapsed="false" customWidth="true" hidden="false" outlineLevel="0" max="1" min="1" style="357" width="17.71"/>
    <col collapsed="false" customWidth="true" hidden="false" outlineLevel="0" max="2" min="2" style="357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29.85" hidden="false" customHeight="false" outlineLevel="0" collapsed="false">
      <c r="B1" s="343" t="s">
        <v>17938</v>
      </c>
      <c r="Q1" s="344" t="s">
        <v>17939</v>
      </c>
    </row>
    <row r="2" customFormat="false" ht="15" hidden="false" customHeight="false" outlineLevel="0" collapsed="false">
      <c r="B2" s="345" t="s">
        <v>17940</v>
      </c>
      <c r="Q2" s="344" t="s">
        <v>17941</v>
      </c>
    </row>
    <row r="3" customFormat="false" ht="13.8" hidden="false" customHeight="false" outlineLevel="0" collapsed="false">
      <c r="B3" s="346" t="s">
        <v>17942</v>
      </c>
    </row>
    <row r="4" customFormat="false" ht="13.8" hidden="false" customHeight="false" outlineLevel="0" collapsed="false">
      <c r="B4" s="346" t="s">
        <v>17943</v>
      </c>
    </row>
    <row r="5" customFormat="false" ht="13.8" hidden="false" customHeight="false" outlineLevel="0" collapsed="false">
      <c r="B5" s="346" t="s">
        <v>17944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59" t="s">
        <v>18005</v>
      </c>
      <c r="B9" s="359"/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</row>
    <row r="10" customFormat="false" ht="25.45" hidden="false" customHeight="true" outlineLevel="0" collapsed="false">
      <c r="A10" s="361"/>
      <c r="B10" s="360"/>
      <c r="C10" s="360"/>
      <c r="D10" s="360"/>
      <c r="E10" s="360"/>
      <c r="F10" s="360"/>
      <c r="G10" s="360"/>
      <c r="H10" s="360"/>
      <c r="I10" s="360"/>
      <c r="J10" s="360"/>
      <c r="K10" s="360"/>
      <c r="L10" s="360"/>
      <c r="M10" s="360"/>
      <c r="N10" s="360"/>
      <c r="O10" s="360"/>
      <c r="P10" s="360"/>
      <c r="Q10" s="360"/>
    </row>
    <row r="11" customFormat="false" ht="13.8" hidden="false" customHeight="true" outlineLevel="0" collapsed="false">
      <c r="A11" s="384" t="s">
        <v>17837</v>
      </c>
      <c r="B11" s="385" t="s">
        <v>17790</v>
      </c>
      <c r="C11" s="385" t="s">
        <v>18006</v>
      </c>
      <c r="D11" s="386" t="s">
        <v>17796</v>
      </c>
      <c r="E11" s="385" t="s">
        <v>18007</v>
      </c>
      <c r="F11" s="387" t="s">
        <v>18008</v>
      </c>
      <c r="G11" s="385" t="s">
        <v>18009</v>
      </c>
      <c r="H11" s="387" t="s">
        <v>18010</v>
      </c>
      <c r="J11" s="388" t="s">
        <v>18011</v>
      </c>
      <c r="K11" s="388"/>
      <c r="L11" s="389" t="s">
        <v>18012</v>
      </c>
      <c r="M11" s="389"/>
      <c r="N11" s="389" t="s">
        <v>18013</v>
      </c>
      <c r="O11" s="389"/>
      <c r="P11" s="389" t="s">
        <v>18014</v>
      </c>
      <c r="Q11" s="389"/>
      <c r="T11" s="348"/>
    </row>
    <row r="12" customFormat="false" ht="13.8" hidden="false" customHeight="false" outlineLevel="0" collapsed="false">
      <c r="A12" s="390" t="str">
        <f aca="false">'Fiche IRSTEA'!B23</f>
        <v>06213800</v>
      </c>
      <c r="B12" s="390" t="str">
        <f aca="false">'Fiche IRSTEA'!C23</f>
        <v>GOLO</v>
      </c>
      <c r="C12" s="390" t="str">
        <f aca="false">'Fiche IRSTEA'!D23</f>
        <v>Barchetta - pont RD.15</v>
      </c>
      <c r="D12" s="391" t="n">
        <f aca="false">'COFRAC V6 P1'!E40</f>
        <v>44062</v>
      </c>
      <c r="E12" s="392" t="str">
        <f aca="false">DescriptionStation!$C$14</f>
        <v>1223280</v>
      </c>
      <c r="F12" s="392" t="str">
        <f aca="false">DescriptionStation!$C$15</f>
        <v>6177288</v>
      </c>
      <c r="G12" s="392" t="str">
        <f aca="false">DescriptionStation!$C$16</f>
        <v>1223464</v>
      </c>
      <c r="H12" s="392" t="str">
        <f aca="false">DescriptionStation!$C$17</f>
        <v>6177263</v>
      </c>
      <c r="J12" s="393"/>
      <c r="K12" s="393"/>
      <c r="L12" s="393"/>
      <c r="M12" s="393"/>
      <c r="N12" s="394" t="s">
        <v>18015</v>
      </c>
      <c r="O12" s="394"/>
      <c r="P12" s="395"/>
      <c r="Q12" s="395"/>
      <c r="T12" s="348"/>
    </row>
    <row r="13" customFormat="false" ht="15.5" hidden="false" customHeight="true" outlineLevel="0" collapsed="false">
      <c r="A13" s="390"/>
      <c r="B13" s="390"/>
      <c r="C13" s="390"/>
      <c r="D13" s="391"/>
      <c r="E13" s="392"/>
      <c r="F13" s="392"/>
      <c r="G13" s="392"/>
      <c r="H13" s="392"/>
      <c r="J13" s="393"/>
      <c r="K13" s="393"/>
      <c r="L13" s="393"/>
      <c r="M13" s="393"/>
      <c r="N13" s="394" t="s">
        <v>18016</v>
      </c>
      <c r="O13" s="396"/>
      <c r="P13" s="395"/>
      <c r="Q13" s="395"/>
      <c r="T13" s="348"/>
    </row>
    <row r="14" customFormat="false" ht="12.8" hidden="false" customHeight="false" outlineLevel="0" collapsed="false">
      <c r="A14" s="397"/>
      <c r="B14" s="397"/>
      <c r="C14" s="397"/>
      <c r="D14" s="398"/>
      <c r="E14" s="399"/>
      <c r="F14" s="399"/>
      <c r="G14" s="399"/>
      <c r="H14" s="399"/>
      <c r="I14" s="399"/>
      <c r="J14" s="400"/>
      <c r="K14" s="401"/>
      <c r="L14" s="401"/>
      <c r="M14" s="401"/>
      <c r="N14" s="401"/>
      <c r="O14" s="401"/>
      <c r="P14" s="401"/>
      <c r="Q14" s="401"/>
      <c r="R14" s="357"/>
      <c r="S14" s="357"/>
      <c r="T14" s="357"/>
    </row>
    <row r="15" customFormat="false" ht="14.65" hidden="false" customHeight="true" outlineLevel="0" collapsed="false">
      <c r="A15" s="402" t="s">
        <v>17847</v>
      </c>
      <c r="B15" s="402"/>
      <c r="C15" s="402"/>
      <c r="D15" s="402"/>
      <c r="E15" s="402"/>
      <c r="F15" s="402"/>
      <c r="G15" s="402"/>
      <c r="H15" s="403" t="s">
        <v>18017</v>
      </c>
      <c r="I15" s="403"/>
      <c r="J15" s="403"/>
      <c r="K15" s="404" t="s">
        <v>18018</v>
      </c>
      <c r="L15" s="404"/>
      <c r="M15" s="404" t="s">
        <v>18019</v>
      </c>
      <c r="N15" s="404"/>
      <c r="O15" s="389" t="s">
        <v>18020</v>
      </c>
      <c r="P15" s="389"/>
      <c r="Q15" s="389"/>
      <c r="R15" s="357"/>
      <c r="S15" s="357"/>
      <c r="T15" s="357"/>
    </row>
    <row r="16" customFormat="false" ht="12.8" hidden="false" customHeight="false" outlineLevel="0" collapsed="false">
      <c r="A16" s="405"/>
      <c r="B16" s="405"/>
      <c r="C16" s="405"/>
      <c r="D16" s="405"/>
      <c r="E16" s="406"/>
      <c r="F16" s="406"/>
      <c r="G16" s="406"/>
      <c r="H16" s="392"/>
      <c r="I16" s="392"/>
      <c r="J16" s="392"/>
      <c r="K16" s="404"/>
      <c r="L16" s="404"/>
      <c r="M16" s="407"/>
      <c r="N16" s="407"/>
      <c r="O16" s="389"/>
      <c r="P16" s="389"/>
      <c r="Q16" s="389"/>
      <c r="R16" s="357"/>
      <c r="S16" s="357"/>
      <c r="T16" s="357"/>
    </row>
    <row r="17" customFormat="false" ht="12.8" hidden="false" customHeight="false" outlineLevel="0" collapsed="false">
      <c r="A17" s="405"/>
      <c r="B17" s="405"/>
      <c r="C17" s="405"/>
      <c r="D17" s="405"/>
      <c r="E17" s="406"/>
      <c r="F17" s="406"/>
      <c r="G17" s="406"/>
      <c r="H17" s="392"/>
      <c r="I17" s="392"/>
      <c r="J17" s="392"/>
      <c r="K17" s="404" t="e">
        <f aca="false">#REF!</f>
        <v>#REF!</v>
      </c>
      <c r="L17" s="404"/>
      <c r="M17" s="407"/>
      <c r="N17" s="407"/>
      <c r="O17" s="408"/>
      <c r="P17" s="408"/>
      <c r="Q17" s="408"/>
      <c r="R17" s="357"/>
      <c r="S17" s="357"/>
      <c r="T17" s="357"/>
    </row>
    <row r="18" customFormat="false" ht="12.8" hidden="false" customHeight="false" outlineLevel="0" collapsed="false">
      <c r="A18" s="405"/>
      <c r="B18" s="405"/>
      <c r="C18" s="405"/>
      <c r="D18" s="405"/>
      <c r="E18" s="406"/>
      <c r="F18" s="406"/>
      <c r="G18" s="406"/>
      <c r="H18" s="392"/>
      <c r="I18" s="392"/>
      <c r="J18" s="392"/>
      <c r="K18" s="404"/>
      <c r="L18" s="404"/>
      <c r="M18" s="407"/>
      <c r="N18" s="407"/>
      <c r="O18" s="408"/>
      <c r="P18" s="408"/>
      <c r="Q18" s="408"/>
    </row>
    <row r="19" customFormat="false" ht="14.65" hidden="false" customHeight="true" outlineLevel="0" collapsed="false">
      <c r="A19" s="405"/>
      <c r="B19" s="405"/>
      <c r="C19" s="405"/>
      <c r="D19" s="405"/>
      <c r="E19" s="403" t="s">
        <v>18021</v>
      </c>
      <c r="F19" s="403"/>
      <c r="G19" s="403"/>
      <c r="H19" s="403" t="s">
        <v>18022</v>
      </c>
      <c r="I19" s="403"/>
      <c r="J19" s="403"/>
      <c r="K19" s="404" t="s">
        <v>18023</v>
      </c>
      <c r="L19" s="404"/>
      <c r="M19" s="407"/>
      <c r="N19" s="407"/>
      <c r="O19" s="408"/>
      <c r="P19" s="408"/>
      <c r="Q19" s="408"/>
    </row>
    <row r="20" customFormat="false" ht="14.65" hidden="false" customHeight="true" outlineLevel="0" collapsed="false">
      <c r="A20" s="405"/>
      <c r="B20" s="405"/>
      <c r="C20" s="405"/>
      <c r="D20" s="405"/>
      <c r="E20" s="409" t="s">
        <v>18024</v>
      </c>
      <c r="F20" s="409"/>
      <c r="G20" s="409"/>
      <c r="H20" s="409" t="s">
        <v>18025</v>
      </c>
      <c r="I20" s="409"/>
      <c r="J20" s="409"/>
      <c r="K20" s="404"/>
      <c r="L20" s="404"/>
      <c r="M20" s="407"/>
      <c r="N20" s="407"/>
      <c r="O20" s="408"/>
      <c r="P20" s="408"/>
      <c r="Q20" s="408"/>
    </row>
    <row r="21" customFormat="false" ht="14.65" hidden="false" customHeight="true" outlineLevel="0" collapsed="false">
      <c r="A21" s="405"/>
      <c r="B21" s="405"/>
      <c r="C21" s="405"/>
      <c r="D21" s="405"/>
      <c r="E21" s="409" t="s">
        <v>18026</v>
      </c>
      <c r="F21" s="409"/>
      <c r="G21" s="410"/>
      <c r="H21" s="409" t="s">
        <v>18027</v>
      </c>
      <c r="I21" s="409"/>
      <c r="J21" s="409"/>
      <c r="K21" s="404" t="e">
        <f aca="false">#REF!</f>
        <v>#REF!</v>
      </c>
      <c r="L21" s="404"/>
      <c r="M21" s="407"/>
      <c r="N21" s="407"/>
      <c r="O21" s="389" t="s">
        <v>18028</v>
      </c>
      <c r="P21" s="389"/>
      <c r="Q21" s="389"/>
    </row>
    <row r="22" customFormat="false" ht="23.85" hidden="false" customHeight="true" outlineLevel="0" collapsed="false">
      <c r="A22" s="405"/>
      <c r="B22" s="405"/>
      <c r="C22" s="405"/>
      <c r="D22" s="405"/>
      <c r="E22" s="409" t="s">
        <v>18029</v>
      </c>
      <c r="F22" s="409"/>
      <c r="G22" s="410"/>
      <c r="H22" s="409" t="s">
        <v>18030</v>
      </c>
      <c r="I22" s="409"/>
      <c r="J22" s="409"/>
      <c r="K22" s="404" t="s">
        <v>18031</v>
      </c>
      <c r="L22" s="404"/>
      <c r="M22" s="404" t="s">
        <v>18032</v>
      </c>
      <c r="N22" s="404"/>
      <c r="O22" s="411"/>
      <c r="P22" s="411"/>
      <c r="Q22" s="411"/>
    </row>
    <row r="23" customFormat="false" ht="14.65" hidden="false" customHeight="true" outlineLevel="0" collapsed="false">
      <c r="A23" s="405"/>
      <c r="B23" s="405"/>
      <c r="C23" s="405"/>
      <c r="D23" s="405"/>
      <c r="E23" s="409" t="s">
        <v>18033</v>
      </c>
      <c r="F23" s="409"/>
      <c r="G23" s="409"/>
      <c r="H23" s="409" t="s">
        <v>18034</v>
      </c>
      <c r="I23" s="409"/>
      <c r="J23" s="409"/>
      <c r="K23" s="404" t="e">
        <f aca="false">K17*K21</f>
        <v>#REF!</v>
      </c>
      <c r="L23" s="404"/>
      <c r="M23" s="404"/>
      <c r="N23" s="404"/>
      <c r="O23" s="411"/>
      <c r="P23" s="411"/>
      <c r="Q23" s="411"/>
    </row>
    <row r="24" customFormat="false" ht="12.8" hidden="false" customHeight="false" outlineLevel="0" collapsed="false">
      <c r="A24" s="397"/>
      <c r="B24" s="397"/>
      <c r="C24" s="397"/>
      <c r="D24" s="398"/>
      <c r="E24" s="399"/>
      <c r="F24" s="399"/>
      <c r="G24" s="399"/>
      <c r="H24" s="399"/>
      <c r="I24" s="412"/>
      <c r="J24" s="401"/>
      <c r="K24" s="401"/>
      <c r="L24" s="401"/>
      <c r="M24" s="401"/>
      <c r="N24" s="401"/>
      <c r="O24" s="401"/>
      <c r="P24" s="401"/>
      <c r="Q24" s="401"/>
    </row>
    <row r="25" customFormat="false" ht="12.8" hidden="false" customHeight="true" outlineLevel="0" collapsed="false">
      <c r="A25" s="413"/>
      <c r="B25" s="413"/>
      <c r="C25" s="413"/>
      <c r="D25" s="413"/>
      <c r="E25" s="413"/>
      <c r="F25" s="413"/>
      <c r="G25" s="414"/>
      <c r="H25" s="415" t="s">
        <v>18035</v>
      </c>
      <c r="I25" s="415"/>
      <c r="J25" s="415"/>
      <c r="K25" s="415"/>
      <c r="L25" s="415"/>
      <c r="M25" s="415"/>
      <c r="N25" s="415"/>
      <c r="O25" s="415"/>
      <c r="P25" s="415"/>
      <c r="Q25" s="401"/>
    </row>
    <row r="26" customFormat="false" ht="12.8" hidden="false" customHeight="true" outlineLevel="0" collapsed="false">
      <c r="A26" s="416"/>
      <c r="B26" s="416"/>
      <c r="C26" s="416"/>
      <c r="D26" s="416"/>
      <c r="E26" s="417"/>
      <c r="F26" s="417"/>
      <c r="G26" s="418"/>
      <c r="H26" s="419" t="s">
        <v>17852</v>
      </c>
      <c r="I26" s="420" t="s">
        <v>17906</v>
      </c>
      <c r="J26" s="420"/>
      <c r="K26" s="421" t="s">
        <v>17901</v>
      </c>
      <c r="L26" s="421"/>
      <c r="M26" s="422" t="s">
        <v>17896</v>
      </c>
      <c r="N26" s="422"/>
      <c r="O26" s="423" t="s">
        <v>17891</v>
      </c>
      <c r="P26" s="423"/>
      <c r="Q26" s="401"/>
    </row>
    <row r="27" customFormat="false" ht="12.8" hidden="false" customHeight="true" outlineLevel="0" collapsed="false">
      <c r="A27" s="415" t="s">
        <v>18036</v>
      </c>
      <c r="B27" s="415"/>
      <c r="C27" s="415"/>
      <c r="D27" s="415"/>
      <c r="E27" s="415"/>
      <c r="F27" s="415"/>
      <c r="G27" s="415"/>
      <c r="H27" s="415" t="s">
        <v>18037</v>
      </c>
      <c r="I27" s="424" t="s">
        <v>18038</v>
      </c>
      <c r="J27" s="424"/>
      <c r="K27" s="424" t="s">
        <v>18039</v>
      </c>
      <c r="L27" s="424"/>
      <c r="M27" s="424" t="s">
        <v>18040</v>
      </c>
      <c r="N27" s="424"/>
      <c r="O27" s="424" t="s">
        <v>18041</v>
      </c>
      <c r="P27" s="424"/>
      <c r="Q27" s="425"/>
    </row>
    <row r="28" customFormat="false" ht="12.8" hidden="false" customHeight="true" outlineLevel="0" collapsed="false">
      <c r="A28" s="415"/>
      <c r="B28" s="415"/>
      <c r="C28" s="415"/>
      <c r="D28" s="415"/>
      <c r="E28" s="415"/>
      <c r="F28" s="415"/>
      <c r="G28" s="415"/>
      <c r="H28" s="415"/>
      <c r="I28" s="426" t="s">
        <v>17907</v>
      </c>
      <c r="J28" s="426"/>
      <c r="K28" s="426" t="s">
        <v>17902</v>
      </c>
      <c r="L28" s="426"/>
      <c r="M28" s="426" t="s">
        <v>17897</v>
      </c>
      <c r="N28" s="426"/>
      <c r="O28" s="426" t="s">
        <v>17892</v>
      </c>
      <c r="P28" s="426"/>
      <c r="Q28" s="425"/>
    </row>
    <row r="29" customFormat="false" ht="12.8" hidden="false" customHeight="true" outlineLevel="0" collapsed="false">
      <c r="A29" s="426" t="s">
        <v>18042</v>
      </c>
      <c r="B29" s="426" t="s">
        <v>18043</v>
      </c>
      <c r="C29" s="426" t="s">
        <v>17852</v>
      </c>
      <c r="D29" s="426" t="s">
        <v>18044</v>
      </c>
      <c r="E29" s="426" t="s">
        <v>18045</v>
      </c>
      <c r="F29" s="426" t="s">
        <v>18046</v>
      </c>
      <c r="G29" s="426" t="s">
        <v>18047</v>
      </c>
      <c r="H29" s="427"/>
      <c r="I29" s="426" t="s">
        <v>18048</v>
      </c>
      <c r="J29" s="426" t="s">
        <v>18049</v>
      </c>
      <c r="K29" s="426" t="s">
        <v>18048</v>
      </c>
      <c r="L29" s="426" t="s">
        <v>18049</v>
      </c>
      <c r="M29" s="426" t="s">
        <v>18048</v>
      </c>
      <c r="N29" s="426" t="s">
        <v>18049</v>
      </c>
      <c r="O29" s="426" t="s">
        <v>18048</v>
      </c>
      <c r="P29" s="426" t="s">
        <v>18049</v>
      </c>
      <c r="Q29" s="428" t="s">
        <v>18050</v>
      </c>
    </row>
    <row r="30" customFormat="false" ht="16.15" hidden="false" customHeight="true" outlineLevel="0" collapsed="false">
      <c r="A30" s="426"/>
      <c r="B30" s="426"/>
      <c r="C30" s="426"/>
      <c r="D30" s="426"/>
      <c r="E30" s="426"/>
      <c r="F30" s="426"/>
      <c r="G30" s="426"/>
      <c r="H30" s="427"/>
      <c r="I30" s="426"/>
      <c r="J30" s="426"/>
      <c r="K30" s="426"/>
      <c r="L30" s="426"/>
      <c r="M30" s="426"/>
      <c r="N30" s="426"/>
      <c r="O30" s="426"/>
      <c r="P30" s="426"/>
      <c r="Q30" s="428"/>
    </row>
    <row r="31" customFormat="false" ht="12.8" hidden="false" customHeight="false" outlineLevel="0" collapsed="false">
      <c r="A31" s="429" t="s">
        <v>18051</v>
      </c>
      <c r="B31" s="429" t="s">
        <v>18051</v>
      </c>
      <c r="C31" s="430" t="s">
        <v>17854</v>
      </c>
      <c r="D31" s="430" t="n">
        <v>11</v>
      </c>
      <c r="E31" s="430" t="e">
        <f aca="false">#REF!</f>
        <v>#REF!</v>
      </c>
      <c r="F31" s="430" t="e">
        <f aca="false">IF(E31&gt;5,"D","M")</f>
        <v>#REF!</v>
      </c>
      <c r="G31" s="431"/>
      <c r="H31" s="427"/>
      <c r="I31" s="431"/>
      <c r="J31" s="431"/>
      <c r="K31" s="431"/>
      <c r="L31" s="431"/>
      <c r="M31" s="431"/>
      <c r="N31" s="431"/>
      <c r="O31" s="431"/>
      <c r="P31" s="431"/>
      <c r="Q31" s="425" t="n">
        <f aca="false">COUNT(I31:O31)</f>
        <v>0</v>
      </c>
    </row>
    <row r="32" customFormat="false" ht="20.85" hidden="false" customHeight="false" outlineLevel="0" collapsed="false">
      <c r="A32" s="432" t="s">
        <v>18052</v>
      </c>
      <c r="B32" s="432" t="s">
        <v>18053</v>
      </c>
      <c r="C32" s="390" t="s">
        <v>17858</v>
      </c>
      <c r="D32" s="390" t="n">
        <v>10</v>
      </c>
      <c r="E32" s="430" t="e">
        <f aca="false">#REF!</f>
        <v>#REF!</v>
      </c>
      <c r="F32" s="430" t="e">
        <f aca="false">IF(E32&gt;5,"D","M")</f>
        <v>#REF!</v>
      </c>
      <c r="G32" s="433"/>
      <c r="H32" s="427"/>
      <c r="I32" s="433"/>
      <c r="J32" s="431"/>
      <c r="K32" s="433"/>
      <c r="L32" s="431"/>
      <c r="M32" s="433"/>
      <c r="N32" s="431"/>
      <c r="O32" s="433"/>
      <c r="P32" s="431"/>
      <c r="Q32" s="425" t="n">
        <f aca="false">COUNT(I32:O32)</f>
        <v>0</v>
      </c>
    </row>
    <row r="33" customFormat="false" ht="20.85" hidden="false" customHeight="false" outlineLevel="0" collapsed="false">
      <c r="A33" s="429" t="s">
        <v>18054</v>
      </c>
      <c r="B33" s="429" t="s">
        <v>18055</v>
      </c>
      <c r="C33" s="430" t="s">
        <v>17860</v>
      </c>
      <c r="D33" s="430" t="n">
        <v>9</v>
      </c>
      <c r="E33" s="430" t="e">
        <f aca="false">#REF!</f>
        <v>#REF!</v>
      </c>
      <c r="F33" s="430" t="e">
        <f aca="false">IF(E33&gt;5,"D","M")</f>
        <v>#REF!</v>
      </c>
      <c r="G33" s="431"/>
      <c r="H33" s="427"/>
      <c r="I33" s="431"/>
      <c r="J33" s="431"/>
      <c r="K33" s="431"/>
      <c r="L33" s="431"/>
      <c r="M33" s="431"/>
      <c r="N33" s="431"/>
      <c r="O33" s="431"/>
      <c r="P33" s="431"/>
      <c r="Q33" s="425" t="n">
        <f aca="false">COUNT(I33:O33)</f>
        <v>0</v>
      </c>
    </row>
    <row r="34" customFormat="false" ht="29.85" hidden="false" customHeight="false" outlineLevel="0" collapsed="false">
      <c r="A34" s="432" t="s">
        <v>18056</v>
      </c>
      <c r="B34" s="432" t="s">
        <v>18057</v>
      </c>
      <c r="C34" s="390" t="s">
        <v>17862</v>
      </c>
      <c r="D34" s="390" t="n">
        <v>8</v>
      </c>
      <c r="E34" s="430" t="e">
        <f aca="false">#REF!</f>
        <v>#REF!</v>
      </c>
      <c r="F34" s="430" t="e">
        <f aca="false">IF(E34&gt;5,"D","M")</f>
        <v>#REF!</v>
      </c>
      <c r="G34" s="433"/>
      <c r="H34" s="427"/>
      <c r="I34" s="433"/>
      <c r="J34" s="431"/>
      <c r="K34" s="433"/>
      <c r="L34" s="431"/>
      <c r="M34" s="433"/>
      <c r="N34" s="431"/>
      <c r="O34" s="433"/>
      <c r="P34" s="431"/>
      <c r="Q34" s="425" t="n">
        <f aca="false">COUNT(I34:O34)</f>
        <v>0</v>
      </c>
    </row>
    <row r="35" customFormat="false" ht="29.85" hidden="false" customHeight="false" outlineLevel="0" collapsed="false">
      <c r="A35" s="429" t="s">
        <v>18058</v>
      </c>
      <c r="B35" s="429" t="s">
        <v>18059</v>
      </c>
      <c r="C35" s="434" t="s">
        <v>17864</v>
      </c>
      <c r="D35" s="430" t="n">
        <v>7</v>
      </c>
      <c r="E35" s="430" t="e">
        <f aca="false">#REF!</f>
        <v>#REF!</v>
      </c>
      <c r="F35" s="430" t="e">
        <f aca="false">IF(E35&gt;5,"D","M")</f>
        <v>#REF!</v>
      </c>
      <c r="G35" s="431"/>
      <c r="H35" s="427"/>
      <c r="I35" s="431"/>
      <c r="J35" s="431"/>
      <c r="K35" s="431"/>
      <c r="L35" s="431"/>
      <c r="M35" s="431"/>
      <c r="N35" s="431"/>
      <c r="O35" s="431"/>
      <c r="P35" s="431"/>
      <c r="Q35" s="425" t="n">
        <f aca="false">COUNT(I35:O35)</f>
        <v>0</v>
      </c>
    </row>
    <row r="36" customFormat="false" ht="20.85" hidden="false" customHeight="false" outlineLevel="0" collapsed="false">
      <c r="A36" s="432" t="s">
        <v>18060</v>
      </c>
      <c r="B36" s="432" t="s">
        <v>18061</v>
      </c>
      <c r="C36" s="390" t="s">
        <v>17867</v>
      </c>
      <c r="D36" s="390" t="n">
        <v>6</v>
      </c>
      <c r="E36" s="430" t="e">
        <f aca="false">#REF!</f>
        <v>#REF!</v>
      </c>
      <c r="F36" s="430" t="e">
        <f aca="false">IF(E36&gt;5,"D","M")</f>
        <v>#REF!</v>
      </c>
      <c r="G36" s="433"/>
      <c r="H36" s="427"/>
      <c r="I36" s="433"/>
      <c r="J36" s="431"/>
      <c r="K36" s="433"/>
      <c r="L36" s="431"/>
      <c r="M36" s="433"/>
      <c r="N36" s="431"/>
      <c r="O36" s="433"/>
      <c r="P36" s="431"/>
      <c r="Q36" s="425" t="n">
        <f aca="false">COUNT(I36:O36)</f>
        <v>0</v>
      </c>
    </row>
    <row r="37" customFormat="false" ht="29.85" hidden="false" customHeight="false" outlineLevel="0" collapsed="false">
      <c r="A37" s="429" t="s">
        <v>18062</v>
      </c>
      <c r="B37" s="429" t="s">
        <v>18063</v>
      </c>
      <c r="C37" s="430" t="s">
        <v>17869</v>
      </c>
      <c r="D37" s="430" t="n">
        <v>5</v>
      </c>
      <c r="E37" s="430" t="e">
        <f aca="false">#REF!</f>
        <v>#REF!</v>
      </c>
      <c r="F37" s="430" t="e">
        <f aca="false">IF(E37&gt;5,"D","M")</f>
        <v>#REF!</v>
      </c>
      <c r="G37" s="431"/>
      <c r="H37" s="427"/>
      <c r="I37" s="431"/>
      <c r="J37" s="431"/>
      <c r="K37" s="431"/>
      <c r="L37" s="431"/>
      <c r="M37" s="431"/>
      <c r="N37" s="431"/>
      <c r="O37" s="431"/>
      <c r="P37" s="431"/>
      <c r="Q37" s="425" t="n">
        <f aca="false">COUNT(I37:O37)</f>
        <v>0</v>
      </c>
    </row>
    <row r="38" customFormat="false" ht="20.85" hidden="false" customHeight="false" outlineLevel="0" collapsed="false">
      <c r="A38" s="432" t="s">
        <v>18064</v>
      </c>
      <c r="B38" s="432" t="s">
        <v>18065</v>
      </c>
      <c r="C38" s="390" t="s">
        <v>17871</v>
      </c>
      <c r="D38" s="390" t="n">
        <v>4</v>
      </c>
      <c r="E38" s="430" t="e">
        <f aca="false">#REF!</f>
        <v>#REF!</v>
      </c>
      <c r="F38" s="430" t="e">
        <f aca="false">IF(E38&gt;5,"D","M")</f>
        <v>#REF!</v>
      </c>
      <c r="G38" s="433"/>
      <c r="H38" s="427"/>
      <c r="I38" s="433"/>
      <c r="J38" s="431"/>
      <c r="K38" s="433"/>
      <c r="L38" s="431"/>
      <c r="M38" s="433"/>
      <c r="N38" s="431"/>
      <c r="O38" s="433"/>
      <c r="P38" s="431"/>
      <c r="Q38" s="425" t="n">
        <f aca="false">COUNT(I38:O38)</f>
        <v>0</v>
      </c>
    </row>
    <row r="39" customFormat="false" ht="29.85" hidden="false" customHeight="false" outlineLevel="0" collapsed="false">
      <c r="A39" s="429" t="s">
        <v>18066</v>
      </c>
      <c r="B39" s="429" t="s">
        <v>18067</v>
      </c>
      <c r="C39" s="430" t="s">
        <v>17873</v>
      </c>
      <c r="D39" s="430" t="n">
        <v>3</v>
      </c>
      <c r="E39" s="430" t="e">
        <f aca="false">#REF!</f>
        <v>#REF!</v>
      </c>
      <c r="F39" s="430" t="e">
        <f aca="false">IF(E39&gt;5,"D","M")</f>
        <v>#REF!</v>
      </c>
      <c r="G39" s="431"/>
      <c r="H39" s="427"/>
      <c r="I39" s="431"/>
      <c r="J39" s="431"/>
      <c r="K39" s="431"/>
      <c r="L39" s="431"/>
      <c r="M39" s="431"/>
      <c r="N39" s="431"/>
      <c r="O39" s="431"/>
      <c r="P39" s="431"/>
      <c r="Q39" s="425" t="n">
        <f aca="false">COUNT(I39:O39)</f>
        <v>0</v>
      </c>
    </row>
    <row r="40" customFormat="false" ht="20.85" hidden="false" customHeight="false" outlineLevel="0" collapsed="false">
      <c r="A40" s="432" t="s">
        <v>18068</v>
      </c>
      <c r="B40" s="432" t="s">
        <v>18069</v>
      </c>
      <c r="C40" s="390" t="s">
        <v>17875</v>
      </c>
      <c r="D40" s="390" t="n">
        <v>2</v>
      </c>
      <c r="E40" s="430" t="e">
        <f aca="false">#REF!</f>
        <v>#REF!</v>
      </c>
      <c r="F40" s="430" t="e">
        <f aca="false">IF(E40&gt;5,"D","M")</f>
        <v>#REF!</v>
      </c>
      <c r="G40" s="433"/>
      <c r="H40" s="427"/>
      <c r="I40" s="433"/>
      <c r="J40" s="431"/>
      <c r="K40" s="433"/>
      <c r="L40" s="431"/>
      <c r="M40" s="433"/>
      <c r="N40" s="431"/>
      <c r="O40" s="433"/>
      <c r="P40" s="431"/>
      <c r="Q40" s="425" t="n">
        <f aca="false">COUNT(I40:O40)</f>
        <v>0</v>
      </c>
    </row>
    <row r="41" customFormat="false" ht="29.85" hidden="false" customHeight="false" outlineLevel="0" collapsed="false">
      <c r="A41" s="429" t="s">
        <v>18070</v>
      </c>
      <c r="B41" s="429" t="s">
        <v>18070</v>
      </c>
      <c r="C41" s="430" t="s">
        <v>17877</v>
      </c>
      <c r="D41" s="430" t="n">
        <v>1</v>
      </c>
      <c r="E41" s="430" t="e">
        <f aca="false">#REF!</f>
        <v>#REF!</v>
      </c>
      <c r="F41" s="430" t="e">
        <f aca="false">IF(E41&gt;5,"D","M")</f>
        <v>#REF!</v>
      </c>
      <c r="G41" s="431"/>
      <c r="H41" s="427"/>
      <c r="I41" s="431"/>
      <c r="J41" s="431"/>
      <c r="K41" s="431"/>
      <c r="L41" s="431"/>
      <c r="M41" s="431"/>
      <c r="N41" s="431"/>
      <c r="O41" s="431"/>
      <c r="P41" s="431"/>
      <c r="Q41" s="425" t="n">
        <f aca="false">COUNT(I41:O41)</f>
        <v>0</v>
      </c>
    </row>
    <row r="42" customFormat="false" ht="38.8" hidden="false" customHeight="false" outlineLevel="0" collapsed="false">
      <c r="A42" s="432" t="s">
        <v>18071</v>
      </c>
      <c r="B42" s="432" t="s">
        <v>18072</v>
      </c>
      <c r="C42" s="435" t="s">
        <v>17879</v>
      </c>
      <c r="D42" s="390" t="n">
        <v>0</v>
      </c>
      <c r="E42" s="430" t="e">
        <f aca="false">#REF!</f>
        <v>#REF!</v>
      </c>
      <c r="F42" s="430" t="e">
        <f aca="false">IF(E42&gt;5,"D","M")</f>
        <v>#REF!</v>
      </c>
      <c r="G42" s="433"/>
      <c r="H42" s="427"/>
      <c r="I42" s="433"/>
      <c r="J42" s="431"/>
      <c r="K42" s="433"/>
      <c r="L42" s="431"/>
      <c r="M42" s="433"/>
      <c r="N42" s="431"/>
      <c r="O42" s="433"/>
      <c r="P42" s="431"/>
      <c r="Q42" s="425" t="n">
        <f aca="false">COUNT(I42:O42)</f>
        <v>0</v>
      </c>
    </row>
    <row r="43" customFormat="false" ht="12.8" hidden="false" customHeight="false" outlineLevel="0" collapsed="false">
      <c r="A43" s="0"/>
      <c r="B43" s="0"/>
      <c r="P43" s="55" t="s">
        <v>18073</v>
      </c>
      <c r="Q43" s="55" t="n">
        <f aca="false">SUM(Q31:Q42)</f>
        <v>0</v>
      </c>
    </row>
    <row r="46" customFormat="false" ht="12.8" hidden="false" customHeight="false" outlineLevel="0" collapsed="false">
      <c r="A46" s="380" t="s">
        <v>17971</v>
      </c>
      <c r="Q46" s="358" t="s">
        <v>18074</v>
      </c>
    </row>
  </sheetData>
  <mergeCells count="81">
    <mergeCell ref="A9:Q9"/>
    <mergeCell ref="J11:K11"/>
    <mergeCell ref="L11:M11"/>
    <mergeCell ref="N11:O11"/>
    <mergeCell ref="P11:Q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K13"/>
    <mergeCell ref="L12:M13"/>
    <mergeCell ref="P12:Q13"/>
    <mergeCell ref="A15:G15"/>
    <mergeCell ref="H15:J15"/>
    <mergeCell ref="K15:L16"/>
    <mergeCell ref="M15:N15"/>
    <mergeCell ref="O15:Q16"/>
    <mergeCell ref="A16:D23"/>
    <mergeCell ref="E16:G18"/>
    <mergeCell ref="H16:J18"/>
    <mergeCell ref="M16:N21"/>
    <mergeCell ref="K17:L18"/>
    <mergeCell ref="O17:Q20"/>
    <mergeCell ref="E19:G19"/>
    <mergeCell ref="H19:J19"/>
    <mergeCell ref="K19:L20"/>
    <mergeCell ref="E20:F20"/>
    <mergeCell ref="H20:I20"/>
    <mergeCell ref="E21:F21"/>
    <mergeCell ref="H21:I21"/>
    <mergeCell ref="K21:L21"/>
    <mergeCell ref="O21:Q21"/>
    <mergeCell ref="E22:F22"/>
    <mergeCell ref="H22:I22"/>
    <mergeCell ref="K22:L22"/>
    <mergeCell ref="M22:N23"/>
    <mergeCell ref="O22:Q23"/>
    <mergeCell ref="E23:F23"/>
    <mergeCell ref="H23:I23"/>
    <mergeCell ref="K23:L23"/>
    <mergeCell ref="A25:B25"/>
    <mergeCell ref="C25:D25"/>
    <mergeCell ref="E25:F25"/>
    <mergeCell ref="H25:P25"/>
    <mergeCell ref="A26:B26"/>
    <mergeCell ref="C26:D26"/>
    <mergeCell ref="I26:J26"/>
    <mergeCell ref="K26:L26"/>
    <mergeCell ref="M26:N26"/>
    <mergeCell ref="O26:P26"/>
    <mergeCell ref="A27:G28"/>
    <mergeCell ref="H27:H28"/>
    <mergeCell ref="I27:J27"/>
    <mergeCell ref="K27:L27"/>
    <mergeCell ref="M27:N27"/>
    <mergeCell ref="O27:P27"/>
    <mergeCell ref="I28:J28"/>
    <mergeCell ref="K28:L28"/>
    <mergeCell ref="M28:N28"/>
    <mergeCell ref="O28:P28"/>
    <mergeCell ref="A29:A30"/>
    <mergeCell ref="B29:B30"/>
    <mergeCell ref="C29:C30"/>
    <mergeCell ref="D29:D30"/>
    <mergeCell ref="E29:E30"/>
    <mergeCell ref="F29:F30"/>
    <mergeCell ref="G29:G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</mergeCells>
  <dataValidations count="5">
    <dataValidation allowBlank="true" operator="equal" showDropDown="false" showErrorMessage="true" showInputMessage="false" sqref="J12 L12" type="list">
      <formula1>#REF!</formula1>
      <formula2>0</formula2>
    </dataValidation>
    <dataValidation allowBlank="true" operator="equal" showDropDown="false" showErrorMessage="true" showInputMessage="false" sqref="P12" type="list">
      <formula1>#REF!</formula1>
      <formula2>0</formula2>
    </dataValidation>
    <dataValidation allowBlank="true" operator="equal" showDropDown="false" showErrorMessage="true" showInputMessage="false" sqref="O17:Q20" type="list">
      <formula1>#REF!</formula1>
      <formula2>0</formula2>
    </dataValidation>
    <dataValidation allowBlank="true" operator="equal" showDropDown="false" showErrorMessage="true" showInputMessage="false" sqref="O22" type="list">
      <formula1>#REF!</formula1>
      <formula2>0</formula2>
    </dataValidation>
    <dataValidation allowBlank="true" operator="equal" showDropDown="false" showErrorMessage="true" showInputMessage="false" sqref="J31:J42 L31:L42 N31:N42 P31:P42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32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357" width="17.71"/>
    <col collapsed="false" customWidth="true" hidden="false" outlineLevel="0" max="2" min="2" style="357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29.85" hidden="false" customHeight="false" outlineLevel="0" collapsed="false">
      <c r="B1" s="343" t="s">
        <v>17938</v>
      </c>
      <c r="Q1" s="344" t="s">
        <v>17939</v>
      </c>
    </row>
    <row r="2" customFormat="false" ht="15" hidden="false" customHeight="false" outlineLevel="0" collapsed="false">
      <c r="B2" s="345" t="s">
        <v>17940</v>
      </c>
      <c r="Q2" s="344" t="s">
        <v>17941</v>
      </c>
    </row>
    <row r="3" customFormat="false" ht="13.8" hidden="false" customHeight="false" outlineLevel="0" collapsed="false">
      <c r="B3" s="346" t="s">
        <v>17942</v>
      </c>
    </row>
    <row r="4" customFormat="false" ht="13.8" hidden="false" customHeight="false" outlineLevel="0" collapsed="false">
      <c r="B4" s="346" t="s">
        <v>17943</v>
      </c>
    </row>
    <row r="5" customFormat="false" ht="13.8" hidden="false" customHeight="false" outlineLevel="0" collapsed="false">
      <c r="B5" s="346" t="s">
        <v>17944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59" t="s">
        <v>18075</v>
      </c>
      <c r="B9" s="359"/>
      <c r="C9" s="359"/>
      <c r="D9" s="359"/>
      <c r="E9" s="359"/>
      <c r="F9" s="359"/>
      <c r="G9" s="359"/>
      <c r="H9" s="359"/>
      <c r="I9" s="359"/>
      <c r="J9" s="359"/>
      <c r="K9" s="359"/>
      <c r="L9" s="359"/>
      <c r="M9" s="359"/>
      <c r="N9" s="359"/>
      <c r="O9" s="359"/>
      <c r="P9" s="359"/>
      <c r="Q9" s="359"/>
    </row>
    <row r="10" customFormat="false" ht="25.45" hidden="false" customHeight="true" outlineLevel="0" collapsed="false">
      <c r="A10" s="0"/>
      <c r="B10" s="0"/>
    </row>
    <row r="11" customFormat="false" ht="12.8" hidden="false" customHeight="false" outlineLevel="0" collapsed="false">
      <c r="A11" s="0"/>
      <c r="B11" s="0"/>
    </row>
    <row r="32" customFormat="false" ht="12.8" hidden="false" customHeight="false" outlineLevel="0" collapsed="false">
      <c r="A32" s="380" t="s">
        <v>17971</v>
      </c>
      <c r="Q32" s="358" t="s">
        <v>18076</v>
      </c>
    </row>
  </sheetData>
  <mergeCells count="1">
    <mergeCell ref="A9:Q9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87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357" width="17.71"/>
    <col collapsed="false" customWidth="true" hidden="false" outlineLevel="0" max="2" min="2" style="357" width="25.82"/>
    <col collapsed="false" customWidth="true" hidden="false" outlineLevel="0" max="3" min="3" style="0" width="25.35"/>
    <col collapsed="false" customWidth="true" hidden="false" outlineLevel="0" max="4" min="4" style="0" width="31.03"/>
    <col collapsed="false" customWidth="true" hidden="false" outlineLevel="0" max="5" min="5" style="0" width="31.26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29.85" hidden="false" customHeight="false" outlineLevel="0" collapsed="false">
      <c r="B1" s="343" t="s">
        <v>17938</v>
      </c>
      <c r="E1" s="344" t="s">
        <v>17939</v>
      </c>
    </row>
    <row r="2" customFormat="false" ht="15" hidden="false" customHeight="false" outlineLevel="0" collapsed="false">
      <c r="B2" s="345" t="s">
        <v>17940</v>
      </c>
      <c r="E2" s="344" t="s">
        <v>17941</v>
      </c>
    </row>
    <row r="3" customFormat="false" ht="13.8" hidden="false" customHeight="false" outlineLevel="0" collapsed="false">
      <c r="B3" s="346" t="s">
        <v>17942</v>
      </c>
    </row>
    <row r="4" customFormat="false" ht="13.8" hidden="false" customHeight="false" outlineLevel="0" collapsed="false">
      <c r="B4" s="346" t="s">
        <v>17943</v>
      </c>
    </row>
    <row r="5" customFormat="false" ht="13.8" hidden="false" customHeight="false" outlineLevel="0" collapsed="false">
      <c r="B5" s="346" t="s">
        <v>17944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359" t="s">
        <v>18077</v>
      </c>
      <c r="B9" s="359"/>
      <c r="C9" s="359"/>
      <c r="D9" s="359"/>
      <c r="E9" s="359"/>
    </row>
    <row r="10" customFormat="false" ht="25.45" hidden="false" customHeight="true" outlineLevel="0" collapsed="false">
      <c r="A10" s="361"/>
      <c r="B10" s="360"/>
      <c r="C10" s="360"/>
      <c r="D10" s="360"/>
      <c r="E10" s="360"/>
    </row>
    <row r="11" customFormat="false" ht="13.8" hidden="false" customHeight="false" outlineLevel="0" collapsed="false">
      <c r="A11" s="351"/>
      <c r="B11" s="0"/>
      <c r="H11" s="348"/>
    </row>
    <row r="12" customFormat="false" ht="22.7" hidden="false" customHeight="true" outlineLevel="0" collapsed="false">
      <c r="A12" s="436" t="s">
        <v>18078</v>
      </c>
      <c r="B12" s="437" t="str">
        <f aca="false">'COFRAC V6 P1'!E36</f>
        <v>06213800</v>
      </c>
      <c r="C12" s="437"/>
      <c r="D12" s="436" t="s">
        <v>18079</v>
      </c>
      <c r="E12" s="55"/>
      <c r="H12" s="348"/>
    </row>
    <row r="13" customFormat="false" ht="22.7" hidden="false" customHeight="true" outlineLevel="0" collapsed="false">
      <c r="A13" s="436" t="s">
        <v>18080</v>
      </c>
      <c r="B13" s="437" t="str">
        <f aca="false">'COFRAC V6 P1'!E38</f>
        <v>GOLO</v>
      </c>
      <c r="C13" s="437"/>
      <c r="D13" s="436" t="s">
        <v>18081</v>
      </c>
      <c r="E13" s="55"/>
      <c r="H13" s="348"/>
    </row>
    <row r="14" customFormat="false" ht="22.7" hidden="false" customHeight="true" outlineLevel="0" collapsed="false">
      <c r="A14" s="436" t="s">
        <v>18082</v>
      </c>
      <c r="B14" s="437" t="str">
        <f aca="false">'COFRAC V6 P1'!E39</f>
        <v>Barchetta - pont RD.15</v>
      </c>
      <c r="C14" s="437"/>
      <c r="D14" s="436" t="s">
        <v>18083</v>
      </c>
      <c r="E14" s="55"/>
      <c r="H14" s="349"/>
    </row>
    <row r="15" customFormat="false" ht="22.7" hidden="false" customHeight="true" outlineLevel="0" collapsed="false">
      <c r="A15" s="438"/>
      <c r="B15" s="439"/>
      <c r="C15" s="439"/>
      <c r="D15" s="436" t="s">
        <v>18084</v>
      </c>
      <c r="E15" s="55"/>
      <c r="H15" s="344"/>
    </row>
    <row r="16" customFormat="false" ht="22.7" hidden="false" customHeight="true" outlineLevel="0" collapsed="false">
      <c r="A16" s="348"/>
      <c r="B16" s="0"/>
      <c r="H16" s="344"/>
    </row>
    <row r="17" customFormat="false" ht="22.7" hidden="false" customHeight="true" outlineLevel="0" collapsed="false">
      <c r="A17" s="383" t="s">
        <v>18085</v>
      </c>
      <c r="B17" s="383"/>
    </row>
    <row r="18" customFormat="false" ht="22.7" hidden="false" customHeight="true" outlineLevel="0" collapsed="false">
      <c r="A18" s="383" t="s">
        <v>18086</v>
      </c>
      <c r="B18" s="383"/>
    </row>
    <row r="19" customFormat="false" ht="22.7" hidden="false" customHeight="true" outlineLevel="0" collapsed="false">
      <c r="A19" s="383" t="s">
        <v>18087</v>
      </c>
      <c r="B19" s="383"/>
    </row>
    <row r="20" customFormat="false" ht="22.7" hidden="false" customHeight="true" outlineLevel="0" collapsed="false">
      <c r="A20" s="348"/>
      <c r="B20" s="0"/>
    </row>
    <row r="21" customFormat="false" ht="22.7" hidden="false" customHeight="true" outlineLevel="0" collapsed="false">
      <c r="A21" s="366" t="s">
        <v>18088</v>
      </c>
      <c r="B21" s="366"/>
      <c r="C21" s="366"/>
      <c r="D21" s="366"/>
      <c r="E21" s="366"/>
    </row>
    <row r="22" customFormat="false" ht="22.7" hidden="false" customHeight="true" outlineLevel="0" collapsed="false">
      <c r="A22" s="381" t="s">
        <v>18089</v>
      </c>
      <c r="B22" s="381" t="s">
        <v>18090</v>
      </c>
      <c r="C22" s="381" t="s">
        <v>18091</v>
      </c>
      <c r="D22" s="381" t="s">
        <v>18092</v>
      </c>
      <c r="E22" s="382" t="s">
        <v>18093</v>
      </c>
      <c r="F22" s="371"/>
    </row>
    <row r="23" customFormat="false" ht="17" hidden="false" customHeight="true" outlineLevel="0" collapsed="false">
      <c r="A23" s="440" t="str">
        <f aca="false">'Fiche IRSTEA'!C88</f>
        <v>Euleuctra</v>
      </c>
      <c r="B23" s="440" t="n">
        <f aca="false">'Fiche IRSTEA'!D88</f>
        <v>68</v>
      </c>
      <c r="C23" s="440" t="str">
        <f aca="false">'Fiche IRSTEA'!E88</f>
        <v/>
      </c>
      <c r="D23" s="440" t="n">
        <f aca="false">'Fiche IRSTEA'!F88</f>
        <v>1</v>
      </c>
      <c r="E23" s="440" t="str">
        <f aca="false">'Fiche IRSTEA'!G88</f>
        <v/>
      </c>
    </row>
    <row r="24" customFormat="false" ht="17" hidden="false" customHeight="true" outlineLevel="0" collapsed="false">
      <c r="A24" s="440" t="str">
        <f aca="false">'Fiche IRSTEA'!C89</f>
        <v>Silonella</v>
      </c>
      <c r="B24" s="440" t="n">
        <f aca="false">'Fiche IRSTEA'!D89</f>
        <v>298</v>
      </c>
      <c r="C24" s="440" t="n">
        <f aca="false">'Fiche IRSTEA'!E89</f>
        <v>49</v>
      </c>
      <c r="D24" s="440" t="n">
        <f aca="false">'Fiche IRSTEA'!F89</f>
        <v>9</v>
      </c>
      <c r="E24" s="440" t="str">
        <f aca="false">'Fiche IRSTEA'!G89</f>
        <v/>
      </c>
    </row>
    <row r="25" customFormat="false" ht="17" hidden="false" customHeight="true" outlineLevel="0" collapsed="false">
      <c r="A25" s="440" t="str">
        <f aca="false">'Fiche IRSTEA'!C90</f>
        <v>Hydropsyche</v>
      </c>
      <c r="B25" s="440" t="n">
        <f aca="false">'Fiche IRSTEA'!D90</f>
        <v>212</v>
      </c>
      <c r="C25" s="440" t="str">
        <f aca="false">'Fiche IRSTEA'!E90</f>
        <v/>
      </c>
      <c r="D25" s="440" t="str">
        <f aca="false">'Fiche IRSTEA'!F90</f>
        <v/>
      </c>
      <c r="E25" s="440" t="n">
        <f aca="false">'Fiche IRSTEA'!G90</f>
        <v>2</v>
      </c>
    </row>
    <row r="26" customFormat="false" ht="17" hidden="false" customHeight="true" outlineLevel="0" collapsed="false">
      <c r="A26" s="440" t="str">
        <f aca="false">'Fiche IRSTEA'!C91</f>
        <v>Hydroptilidae</v>
      </c>
      <c r="B26" s="440" t="n">
        <f aca="false">'Fiche IRSTEA'!D91</f>
        <v>193</v>
      </c>
      <c r="C26" s="440" t="n">
        <f aca="false">'Fiche IRSTEA'!E91</f>
        <v>2</v>
      </c>
      <c r="D26" s="440" t="n">
        <f aca="false">'Fiche IRSTEA'!F91</f>
        <v>42</v>
      </c>
      <c r="E26" s="440" t="n">
        <f aca="false">'Fiche IRSTEA'!G91</f>
        <v>5</v>
      </c>
    </row>
    <row r="27" customFormat="false" ht="17" hidden="false" customHeight="true" outlineLevel="0" collapsed="false">
      <c r="A27" s="440" t="str">
        <f aca="false">'Fiche IRSTEA'!C92</f>
        <v>Hydroptila</v>
      </c>
      <c r="B27" s="440" t="n">
        <f aca="false">'Fiche IRSTEA'!D92</f>
        <v>200</v>
      </c>
      <c r="C27" s="440" t="n">
        <f aca="false">'Fiche IRSTEA'!E92</f>
        <v>39</v>
      </c>
      <c r="D27" s="440" t="n">
        <f aca="false">'Fiche IRSTEA'!F92</f>
        <v>134</v>
      </c>
      <c r="E27" s="440" t="n">
        <f aca="false">'Fiche IRSTEA'!G92</f>
        <v>22</v>
      </c>
    </row>
    <row r="28" customFormat="false" ht="17" hidden="false" customHeight="true" outlineLevel="0" collapsed="false">
      <c r="A28" s="440" t="str">
        <f aca="false">'Fiche IRSTEA'!C93</f>
        <v>Lepidostoma</v>
      </c>
      <c r="B28" s="440" t="n">
        <f aca="false">'Fiche IRSTEA'!D93</f>
        <v>305</v>
      </c>
      <c r="C28" s="440" t="n">
        <f aca="false">'Fiche IRSTEA'!E93</f>
        <v>2</v>
      </c>
      <c r="D28" s="440" t="str">
        <f aca="false">'Fiche IRSTEA'!F93</f>
        <v/>
      </c>
      <c r="E28" s="440" t="str">
        <f aca="false">'Fiche IRSTEA'!G93</f>
        <v/>
      </c>
    </row>
    <row r="29" customFormat="false" ht="17" hidden="false" customHeight="true" outlineLevel="0" collapsed="false">
      <c r="A29" s="440" t="str">
        <f aca="false">'Fiche IRSTEA'!C94</f>
        <v>Leptoceridae</v>
      </c>
      <c r="B29" s="440" t="n">
        <f aca="false">'Fiche IRSTEA'!D94</f>
        <v>310</v>
      </c>
      <c r="C29" s="440" t="n">
        <f aca="false">'Fiche IRSTEA'!E94</f>
        <v>8</v>
      </c>
      <c r="D29" s="440" t="n">
        <f aca="false">'Fiche IRSTEA'!F94</f>
        <v>2</v>
      </c>
      <c r="E29" s="440" t="str">
        <f aca="false">'Fiche IRSTEA'!G94</f>
        <v/>
      </c>
    </row>
    <row r="30" customFormat="false" ht="17" hidden="false" customHeight="true" outlineLevel="0" collapsed="false">
      <c r="A30" s="440" t="str">
        <f aca="false">'Fiche IRSTEA'!C95</f>
        <v>Setodes</v>
      </c>
      <c r="B30" s="440" t="n">
        <f aca="false">'Fiche IRSTEA'!D95</f>
        <v>318</v>
      </c>
      <c r="C30" s="440" t="n">
        <f aca="false">'Fiche IRSTEA'!E95</f>
        <v>297</v>
      </c>
      <c r="D30" s="440" t="n">
        <f aca="false">'Fiche IRSTEA'!F95</f>
        <v>47</v>
      </c>
      <c r="E30" s="440" t="n">
        <f aca="false">'Fiche IRSTEA'!G95</f>
        <v>3</v>
      </c>
    </row>
    <row r="31" customFormat="false" ht="17" hidden="false" customHeight="true" outlineLevel="0" collapsed="false">
      <c r="A31" s="440" t="str">
        <f aca="false">'Fiche IRSTEA'!C96</f>
        <v>Tinodes</v>
      </c>
      <c r="B31" s="440" t="n">
        <f aca="false">'Fiche IRSTEA'!D96</f>
        <v>245</v>
      </c>
      <c r="C31" s="440" t="n">
        <f aca="false">'Fiche IRSTEA'!E96</f>
        <v>3</v>
      </c>
      <c r="D31" s="440" t="n">
        <f aca="false">'Fiche IRSTEA'!F96</f>
        <v>17</v>
      </c>
      <c r="E31" s="440" t="n">
        <f aca="false">'Fiche IRSTEA'!G96</f>
        <v>9</v>
      </c>
    </row>
    <row r="32" customFormat="false" ht="17" hidden="false" customHeight="true" outlineLevel="0" collapsed="false">
      <c r="A32" s="440" t="str">
        <f aca="false">'Fiche IRSTEA'!C97</f>
        <v>Baetidae</v>
      </c>
      <c r="B32" s="440" t="n">
        <f aca="false">'Fiche IRSTEA'!D97</f>
        <v>363</v>
      </c>
      <c r="C32" s="440" t="n">
        <f aca="false">'Fiche IRSTEA'!E97</f>
        <v>1</v>
      </c>
      <c r="D32" s="440" t="str">
        <f aca="false">'Fiche IRSTEA'!F97</f>
        <v/>
      </c>
      <c r="E32" s="440" t="str">
        <f aca="false">'Fiche IRSTEA'!G97</f>
        <v/>
      </c>
    </row>
    <row r="33" customFormat="false" ht="17" hidden="false" customHeight="true" outlineLevel="0" collapsed="false">
      <c r="A33" s="440" t="str">
        <f aca="false">'Fiche IRSTEA'!C98</f>
        <v>Baetis</v>
      </c>
      <c r="B33" s="440" t="n">
        <f aca="false">'Fiche IRSTEA'!D98</f>
        <v>364</v>
      </c>
      <c r="C33" s="440" t="n">
        <f aca="false">'Fiche IRSTEA'!E98</f>
        <v>4</v>
      </c>
      <c r="D33" s="440" t="n">
        <f aca="false">'Fiche IRSTEA'!F98</f>
        <v>3</v>
      </c>
      <c r="E33" s="440" t="n">
        <f aca="false">'Fiche IRSTEA'!G98</f>
        <v>89</v>
      </c>
    </row>
    <row r="34" customFormat="false" ht="17" hidden="false" customHeight="true" outlineLevel="0" collapsed="false">
      <c r="A34" s="440" t="str">
        <f aca="false">'Fiche IRSTEA'!C99</f>
        <v>Procloeon</v>
      </c>
      <c r="B34" s="440" t="n">
        <f aca="false">'Fiche IRSTEA'!D99</f>
        <v>390</v>
      </c>
      <c r="C34" s="440" t="n">
        <f aca="false">'Fiche IRSTEA'!E99</f>
        <v>2</v>
      </c>
      <c r="D34" s="440" t="n">
        <f aca="false">'Fiche IRSTEA'!F99</f>
        <v>1</v>
      </c>
      <c r="E34" s="440" t="str">
        <f aca="false">'Fiche IRSTEA'!G99</f>
        <v/>
      </c>
    </row>
    <row r="35" customFormat="false" ht="17" hidden="false" customHeight="true" outlineLevel="0" collapsed="false">
      <c r="A35" s="440" t="str">
        <f aca="false">'Fiche IRSTEA'!C100</f>
        <v>Caenis</v>
      </c>
      <c r="B35" s="440" t="n">
        <f aca="false">'Fiche IRSTEA'!D100</f>
        <v>457</v>
      </c>
      <c r="C35" s="440" t="n">
        <f aca="false">'Fiche IRSTEA'!E100</f>
        <v>1100</v>
      </c>
      <c r="D35" s="440" t="n">
        <f aca="false">'Fiche IRSTEA'!F100</f>
        <v>88</v>
      </c>
      <c r="E35" s="440" t="n">
        <f aca="false">'Fiche IRSTEA'!G100</f>
        <v>37</v>
      </c>
    </row>
    <row r="36" customFormat="false" ht="17" hidden="false" customHeight="true" outlineLevel="0" collapsed="false">
      <c r="A36" s="440" t="str">
        <f aca="false">'Fiche IRSTEA'!C101</f>
        <v>Electrogena</v>
      </c>
      <c r="B36" s="440" t="n">
        <f aca="false">'Fiche IRSTEA'!D101</f>
        <v>3181</v>
      </c>
      <c r="C36" s="440" t="str">
        <f aca="false">'Fiche IRSTEA'!E101</f>
        <v/>
      </c>
      <c r="D36" s="440" t="n">
        <f aca="false">'Fiche IRSTEA'!F101</f>
        <v>6</v>
      </c>
      <c r="E36" s="440" t="str">
        <f aca="false">'Fiche IRSTEA'!G101</f>
        <v/>
      </c>
    </row>
    <row r="37" customFormat="false" ht="17" hidden="false" customHeight="true" outlineLevel="0" collapsed="false">
      <c r="A37" s="440" t="str">
        <f aca="false">'Fiche IRSTEA'!C102</f>
        <v>Leptophlebiidae</v>
      </c>
      <c r="B37" s="440" t="n">
        <f aca="false">'Fiche IRSTEA'!D102</f>
        <v>473</v>
      </c>
      <c r="C37" s="440" t="n">
        <f aca="false">'Fiche IRSTEA'!E102</f>
        <v>23</v>
      </c>
      <c r="D37" s="440" t="n">
        <f aca="false">'Fiche IRSTEA'!F102</f>
        <v>3</v>
      </c>
      <c r="E37" s="440" t="n">
        <f aca="false">'Fiche IRSTEA'!G102</f>
        <v>1</v>
      </c>
    </row>
    <row r="38" customFormat="false" ht="17" hidden="false" customHeight="true" outlineLevel="0" collapsed="false">
      <c r="A38" s="440" t="str">
        <f aca="false">'Fiche IRSTEA'!C103</f>
        <v>Choroterpes</v>
      </c>
      <c r="B38" s="440" t="n">
        <f aca="false">'Fiche IRSTEA'!D103</f>
        <v>474</v>
      </c>
      <c r="C38" s="440" t="n">
        <f aca="false">'Fiche IRSTEA'!E103</f>
        <v>108</v>
      </c>
      <c r="D38" s="440" t="n">
        <f aca="false">'Fiche IRSTEA'!F103</f>
        <v>32</v>
      </c>
      <c r="E38" s="440" t="n">
        <f aca="false">'Fiche IRSTEA'!G103</f>
        <v>5</v>
      </c>
    </row>
    <row r="39" customFormat="false" ht="17" hidden="false" customHeight="true" outlineLevel="0" collapsed="false">
      <c r="A39" s="440" t="str">
        <f aca="false">'Fiche IRSTEA'!C104</f>
        <v>Aphelocheirus</v>
      </c>
      <c r="B39" s="440" t="n">
        <f aca="false">'Fiche IRSTEA'!D104</f>
        <v>721</v>
      </c>
      <c r="C39" s="440" t="n">
        <f aca="false">'Fiche IRSTEA'!E104</f>
        <v>1</v>
      </c>
      <c r="D39" s="440" t="str">
        <f aca="false">'Fiche IRSTEA'!F104</f>
        <v/>
      </c>
      <c r="E39" s="440" t="str">
        <f aca="false">'Fiche IRSTEA'!G104</f>
        <v/>
      </c>
    </row>
    <row r="40" customFormat="false" ht="17" hidden="false" customHeight="true" outlineLevel="0" collapsed="false">
      <c r="A40" s="440" t="str">
        <f aca="false">'Fiche IRSTEA'!C105</f>
        <v>Micronecta</v>
      </c>
      <c r="B40" s="440" t="n">
        <f aca="false">'Fiche IRSTEA'!D105</f>
        <v>719</v>
      </c>
      <c r="C40" s="440" t="n">
        <f aca="false">'Fiche IRSTEA'!E105</f>
        <v>447</v>
      </c>
      <c r="D40" s="440" t="n">
        <f aca="false">'Fiche IRSTEA'!F105</f>
        <v>288</v>
      </c>
      <c r="E40" s="440" t="n">
        <f aca="false">'Fiche IRSTEA'!G105</f>
        <v>120</v>
      </c>
    </row>
    <row r="41" customFormat="false" ht="17" hidden="false" customHeight="true" outlineLevel="0" collapsed="false">
      <c r="A41" s="440" t="str">
        <f aca="false">'Fiche IRSTEA'!C106</f>
        <v>Corixinae</v>
      </c>
      <c r="B41" s="440" t="n">
        <f aca="false">'Fiche IRSTEA'!D106</f>
        <v>5196</v>
      </c>
      <c r="C41" s="440" t="n">
        <f aca="false">'Fiche IRSTEA'!E106</f>
        <v>14</v>
      </c>
      <c r="D41" s="440" t="n">
        <f aca="false">'Fiche IRSTEA'!F106</f>
        <v>1</v>
      </c>
      <c r="E41" s="440" t="str">
        <f aca="false">'Fiche IRSTEA'!G106</f>
        <v/>
      </c>
    </row>
    <row r="42" customFormat="false" ht="17" hidden="false" customHeight="true" outlineLevel="0" collapsed="false">
      <c r="A42" s="440" t="str">
        <f aca="false">'Fiche IRSTEA'!C107</f>
        <v>Dryops</v>
      </c>
      <c r="B42" s="440" t="n">
        <f aca="false">'Fiche IRSTEA'!D107</f>
        <v>613</v>
      </c>
      <c r="C42" s="440" t="n">
        <f aca="false">'Fiche IRSTEA'!E107</f>
        <v>2</v>
      </c>
      <c r="D42" s="440" t="str">
        <f aca="false">'Fiche IRSTEA'!F107</f>
        <v/>
      </c>
      <c r="E42" s="440" t="str">
        <f aca="false">'Fiche IRSTEA'!G107</f>
        <v/>
      </c>
    </row>
    <row r="43" customFormat="false" ht="17" hidden="false" customHeight="true" outlineLevel="0" collapsed="false">
      <c r="A43" s="440" t="str">
        <f aca="false">'Fiche IRSTEA'!C108</f>
        <v>Pomatinus</v>
      </c>
      <c r="B43" s="440" t="n">
        <f aca="false">'Fiche IRSTEA'!D108</f>
        <v>33844</v>
      </c>
      <c r="C43" s="440" t="n">
        <f aca="false">'Fiche IRSTEA'!E108</f>
        <v>1</v>
      </c>
      <c r="D43" s="440" t="str">
        <f aca="false">'Fiche IRSTEA'!F108</f>
        <v/>
      </c>
      <c r="E43" s="440" t="str">
        <f aca="false">'Fiche IRSTEA'!G108</f>
        <v/>
      </c>
    </row>
    <row r="44" customFormat="false" ht="17" hidden="false" customHeight="true" outlineLevel="0" collapsed="false">
      <c r="A44" s="440" t="str">
        <f aca="false">'Fiche IRSTEA'!C109</f>
        <v>Laccophilinae</v>
      </c>
      <c r="B44" s="440" t="n">
        <f aca="false">'Fiche IRSTEA'!D109</f>
        <v>2394</v>
      </c>
      <c r="C44" s="440" t="n">
        <f aca="false">'Fiche IRSTEA'!E109</f>
        <v>4</v>
      </c>
      <c r="D44" s="440" t="str">
        <f aca="false">'Fiche IRSTEA'!F109</f>
        <v/>
      </c>
      <c r="E44" s="440" t="str">
        <f aca="false">'Fiche IRSTEA'!G109</f>
        <v/>
      </c>
    </row>
    <row r="45" customFormat="false" ht="17" hidden="false" customHeight="true" outlineLevel="0" collapsed="false">
      <c r="A45" s="440" t="str">
        <f aca="false">'Fiche IRSTEA'!C110</f>
        <v>Elmis</v>
      </c>
      <c r="B45" s="440" t="n">
        <f aca="false">'Fiche IRSTEA'!D110</f>
        <v>618</v>
      </c>
      <c r="C45" s="440" t="n">
        <f aca="false">'Fiche IRSTEA'!E110</f>
        <v>28</v>
      </c>
      <c r="D45" s="440" t="n">
        <f aca="false">'Fiche IRSTEA'!F110</f>
        <v>13</v>
      </c>
      <c r="E45" s="440" t="n">
        <f aca="false">'Fiche IRSTEA'!G110</f>
        <v>14</v>
      </c>
    </row>
    <row r="46" customFormat="false" ht="17" hidden="false" customHeight="true" outlineLevel="0" collapsed="false">
      <c r="A46" s="440" t="str">
        <f aca="false">'Fiche IRSTEA'!C111</f>
        <v>Limnius</v>
      </c>
      <c r="B46" s="440" t="n">
        <f aca="false">'Fiche IRSTEA'!D111</f>
        <v>623</v>
      </c>
      <c r="C46" s="440" t="n">
        <f aca="false">'Fiche IRSTEA'!E111</f>
        <v>5</v>
      </c>
      <c r="D46" s="440" t="str">
        <f aca="false">'Fiche IRSTEA'!F111</f>
        <v/>
      </c>
      <c r="E46" s="440" t="str">
        <f aca="false">'Fiche IRSTEA'!G111</f>
        <v/>
      </c>
    </row>
    <row r="47" customFormat="false" ht="17" hidden="false" customHeight="true" outlineLevel="0" collapsed="false">
      <c r="A47" s="440" t="str">
        <f aca="false">'Fiche IRSTEA'!C112</f>
        <v>Macronychus</v>
      </c>
      <c r="B47" s="440" t="n">
        <f aca="false">'Fiche IRSTEA'!D112</f>
        <v>626</v>
      </c>
      <c r="C47" s="440" t="n">
        <f aca="false">'Fiche IRSTEA'!E112</f>
        <v>21</v>
      </c>
      <c r="D47" s="440" t="str">
        <f aca="false">'Fiche IRSTEA'!F112</f>
        <v/>
      </c>
      <c r="E47" s="440" t="str">
        <f aca="false">'Fiche IRSTEA'!G112</f>
        <v/>
      </c>
    </row>
    <row r="48" customFormat="false" ht="17" hidden="false" customHeight="true" outlineLevel="0" collapsed="false">
      <c r="A48" s="440" t="str">
        <f aca="false">'Fiche IRSTEA'!C113</f>
        <v>Normandia</v>
      </c>
      <c r="B48" s="440" t="n">
        <f aca="false">'Fiche IRSTEA'!D113</f>
        <v>624</v>
      </c>
      <c r="C48" s="440" t="n">
        <f aca="false">'Fiche IRSTEA'!E113</f>
        <v>1457</v>
      </c>
      <c r="D48" s="440" t="n">
        <f aca="false">'Fiche IRSTEA'!F113</f>
        <v>110</v>
      </c>
      <c r="E48" s="440" t="n">
        <f aca="false">'Fiche IRSTEA'!G113</f>
        <v>7</v>
      </c>
    </row>
    <row r="49" customFormat="false" ht="17" hidden="false" customHeight="true" outlineLevel="0" collapsed="false">
      <c r="A49" s="440" t="str">
        <f aca="false">'Fiche IRSTEA'!C114</f>
        <v>Stenelmis</v>
      </c>
      <c r="B49" s="440" t="n">
        <f aca="false">'Fiche IRSTEA'!D114</f>
        <v>617</v>
      </c>
      <c r="C49" s="440" t="n">
        <f aca="false">'Fiche IRSTEA'!E114</f>
        <v>5</v>
      </c>
      <c r="D49" s="440" t="n">
        <f aca="false">'Fiche IRSTEA'!F114</f>
        <v>3</v>
      </c>
      <c r="E49" s="440" t="str">
        <f aca="false">'Fiche IRSTEA'!G114</f>
        <v/>
      </c>
    </row>
    <row r="50" customFormat="false" ht="17" hidden="false" customHeight="true" outlineLevel="0" collapsed="false">
      <c r="A50" s="440" t="str">
        <f aca="false">'Fiche IRSTEA'!C115</f>
        <v>Athericidae</v>
      </c>
      <c r="B50" s="440" t="n">
        <f aca="false">'Fiche IRSTEA'!D115</f>
        <v>838</v>
      </c>
      <c r="C50" s="440" t="n">
        <f aca="false">'Fiche IRSTEA'!E115</f>
        <v>3</v>
      </c>
      <c r="D50" s="440" t="n">
        <f aca="false">'Fiche IRSTEA'!F115</f>
        <v>4</v>
      </c>
      <c r="E50" s="440" t="str">
        <f aca="false">'Fiche IRSTEA'!G115</f>
        <v/>
      </c>
    </row>
    <row r="51" customFormat="false" ht="17" hidden="false" customHeight="true" outlineLevel="0" collapsed="false">
      <c r="A51" s="440" t="str">
        <f aca="false">'Fiche IRSTEA'!C116</f>
        <v>Ceratopogonidae</v>
      </c>
      <c r="B51" s="440" t="n">
        <f aca="false">'Fiche IRSTEA'!D116</f>
        <v>819</v>
      </c>
      <c r="C51" s="440" t="n">
        <f aca="false">'Fiche IRSTEA'!E116</f>
        <v>23</v>
      </c>
      <c r="D51" s="440" t="n">
        <f aca="false">'Fiche IRSTEA'!F116</f>
        <v>8</v>
      </c>
      <c r="E51" s="440" t="n">
        <f aca="false">'Fiche IRSTEA'!G116</f>
        <v>2</v>
      </c>
    </row>
    <row r="52" customFormat="false" ht="17" hidden="false" customHeight="true" outlineLevel="0" collapsed="false">
      <c r="A52" s="440" t="str">
        <f aca="false">'Fiche IRSTEA'!C117</f>
        <v>Chironomidae</v>
      </c>
      <c r="B52" s="440" t="n">
        <f aca="false">'Fiche IRSTEA'!D117</f>
        <v>807</v>
      </c>
      <c r="C52" s="440" t="n">
        <f aca="false">'Fiche IRSTEA'!E117</f>
        <v>111</v>
      </c>
      <c r="D52" s="440" t="n">
        <f aca="false">'Fiche IRSTEA'!F117</f>
        <v>18</v>
      </c>
      <c r="E52" s="440" t="n">
        <f aca="false">'Fiche IRSTEA'!G117</f>
        <v>9</v>
      </c>
    </row>
    <row r="53" customFormat="false" ht="17" hidden="false" customHeight="true" outlineLevel="0" collapsed="false">
      <c r="A53" s="440" t="str">
        <f aca="false">'Fiche IRSTEA'!C118</f>
        <v>Limoniidae</v>
      </c>
      <c r="B53" s="440" t="n">
        <f aca="false">'Fiche IRSTEA'!D118</f>
        <v>757</v>
      </c>
      <c r="C53" s="440" t="n">
        <f aca="false">'Fiche IRSTEA'!E118</f>
        <v>5</v>
      </c>
      <c r="D53" s="440" t="n">
        <f aca="false">'Fiche IRSTEA'!F118</f>
        <v>1</v>
      </c>
      <c r="E53" s="440" t="n">
        <f aca="false">'Fiche IRSTEA'!G118</f>
        <v>1</v>
      </c>
    </row>
    <row r="54" customFormat="false" ht="17" hidden="false" customHeight="true" outlineLevel="0" collapsed="false">
      <c r="A54" s="440" t="str">
        <f aca="false">'Fiche IRSTEA'!C119</f>
        <v>Simuliidae</v>
      </c>
      <c r="B54" s="440" t="n">
        <f aca="false">'Fiche IRSTEA'!D119</f>
        <v>801</v>
      </c>
      <c r="C54" s="440" t="n">
        <f aca="false">'Fiche IRSTEA'!E119</f>
        <v>1</v>
      </c>
      <c r="D54" s="440" t="str">
        <f aca="false">'Fiche IRSTEA'!F119</f>
        <v/>
      </c>
      <c r="E54" s="440" t="n">
        <f aca="false">'Fiche IRSTEA'!G119</f>
        <v>3</v>
      </c>
      <c r="G54" s="348"/>
    </row>
    <row r="55" customFormat="false" ht="17" hidden="false" customHeight="true" outlineLevel="0" collapsed="false">
      <c r="A55" s="440" t="str">
        <f aca="false">'Fiche IRSTEA'!C120</f>
        <v>Calopteryx</v>
      </c>
      <c r="B55" s="440" t="n">
        <f aca="false">'Fiche IRSTEA'!D120</f>
        <v>650</v>
      </c>
      <c r="C55" s="440" t="n">
        <f aca="false">'Fiche IRSTEA'!E120</f>
        <v>3</v>
      </c>
      <c r="D55" s="440" t="str">
        <f aca="false">'Fiche IRSTEA'!F120</f>
        <v/>
      </c>
      <c r="E55" s="440" t="str">
        <f aca="false">'Fiche IRSTEA'!G120</f>
        <v/>
      </c>
      <c r="G55" s="348"/>
    </row>
    <row r="56" customFormat="false" ht="17" hidden="false" customHeight="true" outlineLevel="0" collapsed="false">
      <c r="A56" s="440" t="str">
        <f aca="false">'Fiche IRSTEA'!C121</f>
        <v>Ostracoda</v>
      </c>
      <c r="B56" s="440" t="n">
        <f aca="false">'Fiche IRSTEA'!D121</f>
        <v>3170</v>
      </c>
      <c r="C56" s="440" t="n">
        <f aca="false">'Fiche IRSTEA'!E121</f>
        <v>4</v>
      </c>
      <c r="D56" s="440" t="n">
        <f aca="false">'Fiche IRSTEA'!F121</f>
        <v>3</v>
      </c>
      <c r="E56" s="440" t="str">
        <f aca="false">'Fiche IRSTEA'!G121</f>
        <v/>
      </c>
      <c r="G56" s="348"/>
    </row>
    <row r="57" customFormat="false" ht="17" hidden="false" customHeight="true" outlineLevel="0" collapsed="false">
      <c r="A57" s="440" t="str">
        <f aca="false">'Fiche IRSTEA'!C122</f>
        <v>Copepoda</v>
      </c>
      <c r="B57" s="440" t="n">
        <f aca="false">'Fiche IRSTEA'!D122</f>
        <v>3206</v>
      </c>
      <c r="C57" s="440" t="n">
        <f aca="false">'Fiche IRSTEA'!E122</f>
        <v>2</v>
      </c>
      <c r="D57" s="440" t="str">
        <f aca="false">'Fiche IRSTEA'!F122</f>
        <v/>
      </c>
      <c r="E57" s="440" t="str">
        <f aca="false">'Fiche IRSTEA'!G122</f>
        <v/>
      </c>
      <c r="G57" s="348"/>
    </row>
    <row r="58" customFormat="false" ht="17" hidden="false" customHeight="true" outlineLevel="0" collapsed="false">
      <c r="A58" s="440" t="str">
        <f aca="false">'Fiche IRSTEA'!C123</f>
        <v>Asellidae</v>
      </c>
      <c r="B58" s="440" t="n">
        <f aca="false">'Fiche IRSTEA'!D123</f>
        <v>880</v>
      </c>
      <c r="C58" s="440" t="n">
        <f aca="false">'Fiche IRSTEA'!E123</f>
        <v>4</v>
      </c>
      <c r="D58" s="440" t="str">
        <f aca="false">'Fiche IRSTEA'!F123</f>
        <v/>
      </c>
      <c r="E58" s="440" t="str">
        <f aca="false">'Fiche IRSTEA'!G123</f>
        <v/>
      </c>
      <c r="G58" s="348"/>
    </row>
    <row r="59" customFormat="false" ht="17" hidden="false" customHeight="true" outlineLevel="0" collapsed="false">
      <c r="A59" s="440" t="str">
        <f aca="false">'Fiche IRSTEA'!C124</f>
        <v>Pisidium</v>
      </c>
      <c r="B59" s="440" t="n">
        <f aca="false">'Fiche IRSTEA'!D124</f>
        <v>1043</v>
      </c>
      <c r="C59" s="440" t="n">
        <f aca="false">'Fiche IRSTEA'!E124</f>
        <v>4</v>
      </c>
      <c r="D59" s="440" t="str">
        <f aca="false">'Fiche IRSTEA'!F124</f>
        <v/>
      </c>
      <c r="E59" s="440" t="str">
        <f aca="false">'Fiche IRSTEA'!G124</f>
        <v/>
      </c>
      <c r="G59" s="348"/>
    </row>
    <row r="60" customFormat="false" ht="17" hidden="false" customHeight="true" outlineLevel="0" collapsed="false">
      <c r="A60" s="440" t="str">
        <f aca="false">'Fiche IRSTEA'!C125</f>
        <v>Ancylus</v>
      </c>
      <c r="B60" s="440" t="n">
        <f aca="false">'Fiche IRSTEA'!D125</f>
        <v>1028</v>
      </c>
      <c r="C60" s="440" t="n">
        <f aca="false">'Fiche IRSTEA'!E125</f>
        <v>1</v>
      </c>
      <c r="D60" s="440" t="n">
        <f aca="false">'Fiche IRSTEA'!F125</f>
        <v>1</v>
      </c>
      <c r="E60" s="440" t="str">
        <f aca="false">'Fiche IRSTEA'!G125</f>
        <v/>
      </c>
      <c r="G60" s="348"/>
    </row>
    <row r="61" customFormat="false" ht="17" hidden="false" customHeight="true" outlineLevel="0" collapsed="false">
      <c r="A61" s="440" t="str">
        <f aca="false">'Fiche IRSTEA'!C126</f>
        <v>Bithynia</v>
      </c>
      <c r="B61" s="440" t="n">
        <f aca="false">'Fiche IRSTEA'!D126</f>
        <v>994</v>
      </c>
      <c r="C61" s="440" t="n">
        <f aca="false">'Fiche IRSTEA'!E126</f>
        <v>94</v>
      </c>
      <c r="D61" s="440" t="n">
        <f aca="false">'Fiche IRSTEA'!F126</f>
        <v>2</v>
      </c>
      <c r="E61" s="440" t="n">
        <f aca="false">'Fiche IRSTEA'!G126</f>
        <v>25</v>
      </c>
      <c r="G61" s="348"/>
    </row>
    <row r="62" customFormat="false" ht="17" hidden="false" customHeight="true" outlineLevel="0" collapsed="false">
      <c r="A62" s="440" t="str">
        <f aca="false">'Fiche IRSTEA'!C127</f>
        <v>Hydrobiidae</v>
      </c>
      <c r="B62" s="440" t="n">
        <f aca="false">'Fiche IRSTEA'!D127</f>
        <v>973</v>
      </c>
      <c r="C62" s="440" t="str">
        <f aca="false">'Fiche IRSTEA'!E127</f>
        <v/>
      </c>
      <c r="D62" s="440" t="str">
        <f aca="false">'Fiche IRSTEA'!F127</f>
        <v/>
      </c>
      <c r="E62" s="440" t="n">
        <f aca="false">'Fiche IRSTEA'!G127</f>
        <v>1</v>
      </c>
      <c r="G62" s="348"/>
    </row>
    <row r="63" customFormat="false" ht="17" hidden="false" customHeight="true" outlineLevel="0" collapsed="false">
      <c r="A63" s="440" t="str">
        <f aca="false">'Fiche IRSTEA'!C128</f>
        <v>Potamopyrgus</v>
      </c>
      <c r="B63" s="440" t="n">
        <f aca="false">'Fiche IRSTEA'!D128</f>
        <v>978</v>
      </c>
      <c r="C63" s="440" t="n">
        <f aca="false">'Fiche IRSTEA'!E128</f>
        <v>191</v>
      </c>
      <c r="D63" s="440" t="n">
        <f aca="false">'Fiche IRSTEA'!F128</f>
        <v>5</v>
      </c>
      <c r="E63" s="440" t="str">
        <f aca="false">'Fiche IRSTEA'!G128</f>
        <v/>
      </c>
      <c r="G63" s="348"/>
    </row>
    <row r="64" customFormat="false" ht="17" hidden="false" customHeight="true" outlineLevel="0" collapsed="false">
      <c r="A64" s="440" t="str">
        <f aca="false">'Fiche IRSTEA'!C129</f>
        <v>Physella</v>
      </c>
      <c r="B64" s="440" t="n">
        <f aca="false">'Fiche IRSTEA'!D129</f>
        <v>19280</v>
      </c>
      <c r="C64" s="440" t="n">
        <f aca="false">'Fiche IRSTEA'!E129</f>
        <v>6</v>
      </c>
      <c r="D64" s="440" t="str">
        <f aca="false">'Fiche IRSTEA'!F129</f>
        <v/>
      </c>
      <c r="E64" s="440" t="str">
        <f aca="false">'Fiche IRSTEA'!G129</f>
        <v/>
      </c>
      <c r="G64" s="348"/>
    </row>
    <row r="65" customFormat="false" ht="17" hidden="false" customHeight="true" outlineLevel="0" collapsed="false">
      <c r="A65" s="440" t="str">
        <f aca="false">'Fiche IRSTEA'!C130</f>
        <v>Branchiobdella</v>
      </c>
      <c r="B65" s="440" t="n">
        <f aca="false">'Fiche IRSTEA'!D130</f>
        <v>5191</v>
      </c>
      <c r="C65" s="440" t="n">
        <f aca="false">'Fiche IRSTEA'!E130</f>
        <v>3</v>
      </c>
      <c r="D65" s="440" t="str">
        <f aca="false">'Fiche IRSTEA'!F130</f>
        <v/>
      </c>
      <c r="E65" s="440" t="str">
        <f aca="false">'Fiche IRSTEA'!G130</f>
        <v/>
      </c>
      <c r="G65" s="348"/>
    </row>
    <row r="66" customFormat="false" ht="17" hidden="false" customHeight="true" outlineLevel="0" collapsed="false">
      <c r="A66" s="440" t="str">
        <f aca="false">'Fiche IRSTEA'!C131</f>
        <v>Glossiphoniidae</v>
      </c>
      <c r="B66" s="440" t="n">
        <f aca="false">'Fiche IRSTEA'!D131</f>
        <v>908</v>
      </c>
      <c r="C66" s="440" t="n">
        <f aca="false">'Fiche IRSTEA'!E131</f>
        <v>15</v>
      </c>
      <c r="D66" s="440" t="str">
        <f aca="false">'Fiche IRSTEA'!F131</f>
        <v/>
      </c>
      <c r="E66" s="440" t="str">
        <f aca="false">'Fiche IRSTEA'!G131</f>
        <v/>
      </c>
      <c r="G66" s="348"/>
    </row>
    <row r="67" customFormat="false" ht="17" hidden="false" customHeight="true" outlineLevel="0" collapsed="false">
      <c r="A67" s="440" t="str">
        <f aca="false">'Fiche IRSTEA'!C132</f>
        <v>Dugesiidae</v>
      </c>
      <c r="B67" s="440" t="n">
        <f aca="false">'Fiche IRSTEA'!D132</f>
        <v>1055</v>
      </c>
      <c r="C67" s="440" t="n">
        <f aca="false">'Fiche IRSTEA'!E132</f>
        <v>123</v>
      </c>
      <c r="D67" s="440" t="n">
        <f aca="false">'Fiche IRSTEA'!F132</f>
        <v>5</v>
      </c>
      <c r="E67" s="440" t="str">
        <f aca="false">'Fiche IRSTEA'!G132</f>
        <v/>
      </c>
      <c r="G67" s="348"/>
    </row>
    <row r="68" customFormat="false" ht="17" hidden="false" customHeight="true" outlineLevel="0" collapsed="false">
      <c r="A68" s="440" t="str">
        <f aca="false">'Fiche IRSTEA'!C133</f>
        <v>OLIGOCHAETA</v>
      </c>
      <c r="B68" s="440" t="n">
        <f aca="false">'Fiche IRSTEA'!D133</f>
        <v>933</v>
      </c>
      <c r="C68" s="440" t="n">
        <f aca="false">'Fiche IRSTEA'!E133</f>
        <v>1192</v>
      </c>
      <c r="D68" s="440" t="n">
        <f aca="false">'Fiche IRSTEA'!F133</f>
        <v>981</v>
      </c>
      <c r="E68" s="440" t="n">
        <f aca="false">'Fiche IRSTEA'!G133</f>
        <v>137</v>
      </c>
      <c r="G68" s="348"/>
    </row>
    <row r="69" customFormat="false" ht="17" hidden="false" customHeight="true" outlineLevel="0" collapsed="false">
      <c r="A69" s="440" t="str">
        <f aca="false">'Fiche IRSTEA'!C134</f>
        <v>HYDRACARINA</v>
      </c>
      <c r="B69" s="440" t="n">
        <f aca="false">'Fiche IRSTEA'!D134</f>
        <v>906</v>
      </c>
      <c r="C69" s="440" t="n">
        <f aca="false">'Fiche IRSTEA'!E134</f>
        <v>4</v>
      </c>
      <c r="D69" s="440" t="n">
        <f aca="false">'Fiche IRSTEA'!F134</f>
        <v>4</v>
      </c>
      <c r="E69" s="440" t="n">
        <f aca="false">'Fiche IRSTEA'!G134</f>
        <v>4</v>
      </c>
      <c r="G69" s="348"/>
    </row>
    <row r="70" customFormat="false" ht="17" hidden="false" customHeight="true" outlineLevel="0" collapsed="false">
      <c r="A70" s="440" t="str">
        <f aca="false">'Fiche IRSTEA'!C135</f>
        <v>HYDROZOA</v>
      </c>
      <c r="B70" s="440" t="n">
        <f aca="false">'Fiche IRSTEA'!D135</f>
        <v>3168</v>
      </c>
      <c r="C70" s="440" t="n">
        <f aca="false">'Fiche IRSTEA'!E135</f>
        <v>4</v>
      </c>
      <c r="D70" s="440" t="str">
        <f aca="false">'Fiche IRSTEA'!F135</f>
        <v/>
      </c>
      <c r="E70" s="440" t="str">
        <f aca="false">'Fiche IRSTEA'!G135</f>
        <v/>
      </c>
      <c r="G70" s="348"/>
    </row>
    <row r="71" customFormat="false" ht="17" hidden="false" customHeight="true" outlineLevel="0" collapsed="false">
      <c r="A71" s="440" t="str">
        <f aca="false">'Fiche IRSTEA'!C136</f>
        <v>BRYOZOA</v>
      </c>
      <c r="B71" s="440" t="n">
        <f aca="false">'Fiche IRSTEA'!D136</f>
        <v>1087</v>
      </c>
      <c r="C71" s="440" t="n">
        <f aca="false">'Fiche IRSTEA'!E136</f>
        <v>1</v>
      </c>
      <c r="D71" s="440" t="n">
        <f aca="false">'Fiche IRSTEA'!F136</f>
        <v>1</v>
      </c>
      <c r="E71" s="440" t="str">
        <f aca="false">'Fiche IRSTEA'!G136</f>
        <v/>
      </c>
      <c r="G71" s="348"/>
    </row>
    <row r="72" customFormat="false" ht="17" hidden="false" customHeight="true" outlineLevel="0" collapsed="false">
      <c r="A72" s="440" t="str">
        <f aca="false">'Fiche IRSTEA'!C137</f>
        <v>Prostoma</v>
      </c>
      <c r="B72" s="440" t="n">
        <f aca="false">'Fiche IRSTEA'!D137</f>
        <v>3110</v>
      </c>
      <c r="C72" s="440" t="n">
        <f aca="false">'Fiche IRSTEA'!E137</f>
        <v>3</v>
      </c>
      <c r="D72" s="440" t="n">
        <f aca="false">'Fiche IRSTEA'!F137</f>
        <v>1</v>
      </c>
      <c r="E72" s="440" t="str">
        <f aca="false">'Fiche IRSTEA'!G137</f>
        <v/>
      </c>
      <c r="G72" s="348"/>
    </row>
    <row r="73" customFormat="false" ht="17" hidden="false" customHeight="true" outlineLevel="0" collapsed="false">
      <c r="A73" s="440" t="n">
        <f aca="false">'Fiche IRSTEA'!C138</f>
        <v>0</v>
      </c>
      <c r="B73" s="440" t="e">
        <f aca="false">'Fiche IRSTEA'!D138</f>
        <v>#N/A</v>
      </c>
      <c r="C73" s="440" t="n">
        <f aca="false">'Fiche IRSTEA'!E138</f>
        <v>0</v>
      </c>
      <c r="D73" s="440" t="n">
        <f aca="false">'Fiche IRSTEA'!F138</f>
        <v>0</v>
      </c>
      <c r="E73" s="440" t="n">
        <f aca="false">'Fiche IRSTEA'!G138</f>
        <v>0</v>
      </c>
      <c r="G73" s="348"/>
    </row>
    <row r="74" customFormat="false" ht="17" hidden="false" customHeight="true" outlineLevel="0" collapsed="false">
      <c r="A74" s="440" t="n">
        <f aca="false">'Fiche IRSTEA'!C139</f>
        <v>0</v>
      </c>
      <c r="B74" s="440" t="e">
        <f aca="false">'Fiche IRSTEA'!D139</f>
        <v>#N/A</v>
      </c>
      <c r="C74" s="440" t="n">
        <f aca="false">'Fiche IRSTEA'!E139</f>
        <v>0</v>
      </c>
      <c r="D74" s="440" t="n">
        <f aca="false">'Fiche IRSTEA'!F139</f>
        <v>0</v>
      </c>
      <c r="E74" s="440" t="n">
        <f aca="false">'Fiche IRSTEA'!G139</f>
        <v>0</v>
      </c>
      <c r="G74" s="348"/>
    </row>
    <row r="75" customFormat="false" ht="17" hidden="false" customHeight="true" outlineLevel="0" collapsed="false">
      <c r="A75" s="440" t="n">
        <f aca="false">'Fiche IRSTEA'!C140</f>
        <v>0</v>
      </c>
      <c r="B75" s="440" t="e">
        <f aca="false">'Fiche IRSTEA'!D140</f>
        <v>#N/A</v>
      </c>
      <c r="C75" s="440" t="n">
        <f aca="false">'Fiche IRSTEA'!E140</f>
        <v>0</v>
      </c>
      <c r="D75" s="440" t="n">
        <f aca="false">'Fiche IRSTEA'!F140</f>
        <v>0</v>
      </c>
      <c r="E75" s="440" t="n">
        <f aca="false">'Fiche IRSTEA'!G140</f>
        <v>0</v>
      </c>
      <c r="G75" s="348"/>
    </row>
    <row r="76" customFormat="false" ht="13.8" hidden="false" customHeight="false" outlineLevel="0" collapsed="false">
      <c r="A76" s="348"/>
      <c r="B76" s="0"/>
      <c r="G76" s="348"/>
    </row>
    <row r="77" s="442" customFormat="true" ht="26.85" hidden="false" customHeight="true" outlineLevel="0" collapsed="false">
      <c r="A77" s="441" t="s">
        <v>18094</v>
      </c>
      <c r="B77" s="441"/>
      <c r="C77" s="441"/>
      <c r="D77" s="441"/>
      <c r="E77" s="441"/>
      <c r="G77" s="443"/>
    </row>
    <row r="78" customFormat="false" ht="21.75" hidden="false" customHeight="true" outlineLevel="0" collapsed="false">
      <c r="A78" s="372" t="s">
        <v>18095</v>
      </c>
      <c r="B78" s="372"/>
      <c r="C78" s="372"/>
      <c r="D78" s="372"/>
      <c r="E78" s="372"/>
      <c r="G78" s="352"/>
    </row>
    <row r="79" customFormat="false" ht="23.6" hidden="false" customHeight="true" outlineLevel="0" collapsed="false">
      <c r="A79" s="383"/>
      <c r="B79" s="383"/>
      <c r="C79" s="357"/>
    </row>
    <row r="80" customFormat="false" ht="12.8" hidden="false" customHeight="false" outlineLevel="0" collapsed="false">
      <c r="A80" s="356"/>
      <c r="C80" s="357"/>
      <c r="D80" s="357"/>
      <c r="E80" s="357"/>
      <c r="F80" s="357"/>
      <c r="G80" s="357"/>
      <c r="H80" s="357"/>
    </row>
    <row r="81" customFormat="false" ht="12.8" hidden="false" customHeight="false" outlineLevel="0" collapsed="false">
      <c r="A81" s="356"/>
      <c r="C81" s="357"/>
      <c r="D81" s="357"/>
      <c r="E81" s="357"/>
      <c r="F81" s="357"/>
      <c r="G81" s="357"/>
      <c r="H81" s="357"/>
    </row>
    <row r="82" customFormat="false" ht="12.8" hidden="false" customHeight="false" outlineLevel="0" collapsed="false">
      <c r="A82" s="350"/>
      <c r="C82" s="357"/>
      <c r="D82" s="357"/>
      <c r="E82" s="357"/>
      <c r="F82" s="357"/>
      <c r="G82" s="357"/>
      <c r="H82" s="357"/>
    </row>
    <row r="83" customFormat="false" ht="12.8" hidden="false" customHeight="false" outlineLevel="0" collapsed="false">
      <c r="A83" s="356"/>
      <c r="C83" s="357"/>
      <c r="D83" s="357"/>
      <c r="E83" s="357"/>
      <c r="F83" s="357"/>
      <c r="G83" s="357"/>
      <c r="H83" s="357"/>
    </row>
    <row r="87" customFormat="false" ht="12.8" hidden="false" customHeight="false" outlineLevel="0" collapsed="false">
      <c r="A87" s="380" t="s">
        <v>17971</v>
      </c>
      <c r="E87" s="358" t="s">
        <v>18096</v>
      </c>
    </row>
  </sheetData>
  <mergeCells count="12">
    <mergeCell ref="A9:E9"/>
    <mergeCell ref="B12:C12"/>
    <mergeCell ref="B13:C13"/>
    <mergeCell ref="B14:C14"/>
    <mergeCell ref="B15:C15"/>
    <mergeCell ref="A17:B17"/>
    <mergeCell ref="A18:B18"/>
    <mergeCell ref="A19:B19"/>
    <mergeCell ref="A21:E21"/>
    <mergeCell ref="A77:E77"/>
    <mergeCell ref="A78:E78"/>
    <mergeCell ref="A79:B79"/>
  </mergeCells>
  <dataValidations count="1">
    <dataValidation allowBlank="true" error="Nouveau taxon ? " operator="equal" showDropDown="false" showErrorMessage="true" showInputMessage="true" sqref="A23:E75" type="none">
      <formula1>0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7" min="1" style="0" width="10.71"/>
    <col collapsed="false" customWidth="true" hidden="false" outlineLevel="0" max="8" min="8" style="0" width="82.86"/>
    <col collapsed="false" customWidth="true" hidden="false" outlineLevel="0" max="64" min="9" style="0" width="10.71"/>
    <col collapsed="false" customWidth="false" hidden="false" outlineLevel="0" max="1025" min="65" style="0" width="11.52"/>
  </cols>
  <sheetData>
    <row r="1" customFormat="false" ht="13.8" hidden="false" customHeight="false" outlineLevel="0" collapsed="false">
      <c r="A1" s="444" t="s">
        <v>18097</v>
      </c>
      <c r="B1" s="445" t="s">
        <v>18098</v>
      </c>
      <c r="C1" s="445" t="s">
        <v>18099</v>
      </c>
      <c r="D1" s="445" t="s">
        <v>18100</v>
      </c>
      <c r="E1" s="445" t="s">
        <v>18101</v>
      </c>
      <c r="F1" s="445" t="s">
        <v>18102</v>
      </c>
      <c r="G1" s="445" t="s">
        <v>18103</v>
      </c>
      <c r="H1" s="446" t="s">
        <v>18104</v>
      </c>
      <c r="I1" s="445" t="s">
        <v>18105</v>
      </c>
      <c r="J1" s="447" t="s">
        <v>18106</v>
      </c>
    </row>
    <row r="2" customFormat="false" ht="13.8" hidden="false" customHeight="false" outlineLevel="0" collapsed="false">
      <c r="A2" s="448" t="s">
        <v>18107</v>
      </c>
      <c r="B2" s="449" t="s">
        <v>18108</v>
      </c>
      <c r="C2" s="449" t="s">
        <v>18109</v>
      </c>
      <c r="D2" s="450" t="s">
        <v>18110</v>
      </c>
      <c r="E2" s="449" t="s">
        <v>18111</v>
      </c>
      <c r="F2" s="451" t="s">
        <v>18112</v>
      </c>
      <c r="G2" s="452" t="n">
        <v>43010</v>
      </c>
      <c r="H2" s="453" t="s">
        <v>18113</v>
      </c>
      <c r="I2" s="449" t="s">
        <v>18114</v>
      </c>
      <c r="J2" s="454"/>
    </row>
    <row r="3" customFormat="false" ht="62.25" hidden="false" customHeight="true" outlineLevel="0" collapsed="false">
      <c r="A3" s="455" t="s">
        <v>18107</v>
      </c>
      <c r="B3" s="456" t="s">
        <v>18108</v>
      </c>
      <c r="C3" s="456" t="s">
        <v>18109</v>
      </c>
      <c r="D3" s="457" t="s">
        <v>18110</v>
      </c>
      <c r="E3" s="456" t="s">
        <v>18111</v>
      </c>
      <c r="F3" s="458" t="s">
        <v>18115</v>
      </c>
      <c r="G3" s="459" t="n">
        <v>43033</v>
      </c>
      <c r="H3" s="460" t="s">
        <v>18116</v>
      </c>
      <c r="I3" s="456" t="s">
        <v>18114</v>
      </c>
      <c r="J3" s="461"/>
    </row>
    <row r="4" customFormat="false" ht="61.5" hidden="false" customHeight="true" outlineLevel="0" collapsed="false">
      <c r="A4" s="448" t="s">
        <v>18107</v>
      </c>
      <c r="B4" s="449" t="s">
        <v>18108</v>
      </c>
      <c r="C4" s="449" t="s">
        <v>18109</v>
      </c>
      <c r="D4" s="450" t="s">
        <v>18110</v>
      </c>
      <c r="E4" s="449" t="s">
        <v>18111</v>
      </c>
      <c r="F4" s="451" t="s">
        <v>18117</v>
      </c>
      <c r="G4" s="452" t="n">
        <v>43059</v>
      </c>
      <c r="H4" s="453" t="s">
        <v>18118</v>
      </c>
      <c r="I4" s="449" t="s">
        <v>18114</v>
      </c>
      <c r="J4" s="462"/>
    </row>
    <row r="5" customFormat="false" ht="36.75" hidden="false" customHeight="true" outlineLevel="0" collapsed="false">
      <c r="A5" s="455" t="s">
        <v>18107</v>
      </c>
      <c r="B5" s="456" t="s">
        <v>18108</v>
      </c>
      <c r="C5" s="456" t="s">
        <v>18109</v>
      </c>
      <c r="D5" s="457" t="s">
        <v>18110</v>
      </c>
      <c r="E5" s="456" t="s">
        <v>18111</v>
      </c>
      <c r="F5" s="458" t="s">
        <v>18119</v>
      </c>
      <c r="G5" s="459" t="n">
        <v>43423</v>
      </c>
      <c r="H5" s="460" t="s">
        <v>18120</v>
      </c>
      <c r="I5" s="456" t="s">
        <v>18121</v>
      </c>
      <c r="J5" s="461"/>
    </row>
  </sheetData>
  <dataValidations count="5">
    <dataValidation allowBlank="true" operator="equal" showDropDown="false" showErrorMessage="true" showInputMessage="true" sqref="A2:A5" type="list">
      <formula1>"Diatomées,Invertébrés,Macrophytes,Phytoplancton"</formula1>
      <formula2>0</formula2>
    </dataValidation>
    <dataValidation allowBlank="true" operator="equal" showDropDown="false" showErrorMessage="true" showInputMessage="true" sqref="B2:B5" type="list">
      <formula1>"CE,CE/GCE,CE/PE,GCE,PE"</formula1>
      <formula2>0</formula2>
    </dataValidation>
    <dataValidation allowBlank="true" operator="equal" showDropDown="false" showErrorMessage="true" showInputMessage="true" sqref="C2:C5" type="list">
      <formula1>"Echange-liste,Echange-soutienBio,Saisie,Convertisseur,Notice"</formula1>
      <formula2>0</formula2>
    </dataValidation>
    <dataValidation allowBlank="true" operator="equal" showDropDown="false" showErrorMessage="true" showInputMessage="true" sqref="E2:E5" type="list">
      <formula1>"pdf,txt,xls et odt,exe,word"</formula1>
      <formula2>0</formula2>
    </dataValidation>
    <dataValidation allowBlank="true" operator="equal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T86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F27" activeCellId="0" sqref="F27"/>
    </sheetView>
  </sheetViews>
  <sheetFormatPr defaultRowHeight="14.65" zeroHeight="false" outlineLevelRow="0" outlineLevelCol="0"/>
  <cols>
    <col collapsed="false" customWidth="true" hidden="false" outlineLevel="0" max="1" min="1" style="0" width="22.68"/>
    <col collapsed="false" customWidth="true" hidden="false" outlineLevel="0" max="2" min="2" style="0" width="14.9"/>
    <col collapsed="false" customWidth="true" hidden="false" outlineLevel="0" max="3" min="3" style="0" width="17.68"/>
    <col collapsed="false" customWidth="true" hidden="false" outlineLevel="0" max="4" min="4" style="0" width="31.81"/>
    <col collapsed="false" customWidth="true" hidden="false" outlineLevel="0" max="5" min="5" style="0" width="19.08"/>
    <col collapsed="false" customWidth="true" hidden="false" outlineLevel="0" max="6" min="6" style="0" width="20.54"/>
    <col collapsed="false" customWidth="true" hidden="false" outlineLevel="0" max="7" min="7" style="0" width="13.97"/>
    <col collapsed="false" customWidth="true" hidden="false" outlineLevel="0" max="8" min="8" style="0" width="15.54"/>
    <col collapsed="false" customWidth="true" hidden="false" outlineLevel="0" max="9" min="9" style="0" width="10.84"/>
    <col collapsed="false" customWidth="true" hidden="false" outlineLevel="0" max="10" min="10" style="0" width="9.84"/>
    <col collapsed="false" customWidth="true" hidden="false" outlineLevel="0" max="12" min="11" style="0" width="16.12"/>
    <col collapsed="false" customWidth="true" hidden="false" outlineLevel="0" max="14" min="13" style="0" width="21.54"/>
    <col collapsed="false" customWidth="true" hidden="false" outlineLevel="0" max="15" min="15" style="0" width="23.11"/>
    <col collapsed="false" customWidth="true" hidden="false" outlineLevel="0" max="16" min="16" style="0" width="12.55"/>
    <col collapsed="false" customWidth="true" hidden="false" outlineLevel="0" max="17" min="17" style="0" width="20.54"/>
    <col collapsed="false" customWidth="true" hidden="false" outlineLevel="0" max="18" min="18" style="0" width="19.26"/>
    <col collapsed="false" customWidth="true" hidden="false" outlineLevel="0" max="19" min="19" style="0" width="13.97"/>
    <col collapsed="false" customWidth="true" hidden="false" outlineLevel="0" max="20" min="20" style="0" width="24.82"/>
    <col collapsed="false" customWidth="true" hidden="false" outlineLevel="0" max="21" min="21" style="0" width="23.68"/>
    <col collapsed="false" customWidth="true" hidden="false" outlineLevel="0" max="22" min="22" style="0" width="18.54"/>
    <col collapsed="false" customWidth="false" hidden="false" outlineLevel="0" max="150" min="23" style="0" width="11.55"/>
    <col collapsed="false" customWidth="false" hidden="false" outlineLevel="0" max="1025" min="151" style="0" width="11.52"/>
  </cols>
  <sheetData>
    <row r="1" customFormat="false" ht="14.65" hidden="false" customHeight="false" outlineLevel="0" collapsed="false">
      <c r="A1" s="463"/>
      <c r="B1" s="464"/>
      <c r="C1" s="465"/>
      <c r="D1" s="465"/>
      <c r="F1" s="466"/>
      <c r="G1" s="467"/>
      <c r="H1" s="467"/>
      <c r="I1" s="467"/>
      <c r="J1" s="468"/>
    </row>
    <row r="2" customFormat="false" ht="14.65" hidden="false" customHeight="false" outlineLevel="0" collapsed="false">
      <c r="A2" s="463"/>
      <c r="B2" s="464"/>
      <c r="C2" s="465"/>
      <c r="D2" s="465"/>
      <c r="F2" s="466"/>
      <c r="G2" s="467"/>
      <c r="H2" s="467"/>
      <c r="I2" s="467"/>
      <c r="J2" s="468"/>
    </row>
    <row r="3" customFormat="false" ht="15.8" hidden="false" customHeight="false" outlineLevel="0" collapsed="false">
      <c r="A3" s="463"/>
      <c r="B3" s="464"/>
      <c r="C3" s="465"/>
      <c r="D3" s="465"/>
      <c r="F3" s="469"/>
      <c r="G3" s="469"/>
      <c r="H3" s="468"/>
      <c r="I3" s="467"/>
      <c r="J3" s="468"/>
    </row>
    <row r="4" customFormat="false" ht="17" hidden="false" customHeight="false" outlineLevel="0" collapsed="false">
      <c r="A4" s="470" t="s">
        <v>18122</v>
      </c>
      <c r="B4" s="470"/>
      <c r="C4" s="470"/>
      <c r="D4" s="470"/>
      <c r="E4" s="470"/>
      <c r="F4" s="470"/>
      <c r="G4" s="471"/>
      <c r="H4" s="468"/>
      <c r="I4" s="468"/>
      <c r="J4" s="468"/>
      <c r="K4" s="468"/>
      <c r="L4" s="468"/>
      <c r="M4" s="468"/>
      <c r="N4" s="468"/>
      <c r="O4" s="472"/>
      <c r="P4" s="472"/>
    </row>
    <row r="5" customFormat="false" ht="17" hidden="false" customHeight="false" outlineLevel="0" collapsed="false">
      <c r="A5" s="473" t="s">
        <v>17778</v>
      </c>
      <c r="B5" s="473"/>
      <c r="C5" s="464"/>
      <c r="D5" s="474"/>
      <c r="E5" s="474"/>
      <c r="F5" s="468"/>
      <c r="G5" s="468"/>
      <c r="H5" s="475"/>
      <c r="I5" s="468"/>
      <c r="J5" s="468"/>
      <c r="K5" s="468"/>
      <c r="L5" s="468"/>
      <c r="M5" s="468"/>
      <c r="N5" s="468"/>
      <c r="O5" s="472"/>
      <c r="P5" s="472"/>
    </row>
    <row r="6" customFormat="false" ht="17" hidden="false" customHeight="false" outlineLevel="0" collapsed="false">
      <c r="A6" s="476" t="s">
        <v>17779</v>
      </c>
      <c r="B6" s="223"/>
      <c r="C6" s="223"/>
      <c r="D6" s="223"/>
      <c r="E6" s="467"/>
      <c r="F6" s="467"/>
      <c r="G6" s="467"/>
      <c r="H6" s="468"/>
      <c r="I6" s="468"/>
      <c r="J6" s="468"/>
      <c r="K6" s="468"/>
      <c r="L6" s="467"/>
      <c r="M6" s="468"/>
      <c r="N6" s="468"/>
      <c r="O6" s="468"/>
      <c r="P6" s="468"/>
    </row>
    <row r="7" customFormat="false" ht="14.65" hidden="false" customHeight="true" outlineLevel="0" collapsed="false">
      <c r="A7" s="224" t="s">
        <v>17780</v>
      </c>
      <c r="B7" s="225" t="s">
        <v>17781</v>
      </c>
      <c r="C7" s="225"/>
      <c r="D7" s="225"/>
      <c r="E7" s="225"/>
      <c r="F7" s="477" t="s">
        <v>17782</v>
      </c>
      <c r="G7" s="227" t="s">
        <v>17783</v>
      </c>
      <c r="H7" s="228" t="s">
        <v>17784</v>
      </c>
      <c r="I7" s="228"/>
      <c r="J7" s="229"/>
      <c r="K7" s="478" t="s">
        <v>17785</v>
      </c>
      <c r="L7" s="479"/>
      <c r="M7" s="468"/>
      <c r="N7" s="468"/>
      <c r="O7" s="468"/>
      <c r="P7" s="468"/>
    </row>
    <row r="8" customFormat="false" ht="14.65" hidden="false" customHeight="false" outlineLevel="0" collapsed="false">
      <c r="A8" s="232" t="s">
        <v>17786</v>
      </c>
      <c r="B8" s="233" t="s">
        <v>17787</v>
      </c>
      <c r="C8" s="233"/>
      <c r="D8" s="233"/>
      <c r="E8" s="233"/>
      <c r="F8" s="477"/>
      <c r="G8" s="234" t="s">
        <v>17788</v>
      </c>
      <c r="H8" s="235" t="s">
        <v>17789</v>
      </c>
      <c r="I8" s="235"/>
      <c r="J8" s="236"/>
      <c r="K8" s="478"/>
      <c r="L8" s="479"/>
      <c r="M8" s="468"/>
      <c r="N8" s="468"/>
      <c r="O8" s="468"/>
      <c r="P8" s="468"/>
    </row>
    <row r="9" customFormat="false" ht="14.65" hidden="false" customHeight="false" outlineLevel="0" collapsed="false">
      <c r="A9" s="232" t="s">
        <v>17790</v>
      </c>
      <c r="B9" s="233" t="s">
        <v>17791</v>
      </c>
      <c r="C9" s="233"/>
      <c r="D9" s="233"/>
      <c r="E9" s="233"/>
      <c r="F9" s="477"/>
      <c r="G9" s="234" t="s">
        <v>17792</v>
      </c>
      <c r="H9" s="235" t="s">
        <v>17793</v>
      </c>
      <c r="I9" s="235"/>
      <c r="J9" s="236"/>
      <c r="K9" s="478"/>
      <c r="L9" s="479"/>
      <c r="M9" s="468"/>
      <c r="N9" s="468"/>
      <c r="O9" s="468"/>
      <c r="P9" s="468"/>
    </row>
    <row r="10" customFormat="false" ht="14.65" hidden="false" customHeight="false" outlineLevel="0" collapsed="false">
      <c r="A10" s="232" t="s">
        <v>17794</v>
      </c>
      <c r="B10" s="233" t="s">
        <v>17795</v>
      </c>
      <c r="C10" s="233"/>
      <c r="D10" s="233"/>
      <c r="E10" s="233"/>
      <c r="F10" s="477"/>
      <c r="G10" s="234" t="s">
        <v>17796</v>
      </c>
      <c r="H10" s="235" t="s">
        <v>17797</v>
      </c>
      <c r="I10" s="235"/>
      <c r="J10" s="236"/>
      <c r="K10" s="478"/>
      <c r="L10" s="479"/>
      <c r="M10" s="468"/>
      <c r="N10" s="468"/>
      <c r="O10" s="468"/>
      <c r="P10" s="468"/>
    </row>
    <row r="11" customFormat="false" ht="14.65" hidden="false" customHeight="false" outlineLevel="0" collapsed="false">
      <c r="A11" s="232" t="s">
        <v>17798</v>
      </c>
      <c r="B11" s="233" t="s">
        <v>17799</v>
      </c>
      <c r="C11" s="233"/>
      <c r="D11" s="233"/>
      <c r="E11" s="233"/>
      <c r="F11" s="477"/>
      <c r="G11" s="234" t="s">
        <v>17800</v>
      </c>
      <c r="H11" s="235" t="s">
        <v>17801</v>
      </c>
      <c r="I11" s="235"/>
      <c r="J11" s="236"/>
      <c r="K11" s="478"/>
      <c r="L11" s="479"/>
      <c r="M11" s="468"/>
      <c r="N11" s="468"/>
      <c r="O11" s="468"/>
      <c r="P11" s="468"/>
    </row>
    <row r="12" customFormat="false" ht="14.65" hidden="false" customHeight="false" outlineLevel="0" collapsed="false">
      <c r="A12" s="232" t="s">
        <v>17802</v>
      </c>
      <c r="B12" s="233" t="s">
        <v>17803</v>
      </c>
      <c r="C12" s="233"/>
      <c r="D12" s="233"/>
      <c r="E12" s="233"/>
      <c r="F12" s="477"/>
      <c r="G12" s="234" t="s">
        <v>17804</v>
      </c>
      <c r="H12" s="235" t="s">
        <v>17801</v>
      </c>
      <c r="I12" s="235"/>
      <c r="J12" s="236"/>
      <c r="K12" s="478"/>
      <c r="L12" s="479"/>
      <c r="M12" s="468"/>
      <c r="N12" s="468"/>
      <c r="O12" s="468"/>
      <c r="P12" s="468"/>
    </row>
    <row r="13" customFormat="false" ht="14.65" hidden="false" customHeight="false" outlineLevel="0" collapsed="false">
      <c r="A13" s="232" t="s">
        <v>17805</v>
      </c>
      <c r="B13" s="233" t="s">
        <v>17806</v>
      </c>
      <c r="C13" s="233"/>
      <c r="D13" s="233"/>
      <c r="E13" s="233"/>
      <c r="F13" s="477"/>
      <c r="G13" s="237" t="s">
        <v>17807</v>
      </c>
      <c r="H13" s="238" t="s">
        <v>17808</v>
      </c>
      <c r="I13" s="238"/>
      <c r="J13" s="239"/>
      <c r="K13" s="478"/>
      <c r="L13" s="479"/>
      <c r="M13" s="468"/>
      <c r="N13" s="468"/>
      <c r="O13" s="468"/>
      <c r="P13" s="468"/>
    </row>
    <row r="14" customFormat="false" ht="14.65" hidden="false" customHeight="false" outlineLevel="0" collapsed="false">
      <c r="A14" s="232" t="s">
        <v>17809</v>
      </c>
      <c r="B14" s="233" t="s">
        <v>17810</v>
      </c>
      <c r="C14" s="233"/>
      <c r="D14" s="233"/>
      <c r="E14" s="233"/>
      <c r="F14" s="477"/>
      <c r="G14" s="467"/>
      <c r="H14" s="468"/>
      <c r="I14" s="468"/>
      <c r="J14" s="468"/>
      <c r="K14" s="468"/>
      <c r="L14" s="468"/>
      <c r="M14" s="468"/>
      <c r="N14" s="468"/>
      <c r="O14" s="468"/>
      <c r="P14" s="468"/>
    </row>
    <row r="15" customFormat="false" ht="14.65" hidden="false" customHeight="false" outlineLevel="0" collapsed="false">
      <c r="A15" s="232" t="s">
        <v>17811</v>
      </c>
      <c r="B15" s="233" t="s">
        <v>17812</v>
      </c>
      <c r="C15" s="233"/>
      <c r="D15" s="233"/>
      <c r="E15" s="233"/>
      <c r="F15" s="477"/>
      <c r="G15" s="467"/>
      <c r="H15" s="468"/>
      <c r="I15" s="468"/>
      <c r="J15" s="468"/>
      <c r="K15" s="468"/>
      <c r="L15" s="468"/>
      <c r="M15" s="468"/>
      <c r="N15" s="468"/>
      <c r="O15" s="468"/>
      <c r="P15" s="468"/>
    </row>
    <row r="16" customFormat="false" ht="14.65" hidden="false" customHeight="false" outlineLevel="0" collapsed="false">
      <c r="A16" s="240" t="s">
        <v>17813</v>
      </c>
      <c r="B16" s="241" t="s">
        <v>17814</v>
      </c>
      <c r="C16" s="241"/>
      <c r="D16" s="241"/>
      <c r="E16" s="241"/>
      <c r="F16" s="477"/>
      <c r="G16" s="467"/>
      <c r="H16" s="468"/>
      <c r="I16" s="468"/>
      <c r="J16" s="468"/>
      <c r="K16" s="468"/>
      <c r="L16" s="468"/>
      <c r="M16" s="468"/>
      <c r="N16" s="468"/>
      <c r="O16" s="468"/>
      <c r="P16" s="468"/>
    </row>
    <row r="17" customFormat="false" ht="14.65" hidden="false" customHeight="true" outlineLevel="0" collapsed="false">
      <c r="A17" s="224" t="s">
        <v>17815</v>
      </c>
      <c r="B17" s="225" t="s">
        <v>17816</v>
      </c>
      <c r="C17" s="225"/>
      <c r="D17" s="225"/>
      <c r="E17" s="225"/>
      <c r="F17" s="477" t="s">
        <v>18123</v>
      </c>
      <c r="G17" s="467"/>
      <c r="H17" s="468"/>
      <c r="I17" s="468"/>
      <c r="J17" s="468"/>
      <c r="K17" s="468"/>
      <c r="L17" s="468"/>
      <c r="M17" s="468"/>
      <c r="N17" s="468"/>
      <c r="O17" s="468"/>
      <c r="P17" s="468"/>
    </row>
    <row r="18" customFormat="false" ht="14.65" hidden="false" customHeight="false" outlineLevel="0" collapsed="false">
      <c r="A18" s="232" t="s">
        <v>17818</v>
      </c>
      <c r="B18" s="233" t="s">
        <v>17819</v>
      </c>
      <c r="C18" s="233"/>
      <c r="D18" s="233"/>
      <c r="E18" s="233"/>
      <c r="F18" s="477"/>
      <c r="G18" s="467"/>
      <c r="H18" s="468"/>
      <c r="I18" s="468"/>
      <c r="J18" s="468"/>
      <c r="K18" s="468"/>
      <c r="L18" s="468"/>
      <c r="M18" s="468"/>
      <c r="N18" s="468"/>
      <c r="O18" s="468"/>
      <c r="P18" s="468"/>
    </row>
    <row r="19" customFormat="false" ht="14.65" hidden="false" customHeight="false" outlineLevel="0" collapsed="false">
      <c r="A19" s="232" t="s">
        <v>17820</v>
      </c>
      <c r="B19" s="233" t="s">
        <v>17821</v>
      </c>
      <c r="C19" s="233"/>
      <c r="D19" s="233"/>
      <c r="E19" s="233"/>
      <c r="F19" s="477"/>
      <c r="G19" s="467"/>
      <c r="H19" s="468"/>
      <c r="I19" s="468"/>
      <c r="J19" s="468"/>
      <c r="K19" s="468"/>
      <c r="L19" s="468"/>
      <c r="M19" s="468"/>
      <c r="N19" s="468"/>
      <c r="O19" s="468"/>
      <c r="P19" s="468"/>
    </row>
    <row r="20" customFormat="false" ht="14.65" hidden="false" customHeight="false" outlineLevel="0" collapsed="false">
      <c r="A20" s="232" t="s">
        <v>17822</v>
      </c>
      <c r="B20" s="233" t="s">
        <v>17823</v>
      </c>
      <c r="C20" s="233"/>
      <c r="D20" s="233"/>
      <c r="E20" s="233"/>
      <c r="F20" s="477"/>
      <c r="G20" s="467"/>
      <c r="H20" s="468"/>
      <c r="I20" s="468"/>
      <c r="J20" s="468"/>
      <c r="K20" s="468"/>
      <c r="L20" s="468"/>
      <c r="M20" s="468"/>
      <c r="N20" s="468"/>
      <c r="O20" s="468"/>
      <c r="P20" s="468"/>
    </row>
    <row r="21" customFormat="false" ht="14.65" hidden="false" customHeight="false" outlineLevel="0" collapsed="false">
      <c r="A21" s="232" t="s">
        <v>17824</v>
      </c>
      <c r="B21" s="233" t="s">
        <v>17825</v>
      </c>
      <c r="C21" s="233"/>
      <c r="D21" s="233"/>
      <c r="E21" s="233"/>
      <c r="F21" s="477"/>
      <c r="G21" s="467"/>
      <c r="H21" s="468"/>
      <c r="I21" s="468"/>
      <c r="J21" s="468"/>
      <c r="K21" s="468"/>
      <c r="L21" s="468"/>
      <c r="M21" s="468"/>
      <c r="N21" s="468"/>
      <c r="O21" s="468"/>
      <c r="P21" s="468"/>
    </row>
    <row r="22" customFormat="false" ht="14.65" hidden="false" customHeight="false" outlineLevel="0" collapsed="false">
      <c r="A22" s="240" t="s">
        <v>17826</v>
      </c>
      <c r="B22" s="241" t="s">
        <v>17827</v>
      </c>
      <c r="C22" s="241"/>
      <c r="D22" s="241"/>
      <c r="E22" s="241"/>
      <c r="F22" s="477"/>
      <c r="G22" s="467"/>
      <c r="H22" s="468"/>
      <c r="I22" s="468"/>
      <c r="J22" s="468"/>
      <c r="K22" s="468"/>
      <c r="L22" s="468"/>
      <c r="M22" s="468"/>
      <c r="N22" s="468"/>
      <c r="O22" s="468"/>
      <c r="P22" s="468"/>
    </row>
    <row r="23" customFormat="false" ht="14.65" hidden="false" customHeight="false" outlineLevel="0" collapsed="false">
      <c r="A23" s="468"/>
      <c r="B23" s="468"/>
      <c r="C23" s="468"/>
      <c r="D23" s="468"/>
      <c r="E23" s="468"/>
      <c r="F23" s="468"/>
      <c r="G23" s="468"/>
      <c r="H23" s="468"/>
      <c r="I23" s="468"/>
      <c r="J23" s="468"/>
      <c r="K23" s="468"/>
      <c r="L23" s="468"/>
      <c r="M23" s="468"/>
      <c r="N23" s="468"/>
      <c r="O23" s="468"/>
      <c r="P23" s="468"/>
    </row>
    <row r="24" customFormat="false" ht="14.65" hidden="false" customHeight="false" outlineLevel="0" collapsed="false">
      <c r="A24" s="468"/>
      <c r="B24" s="468"/>
      <c r="C24" s="468"/>
      <c r="D24" s="468"/>
      <c r="E24" s="468"/>
      <c r="F24" s="468"/>
      <c r="G24" s="468"/>
      <c r="H24" s="468"/>
      <c r="I24" s="468"/>
      <c r="J24" s="468"/>
      <c r="K24" s="468"/>
      <c r="L24" s="468"/>
      <c r="M24" s="468"/>
      <c r="N24" s="468"/>
      <c r="O24" s="468"/>
      <c r="P24" s="468"/>
    </row>
    <row r="25" customFormat="false" ht="14.65" hidden="false" customHeight="false" outlineLevel="0" collapsed="false">
      <c r="A25" s="463" t="s">
        <v>18124</v>
      </c>
      <c r="B25" s="463" t="s">
        <v>18125</v>
      </c>
      <c r="C25" s="463" t="s">
        <v>18126</v>
      </c>
      <c r="D25" s="463" t="s">
        <v>18127</v>
      </c>
      <c r="E25" s="463" t="s">
        <v>18128</v>
      </c>
      <c r="F25" s="463" t="s">
        <v>18129</v>
      </c>
      <c r="G25" s="463" t="s">
        <v>18130</v>
      </c>
      <c r="H25" s="463" t="s">
        <v>18131</v>
      </c>
      <c r="I25" s="463" t="s">
        <v>18132</v>
      </c>
      <c r="J25" s="463" t="s">
        <v>18133</v>
      </c>
      <c r="K25" s="463" t="s">
        <v>18134</v>
      </c>
      <c r="L25" s="463" t="s">
        <v>18135</v>
      </c>
      <c r="M25" s="463" t="s">
        <v>18136</v>
      </c>
      <c r="N25" s="463" t="s">
        <v>18137</v>
      </c>
      <c r="O25" s="463" t="s">
        <v>18138</v>
      </c>
      <c r="P25" s="463" t="s">
        <v>18139</v>
      </c>
      <c r="Q25" s="463" t="s">
        <v>18140</v>
      </c>
      <c r="R25" s="463" t="s">
        <v>18141</v>
      </c>
      <c r="S25" s="463" t="s">
        <v>18142</v>
      </c>
      <c r="T25" s="463" t="s">
        <v>18143</v>
      </c>
      <c r="U25" s="463" t="s">
        <v>18144</v>
      </c>
      <c r="V25" s="463" t="s">
        <v>18145</v>
      </c>
      <c r="W25" s="463" t="s">
        <v>18146</v>
      </c>
      <c r="X25" s="463" t="s">
        <v>18147</v>
      </c>
      <c r="Y25" s="463" t="s">
        <v>18148</v>
      </c>
      <c r="Z25" s="463" t="s">
        <v>18149</v>
      </c>
      <c r="AA25" s="463" t="s">
        <v>18150</v>
      </c>
      <c r="AB25" s="463" t="s">
        <v>18151</v>
      </c>
      <c r="AC25" s="463" t="s">
        <v>18152</v>
      </c>
      <c r="AD25" s="463" t="s">
        <v>18153</v>
      </c>
      <c r="AE25" s="463" t="s">
        <v>18154</v>
      </c>
      <c r="AF25" s="463" t="s">
        <v>18155</v>
      </c>
      <c r="AG25" s="463" t="s">
        <v>18156</v>
      </c>
      <c r="AH25" s="463" t="s">
        <v>18157</v>
      </c>
      <c r="AI25" s="463" t="s">
        <v>18158</v>
      </c>
      <c r="AJ25" s="463" t="s">
        <v>18159</v>
      </c>
      <c r="AK25" s="463" t="s">
        <v>18160</v>
      </c>
      <c r="AL25" s="463" t="s">
        <v>18161</v>
      </c>
      <c r="AM25" s="463" t="s">
        <v>18162</v>
      </c>
      <c r="AN25" s="463" t="s">
        <v>18163</v>
      </c>
      <c r="AO25" s="463" t="s">
        <v>18164</v>
      </c>
      <c r="AP25" s="463" t="s">
        <v>18165</v>
      </c>
      <c r="AQ25" s="463" t="s">
        <v>18166</v>
      </c>
      <c r="AR25" s="463" t="s">
        <v>18167</v>
      </c>
      <c r="AS25" s="463" t="s">
        <v>18168</v>
      </c>
      <c r="AT25" s="463" t="s">
        <v>18169</v>
      </c>
      <c r="AU25" s="463" t="s">
        <v>18170</v>
      </c>
      <c r="AV25" s="463" t="s">
        <v>18171</v>
      </c>
      <c r="AW25" s="463" t="s">
        <v>18172</v>
      </c>
      <c r="AX25" s="463" t="s">
        <v>18173</v>
      </c>
      <c r="AY25" s="463" t="s">
        <v>18174</v>
      </c>
      <c r="AZ25" s="463" t="s">
        <v>18175</v>
      </c>
      <c r="BA25" s="463" t="s">
        <v>18176</v>
      </c>
      <c r="BB25" s="463" t="s">
        <v>18177</v>
      </c>
      <c r="BC25" s="463" t="s">
        <v>18178</v>
      </c>
      <c r="BD25" s="463" t="s">
        <v>18179</v>
      </c>
      <c r="BE25" s="463" t="s">
        <v>18180</v>
      </c>
      <c r="BF25" s="463" t="s">
        <v>18181</v>
      </c>
      <c r="BG25" s="463" t="s">
        <v>18182</v>
      </c>
      <c r="BH25" s="463" t="s">
        <v>18183</v>
      </c>
      <c r="BI25" s="463" t="s">
        <v>18184</v>
      </c>
      <c r="BJ25" s="463" t="s">
        <v>18185</v>
      </c>
      <c r="BK25" s="463" t="s">
        <v>18186</v>
      </c>
      <c r="BL25" s="463" t="s">
        <v>18187</v>
      </c>
      <c r="BM25" s="463" t="s">
        <v>18188</v>
      </c>
      <c r="BN25" s="463" t="s">
        <v>18189</v>
      </c>
      <c r="BO25" s="463" t="s">
        <v>18190</v>
      </c>
      <c r="BP25" s="463" t="s">
        <v>18191</v>
      </c>
      <c r="BQ25" s="463" t="s">
        <v>18192</v>
      </c>
      <c r="BR25" s="463" t="s">
        <v>18193</v>
      </c>
      <c r="BS25" s="463" t="s">
        <v>18194</v>
      </c>
      <c r="BT25" s="463" t="s">
        <v>18195</v>
      </c>
      <c r="BU25" s="463" t="s">
        <v>18196</v>
      </c>
      <c r="BV25" s="463" t="s">
        <v>18197</v>
      </c>
      <c r="BW25" s="463" t="s">
        <v>18198</v>
      </c>
      <c r="BX25" s="463" t="s">
        <v>18199</v>
      </c>
      <c r="BY25" s="463" t="s">
        <v>18200</v>
      </c>
      <c r="BZ25" s="463" t="s">
        <v>18201</v>
      </c>
      <c r="CA25" s="463" t="s">
        <v>18202</v>
      </c>
      <c r="CB25" s="463" t="s">
        <v>18203</v>
      </c>
      <c r="CC25" s="463" t="s">
        <v>18204</v>
      </c>
      <c r="CD25" s="463" t="s">
        <v>18205</v>
      </c>
      <c r="CE25" s="463" t="s">
        <v>18206</v>
      </c>
      <c r="CF25" s="463" t="s">
        <v>18207</v>
      </c>
      <c r="CG25" s="463" t="s">
        <v>18208</v>
      </c>
      <c r="CH25" s="463" t="s">
        <v>18209</v>
      </c>
      <c r="CI25" s="463" t="s">
        <v>18210</v>
      </c>
      <c r="CJ25" s="463" t="s">
        <v>18211</v>
      </c>
      <c r="CK25" s="463" t="s">
        <v>18212</v>
      </c>
      <c r="CL25" s="463" t="s">
        <v>18213</v>
      </c>
      <c r="CM25" s="463" t="s">
        <v>18214</v>
      </c>
      <c r="CN25" s="463" t="s">
        <v>18215</v>
      </c>
      <c r="CO25" s="463" t="s">
        <v>18216</v>
      </c>
      <c r="CP25" s="463" t="s">
        <v>18217</v>
      </c>
      <c r="CQ25" s="463" t="s">
        <v>18218</v>
      </c>
      <c r="CR25" s="463" t="s">
        <v>18219</v>
      </c>
      <c r="CS25" s="463" t="s">
        <v>18220</v>
      </c>
      <c r="CT25" s="463" t="s">
        <v>18221</v>
      </c>
      <c r="CU25" s="463" t="s">
        <v>18222</v>
      </c>
      <c r="CV25" s="463" t="s">
        <v>18223</v>
      </c>
      <c r="CW25" s="463" t="s">
        <v>18224</v>
      </c>
      <c r="CX25" s="463" t="s">
        <v>18225</v>
      </c>
      <c r="CY25" s="463" t="s">
        <v>18226</v>
      </c>
      <c r="CZ25" s="463" t="s">
        <v>18227</v>
      </c>
      <c r="DA25" s="463" t="s">
        <v>18228</v>
      </c>
      <c r="DB25" s="463" t="s">
        <v>18229</v>
      </c>
      <c r="DC25" s="463" t="s">
        <v>18230</v>
      </c>
      <c r="DD25" s="463" t="s">
        <v>18231</v>
      </c>
      <c r="DE25" s="463" t="s">
        <v>18232</v>
      </c>
      <c r="DF25" s="463" t="s">
        <v>18233</v>
      </c>
      <c r="DG25" s="463" t="s">
        <v>18234</v>
      </c>
      <c r="DH25" s="463" t="s">
        <v>18235</v>
      </c>
      <c r="DI25" s="463" t="s">
        <v>18236</v>
      </c>
      <c r="DJ25" s="463" t="s">
        <v>18237</v>
      </c>
      <c r="DK25" s="463" t="s">
        <v>18238</v>
      </c>
      <c r="DL25" s="463" t="s">
        <v>18239</v>
      </c>
      <c r="DM25" s="463" t="s">
        <v>18240</v>
      </c>
      <c r="DN25" s="463" t="s">
        <v>18241</v>
      </c>
      <c r="DO25" s="463" t="s">
        <v>18242</v>
      </c>
      <c r="DP25" s="463" t="s">
        <v>18243</v>
      </c>
      <c r="DQ25" s="463" t="s">
        <v>18244</v>
      </c>
      <c r="DR25" s="463" t="s">
        <v>18245</v>
      </c>
      <c r="DS25" s="463" t="s">
        <v>18246</v>
      </c>
      <c r="DT25" s="463" t="s">
        <v>18247</v>
      </c>
      <c r="DU25" s="463" t="s">
        <v>18248</v>
      </c>
      <c r="DV25" s="463" t="s">
        <v>18249</v>
      </c>
      <c r="DW25" s="463" t="s">
        <v>18250</v>
      </c>
      <c r="DX25" s="463" t="s">
        <v>18251</v>
      </c>
      <c r="DY25" s="463" t="s">
        <v>18252</v>
      </c>
      <c r="DZ25" s="463" t="s">
        <v>18253</v>
      </c>
      <c r="EA25" s="463" t="s">
        <v>18254</v>
      </c>
      <c r="EB25" s="463" t="s">
        <v>18255</v>
      </c>
      <c r="EC25" s="463" t="s">
        <v>18256</v>
      </c>
      <c r="ED25" s="463" t="s">
        <v>18257</v>
      </c>
      <c r="EE25" s="463" t="s">
        <v>18258</v>
      </c>
      <c r="EF25" s="463" t="s">
        <v>18259</v>
      </c>
      <c r="EG25" s="463" t="s">
        <v>18260</v>
      </c>
      <c r="EH25" s="463" t="s">
        <v>18261</v>
      </c>
      <c r="EI25" s="463" t="s">
        <v>18262</v>
      </c>
      <c r="EJ25" s="463" t="s">
        <v>18263</v>
      </c>
      <c r="EK25" s="463" t="s">
        <v>18264</v>
      </c>
      <c r="EL25" s="463" t="s">
        <v>18265</v>
      </c>
      <c r="EM25" s="463" t="s">
        <v>18266</v>
      </c>
      <c r="EN25" s="463" t="s">
        <v>18267</v>
      </c>
      <c r="EO25" s="463" t="s">
        <v>18268</v>
      </c>
      <c r="EP25" s="463" t="s">
        <v>18269</v>
      </c>
      <c r="EQ25" s="463" t="s">
        <v>18270</v>
      </c>
      <c r="ER25" s="463" t="s">
        <v>18271</v>
      </c>
      <c r="ES25" s="463" t="s">
        <v>18272</v>
      </c>
      <c r="ET25" s="463" t="s">
        <v>18273</v>
      </c>
    </row>
    <row r="26" customFormat="false" ht="15.8" hidden="false" customHeight="false" outlineLevel="0" collapsed="false">
      <c r="A26" s="480" t="s">
        <v>17780</v>
      </c>
      <c r="B26" s="480" t="s">
        <v>17786</v>
      </c>
      <c r="C26" s="480" t="s">
        <v>17790</v>
      </c>
      <c r="D26" s="480" t="s">
        <v>17794</v>
      </c>
      <c r="E26" s="480" t="s">
        <v>17798</v>
      </c>
      <c r="F26" s="480" t="s">
        <v>17802</v>
      </c>
      <c r="G26" s="480" t="s">
        <v>17805</v>
      </c>
      <c r="H26" s="480" t="s">
        <v>17809</v>
      </c>
      <c r="I26" s="480" t="s">
        <v>17811</v>
      </c>
      <c r="J26" s="480" t="s">
        <v>17813</v>
      </c>
      <c r="K26" s="480" t="s">
        <v>17815</v>
      </c>
      <c r="L26" s="480" t="s">
        <v>17818</v>
      </c>
      <c r="M26" s="480" t="s">
        <v>17820</v>
      </c>
      <c r="N26" s="480" t="s">
        <v>17822</v>
      </c>
      <c r="O26" s="0" t="s">
        <v>17824</v>
      </c>
      <c r="P26" s="55" t="s">
        <v>17826</v>
      </c>
      <c r="Q26" s="55" t="s">
        <v>17783</v>
      </c>
      <c r="R26" s="55" t="s">
        <v>17832</v>
      </c>
      <c r="S26" s="55" t="s">
        <v>17792</v>
      </c>
      <c r="T26" s="2" t="s">
        <v>17800</v>
      </c>
      <c r="U26" s="55" t="s">
        <v>17804</v>
      </c>
      <c r="V26" s="55" t="s">
        <v>17833</v>
      </c>
      <c r="W26" s="481"/>
      <c r="X26" s="55" t="s">
        <v>18274</v>
      </c>
      <c r="Y26" s="55" t="s">
        <v>18275</v>
      </c>
      <c r="Z26" s="55" t="s">
        <v>18276</v>
      </c>
      <c r="AA26" s="55" t="s">
        <v>18277</v>
      </c>
      <c r="AB26" s="55"/>
      <c r="AC26" s="55"/>
      <c r="AD26" s="55"/>
      <c r="AE26" s="55"/>
      <c r="AF26" s="481"/>
      <c r="AG26" s="55" t="s">
        <v>18278</v>
      </c>
      <c r="AH26" s="55" t="s">
        <v>18279</v>
      </c>
      <c r="AI26" s="55" t="s">
        <v>18280</v>
      </c>
      <c r="AJ26" s="55" t="s">
        <v>18281</v>
      </c>
      <c r="AK26" s="55" t="s">
        <v>18282</v>
      </c>
      <c r="AL26" s="55" t="s">
        <v>18283</v>
      </c>
      <c r="AM26" s="55" t="s">
        <v>18284</v>
      </c>
      <c r="AN26" s="0" t="s">
        <v>18285</v>
      </c>
      <c r="AO26" s="55" t="s">
        <v>18286</v>
      </c>
      <c r="AP26" s="482" t="s">
        <v>18287</v>
      </c>
      <c r="AQ26" s="482" t="s">
        <v>18288</v>
      </c>
      <c r="AR26" s="482" t="s">
        <v>18289</v>
      </c>
      <c r="AS26" s="482" t="s">
        <v>18290</v>
      </c>
      <c r="AT26" s="482" t="s">
        <v>18291</v>
      </c>
      <c r="AU26" s="482" t="s">
        <v>18292</v>
      </c>
      <c r="AV26" s="482" t="s">
        <v>18293</v>
      </c>
      <c r="AW26" s="482" t="s">
        <v>18294</v>
      </c>
      <c r="AX26" s="482" t="s">
        <v>18295</v>
      </c>
      <c r="AY26" s="482" t="s">
        <v>18296</v>
      </c>
      <c r="AZ26" s="482" t="s">
        <v>18297</v>
      </c>
      <c r="BA26" s="482" t="s">
        <v>18298</v>
      </c>
      <c r="BB26" s="482" t="s">
        <v>18299</v>
      </c>
      <c r="BC26" s="482" t="s">
        <v>18300</v>
      </c>
      <c r="BD26" s="482" t="s">
        <v>18301</v>
      </c>
      <c r="BE26" s="482" t="s">
        <v>18302</v>
      </c>
      <c r="BF26" s="482" t="s">
        <v>18303</v>
      </c>
      <c r="BG26" s="482" t="s">
        <v>18304</v>
      </c>
      <c r="BH26" s="482" t="s">
        <v>18305</v>
      </c>
      <c r="BI26" s="482" t="s">
        <v>18306</v>
      </c>
      <c r="BJ26" s="482" t="s">
        <v>18307</v>
      </c>
      <c r="BK26" s="482" t="s">
        <v>18308</v>
      </c>
      <c r="BL26" s="482" t="s">
        <v>18309</v>
      </c>
      <c r="BM26" s="482" t="s">
        <v>18310</v>
      </c>
      <c r="BN26" s="482" t="s">
        <v>18311</v>
      </c>
      <c r="BO26" s="482" t="s">
        <v>18312</v>
      </c>
      <c r="BP26" s="482" t="s">
        <v>18313</v>
      </c>
      <c r="BQ26" s="482" t="s">
        <v>18314</v>
      </c>
      <c r="BR26" s="482" t="s">
        <v>18315</v>
      </c>
      <c r="BS26" s="482" t="s">
        <v>18316</v>
      </c>
      <c r="BT26" s="482" t="s">
        <v>18317</v>
      </c>
      <c r="BU26" s="482" t="s">
        <v>18318</v>
      </c>
      <c r="BV26" s="482" t="s">
        <v>18319</v>
      </c>
      <c r="BW26" s="482" t="s">
        <v>18320</v>
      </c>
      <c r="BX26" s="482" t="s">
        <v>18321</v>
      </c>
      <c r="BY26" s="482" t="s">
        <v>18322</v>
      </c>
      <c r="BZ26" s="482" t="s">
        <v>18323</v>
      </c>
      <c r="CA26" s="482" t="s">
        <v>18324</v>
      </c>
      <c r="CB26" s="482" t="s">
        <v>18325</v>
      </c>
      <c r="CC26" s="482" t="s">
        <v>18326</v>
      </c>
      <c r="CD26" s="482" t="s">
        <v>18327</v>
      </c>
      <c r="CE26" s="482" t="s">
        <v>18328</v>
      </c>
      <c r="CF26" s="482" t="s">
        <v>18329</v>
      </c>
      <c r="CG26" s="482" t="s">
        <v>18330</v>
      </c>
      <c r="CH26" s="482" t="s">
        <v>18331</v>
      </c>
      <c r="CI26" s="482" t="s">
        <v>18332</v>
      </c>
      <c r="CJ26" s="482" t="s">
        <v>18333</v>
      </c>
      <c r="CK26" s="482" t="s">
        <v>18334</v>
      </c>
      <c r="CL26" s="482" t="s">
        <v>18335</v>
      </c>
      <c r="CM26" s="482" t="s">
        <v>18336</v>
      </c>
      <c r="CN26" s="482" t="s">
        <v>18337</v>
      </c>
      <c r="CO26" s="482" t="s">
        <v>18338</v>
      </c>
      <c r="CP26" s="482" t="s">
        <v>18339</v>
      </c>
      <c r="CQ26" s="482" t="s">
        <v>18340</v>
      </c>
      <c r="CR26" s="482" t="s">
        <v>18341</v>
      </c>
      <c r="CS26" s="482" t="s">
        <v>18342</v>
      </c>
      <c r="CT26" s="482" t="s">
        <v>18343</v>
      </c>
      <c r="CU26" s="482" t="s">
        <v>18344</v>
      </c>
      <c r="CV26" s="482" t="s">
        <v>18345</v>
      </c>
      <c r="CW26" s="482" t="s">
        <v>18346</v>
      </c>
      <c r="CX26" s="482" t="s">
        <v>18347</v>
      </c>
      <c r="CY26" s="482" t="s">
        <v>18348</v>
      </c>
      <c r="CZ26" s="482" t="s">
        <v>18349</v>
      </c>
      <c r="DA26" s="482" t="s">
        <v>18350</v>
      </c>
      <c r="DB26" s="482" t="s">
        <v>18351</v>
      </c>
      <c r="DC26" s="482" t="s">
        <v>18352</v>
      </c>
      <c r="DD26" s="482" t="s">
        <v>18353</v>
      </c>
      <c r="DE26" s="482" t="s">
        <v>18354</v>
      </c>
      <c r="DF26" s="482" t="s">
        <v>18355</v>
      </c>
      <c r="DG26" s="482" t="s">
        <v>18356</v>
      </c>
      <c r="DH26" s="482" t="s">
        <v>18357</v>
      </c>
      <c r="DI26" s="482" t="s">
        <v>18358</v>
      </c>
      <c r="DJ26" s="482" t="s">
        <v>18359</v>
      </c>
      <c r="DK26" s="482" t="s">
        <v>18360</v>
      </c>
      <c r="DL26" s="482" t="s">
        <v>18361</v>
      </c>
      <c r="DM26" s="482" t="s">
        <v>18362</v>
      </c>
      <c r="DN26" s="482" t="s">
        <v>18363</v>
      </c>
      <c r="DO26" s="482" t="s">
        <v>18364</v>
      </c>
      <c r="DP26" s="482" t="s">
        <v>18365</v>
      </c>
      <c r="DQ26" s="482" t="s">
        <v>18366</v>
      </c>
      <c r="DR26" s="482" t="s">
        <v>18367</v>
      </c>
      <c r="DS26" s="482" t="s">
        <v>18368</v>
      </c>
      <c r="DT26" s="482" t="s">
        <v>18369</v>
      </c>
      <c r="DU26" s="482" t="s">
        <v>18370</v>
      </c>
      <c r="DV26" s="482" t="s">
        <v>18371</v>
      </c>
      <c r="DW26" s="482" t="s">
        <v>18372</v>
      </c>
      <c r="DX26" s="482" t="s">
        <v>18373</v>
      </c>
      <c r="DY26" s="482" t="s">
        <v>18374</v>
      </c>
      <c r="DZ26" s="482" t="s">
        <v>18375</v>
      </c>
      <c r="EA26" s="482" t="s">
        <v>18376</v>
      </c>
      <c r="EB26" s="482" t="s">
        <v>18377</v>
      </c>
      <c r="EC26" s="482" t="s">
        <v>18378</v>
      </c>
      <c r="ED26" s="482" t="s">
        <v>18379</v>
      </c>
      <c r="EE26" s="482" t="s">
        <v>18380</v>
      </c>
      <c r="EF26" s="482" t="s">
        <v>18381</v>
      </c>
      <c r="EG26" s="482" t="s">
        <v>18382</v>
      </c>
      <c r="EH26" s="482" t="s">
        <v>18383</v>
      </c>
      <c r="EI26" s="482" t="s">
        <v>18384</v>
      </c>
      <c r="EJ26" s="482" t="s">
        <v>18385</v>
      </c>
      <c r="EK26" s="482" t="s">
        <v>18386</v>
      </c>
      <c r="EL26" s="482" t="s">
        <v>18387</v>
      </c>
      <c r="EM26" s="482" t="s">
        <v>18388</v>
      </c>
      <c r="EN26" s="482" t="s">
        <v>18389</v>
      </c>
      <c r="EO26" s="482" t="s">
        <v>18390</v>
      </c>
      <c r="EP26" s="482" t="s">
        <v>18391</v>
      </c>
      <c r="EQ26" s="482" t="s">
        <v>18392</v>
      </c>
      <c r="ER26" s="482" t="s">
        <v>18393</v>
      </c>
      <c r="ES26" s="482" t="s">
        <v>18394</v>
      </c>
      <c r="ET26" s="482" t="s">
        <v>18395</v>
      </c>
    </row>
    <row r="27" customFormat="false" ht="17" hidden="false" customHeight="false" outlineLevel="0" collapsed="false">
      <c r="A27" s="483" t="n">
        <v>13000659600014</v>
      </c>
      <c r="B27" s="484" t="s">
        <v>17615</v>
      </c>
      <c r="C27" s="0" t="s">
        <v>17617</v>
      </c>
      <c r="D27" s="189" t="s">
        <v>18396</v>
      </c>
      <c r="E27" s="0" t="s">
        <v>17618</v>
      </c>
      <c r="F27" s="485" t="s">
        <v>18397</v>
      </c>
      <c r="G27" s="486"/>
      <c r="H27" s="486"/>
      <c r="I27" s="485"/>
      <c r="J27" s="487" t="s">
        <v>18398</v>
      </c>
      <c r="K27" s="486" t="s">
        <v>18399</v>
      </c>
      <c r="L27" s="486" t="s">
        <v>18400</v>
      </c>
      <c r="M27" s="486" t="s">
        <v>18401</v>
      </c>
      <c r="N27" s="486" t="s">
        <v>18402</v>
      </c>
      <c r="O27" s="486" t="n">
        <v>21</v>
      </c>
      <c r="P27" s="486" t="n">
        <v>201</v>
      </c>
      <c r="Q27" s="486" t="s">
        <v>17834</v>
      </c>
      <c r="R27" s="486"/>
      <c r="S27" s="486"/>
      <c r="T27" s="483" t="n">
        <v>13000659600014</v>
      </c>
      <c r="U27" s="190" t="s">
        <v>18403</v>
      </c>
      <c r="V27" s="485" t="s">
        <v>18404</v>
      </c>
      <c r="W27" s="190"/>
      <c r="X27" s="488" t="n">
        <v>43388</v>
      </c>
      <c r="Y27" s="197" t="s">
        <v>18405</v>
      </c>
      <c r="Z27" s="488" t="n">
        <v>43388</v>
      </c>
      <c r="AA27" s="197" t="s">
        <v>18406</v>
      </c>
      <c r="AB27" s="489"/>
      <c r="AC27" s="197"/>
      <c r="AD27" s="489"/>
      <c r="AE27" s="486"/>
      <c r="AF27" s="190"/>
      <c r="AG27" s="490" t="s">
        <v>18407</v>
      </c>
      <c r="AH27" s="490" t="s">
        <v>18408</v>
      </c>
      <c r="AI27" s="491" t="s">
        <v>18409</v>
      </c>
      <c r="AJ27" s="486" t="s">
        <v>18410</v>
      </c>
      <c r="AK27" s="486" t="s">
        <v>18411</v>
      </c>
      <c r="AL27" s="190" t="s">
        <v>18412</v>
      </c>
      <c r="AM27" s="486" t="s">
        <v>18413</v>
      </c>
      <c r="AN27" s="486" t="s">
        <v>18414</v>
      </c>
      <c r="AO27" s="492" t="s">
        <v>18415</v>
      </c>
      <c r="AP27" s="493"/>
      <c r="AQ27" s="493"/>
    </row>
    <row r="28" customFormat="false" ht="17" hidden="false" customHeight="false" outlineLevel="0" collapsed="false">
      <c r="A28" s="483" t="n">
        <v>13000659600014</v>
      </c>
      <c r="B28" s="484" t="s">
        <v>17620</v>
      </c>
      <c r="C28" s="0" t="s">
        <v>17622</v>
      </c>
      <c r="D28" s="0" t="s">
        <v>17624</v>
      </c>
      <c r="E28" s="0" t="s">
        <v>17623</v>
      </c>
      <c r="F28" s="485" t="s">
        <v>18416</v>
      </c>
      <c r="G28" s="486"/>
      <c r="H28" s="486"/>
      <c r="I28" s="485"/>
      <c r="J28" s="487" t="s">
        <v>18417</v>
      </c>
      <c r="K28" s="486" t="s">
        <v>18418</v>
      </c>
      <c r="L28" s="486" t="s">
        <v>18419</v>
      </c>
      <c r="M28" s="486" t="s">
        <v>18420</v>
      </c>
      <c r="N28" s="486" t="s">
        <v>18421</v>
      </c>
      <c r="O28" s="486" t="n">
        <v>10</v>
      </c>
      <c r="P28" s="486" t="s">
        <v>18422</v>
      </c>
      <c r="Q28" s="486" t="s">
        <v>17834</v>
      </c>
      <c r="R28" s="486"/>
      <c r="S28" s="486"/>
      <c r="T28" s="483" t="n">
        <v>13000659600014</v>
      </c>
      <c r="U28" s="190" t="s">
        <v>18403</v>
      </c>
      <c r="V28" s="485" t="s">
        <v>18404</v>
      </c>
      <c r="W28" s="190"/>
      <c r="X28" s="488" t="n">
        <v>43388</v>
      </c>
      <c r="Y28" s="197" t="s">
        <v>18405</v>
      </c>
      <c r="Z28" s="488" t="n">
        <v>43388</v>
      </c>
      <c r="AA28" s="197" t="s">
        <v>18406</v>
      </c>
      <c r="AB28" s="489"/>
      <c r="AC28" s="197"/>
      <c r="AD28" s="489"/>
      <c r="AE28" s="486"/>
      <c r="AF28" s="190"/>
      <c r="AG28" s="490" t="s">
        <v>18407</v>
      </c>
      <c r="AH28" s="490" t="s">
        <v>18408</v>
      </c>
      <c r="AI28" s="491" t="s">
        <v>18409</v>
      </c>
      <c r="AJ28" s="486" t="s">
        <v>18410</v>
      </c>
      <c r="AK28" s="486" t="s">
        <v>18411</v>
      </c>
      <c r="AL28" s="190" t="s">
        <v>18412</v>
      </c>
      <c r="AM28" s="486" t="s">
        <v>18413</v>
      </c>
      <c r="AN28" s="486" t="s">
        <v>18414</v>
      </c>
      <c r="AO28" s="492" t="s">
        <v>18415</v>
      </c>
      <c r="AP28" s="493"/>
      <c r="AQ28" s="493"/>
    </row>
    <row r="29" customFormat="false" ht="17" hidden="false" customHeight="false" outlineLevel="0" collapsed="false">
      <c r="A29" s="483" t="n">
        <v>13000659600014</v>
      </c>
      <c r="B29" s="484" t="s">
        <v>17625</v>
      </c>
      <c r="C29" s="0" t="s">
        <v>17626</v>
      </c>
      <c r="D29" s="0" t="s">
        <v>17628</v>
      </c>
      <c r="E29" s="0" t="s">
        <v>17627</v>
      </c>
      <c r="F29" s="485"/>
      <c r="G29" s="486"/>
      <c r="H29" s="486"/>
      <c r="I29" s="485"/>
      <c r="J29" s="487" t="s">
        <v>18423</v>
      </c>
      <c r="K29" s="486"/>
      <c r="L29" s="486"/>
      <c r="M29" s="486"/>
      <c r="N29" s="486"/>
      <c r="O29" s="486"/>
      <c r="P29" s="486"/>
      <c r="Q29" s="486" t="s">
        <v>17834</v>
      </c>
      <c r="R29" s="486"/>
      <c r="S29" s="486"/>
      <c r="T29" s="483" t="n">
        <v>13000659600014</v>
      </c>
      <c r="U29" s="190" t="s">
        <v>18403</v>
      </c>
      <c r="V29" s="485"/>
      <c r="W29" s="190"/>
      <c r="X29" s="488"/>
      <c r="Y29" s="197"/>
      <c r="Z29" s="488"/>
      <c r="AA29" s="197"/>
      <c r="AB29" s="489"/>
      <c r="AC29" s="197"/>
      <c r="AD29" s="489"/>
      <c r="AE29" s="486"/>
      <c r="AF29" s="190"/>
      <c r="AG29" s="490" t="s">
        <v>18407</v>
      </c>
      <c r="AH29" s="490" t="s">
        <v>18408</v>
      </c>
      <c r="AI29" s="491"/>
      <c r="AJ29" s="486" t="s">
        <v>18410</v>
      </c>
      <c r="AK29" s="486" t="s">
        <v>18411</v>
      </c>
      <c r="AL29" s="190" t="s">
        <v>18412</v>
      </c>
      <c r="AM29" s="486" t="s">
        <v>18413</v>
      </c>
      <c r="AN29" s="486" t="s">
        <v>18414</v>
      </c>
      <c r="AO29" s="492"/>
      <c r="AP29" s="493"/>
      <c r="AQ29" s="493"/>
    </row>
    <row r="30" customFormat="false" ht="17" hidden="false" customHeight="false" outlineLevel="0" collapsed="false">
      <c r="A30" s="483" t="n">
        <v>13000659600014</v>
      </c>
      <c r="B30" s="484" t="s">
        <v>17629</v>
      </c>
      <c r="C30" s="0" t="s">
        <v>17630</v>
      </c>
      <c r="D30" s="0" t="s">
        <v>17632</v>
      </c>
      <c r="E30" s="0" t="s">
        <v>17631</v>
      </c>
      <c r="F30" s="485" t="s">
        <v>18424</v>
      </c>
      <c r="G30" s="486"/>
      <c r="H30" s="486"/>
      <c r="I30" s="485"/>
      <c r="J30" s="487" t="s">
        <v>18425</v>
      </c>
      <c r="K30" s="486" t="s">
        <v>18426</v>
      </c>
      <c r="L30" s="486" t="s">
        <v>18427</v>
      </c>
      <c r="M30" s="486" t="s">
        <v>18428</v>
      </c>
      <c r="N30" s="486" t="s">
        <v>18429</v>
      </c>
      <c r="O30" s="486" t="s">
        <v>18430</v>
      </c>
      <c r="P30" s="486" t="s">
        <v>18431</v>
      </c>
      <c r="Q30" s="486" t="s">
        <v>17834</v>
      </c>
      <c r="R30" s="486"/>
      <c r="S30" s="486"/>
      <c r="T30" s="483" t="n">
        <v>13000659600014</v>
      </c>
      <c r="U30" s="190" t="s">
        <v>18403</v>
      </c>
      <c r="V30" s="485" t="s">
        <v>18432</v>
      </c>
      <c r="W30" s="190"/>
      <c r="X30" s="488" t="n">
        <v>43388</v>
      </c>
      <c r="Y30" s="197" t="s">
        <v>18405</v>
      </c>
      <c r="Z30" s="488" t="n">
        <v>43388</v>
      </c>
      <c r="AA30" s="197" t="s">
        <v>18406</v>
      </c>
      <c r="AB30" s="489"/>
      <c r="AC30" s="197"/>
      <c r="AD30" s="489"/>
      <c r="AE30" s="486"/>
      <c r="AF30" s="190"/>
      <c r="AG30" s="490" t="s">
        <v>18407</v>
      </c>
      <c r="AH30" s="490" t="s">
        <v>18408</v>
      </c>
      <c r="AI30" s="491" t="s">
        <v>18409</v>
      </c>
      <c r="AJ30" s="486" t="s">
        <v>18410</v>
      </c>
      <c r="AK30" s="486" t="s">
        <v>18411</v>
      </c>
      <c r="AL30" s="190" t="s">
        <v>18412</v>
      </c>
      <c r="AM30" s="486" t="s">
        <v>18413</v>
      </c>
      <c r="AN30" s="486" t="s">
        <v>18414</v>
      </c>
      <c r="AO30" s="492" t="s">
        <v>18415</v>
      </c>
      <c r="AP30" s="493"/>
      <c r="AQ30" s="493"/>
    </row>
    <row r="31" customFormat="false" ht="17" hidden="false" customHeight="false" outlineLevel="0" collapsed="false">
      <c r="A31" s="483" t="n">
        <v>13000659600014</v>
      </c>
      <c r="B31" s="484" t="s">
        <v>17633</v>
      </c>
      <c r="C31" s="0" t="s">
        <v>17634</v>
      </c>
      <c r="D31" s="0" t="s">
        <v>17636</v>
      </c>
      <c r="E31" s="0" t="s">
        <v>17635</v>
      </c>
      <c r="F31" s="485" t="s">
        <v>18433</v>
      </c>
      <c r="G31" s="486"/>
      <c r="H31" s="486"/>
      <c r="I31" s="485"/>
      <c r="J31" s="487" t="s">
        <v>18425</v>
      </c>
      <c r="K31" s="486" t="s">
        <v>18434</v>
      </c>
      <c r="L31" s="486" t="s">
        <v>18435</v>
      </c>
      <c r="M31" s="486" t="s">
        <v>18436</v>
      </c>
      <c r="N31" s="486" t="s">
        <v>18437</v>
      </c>
      <c r="O31" s="486" t="s">
        <v>18438</v>
      </c>
      <c r="P31" s="486" t="s">
        <v>18439</v>
      </c>
      <c r="Q31" s="486" t="s">
        <v>17834</v>
      </c>
      <c r="R31" s="486"/>
      <c r="S31" s="486"/>
      <c r="T31" s="483" t="n">
        <v>13000659600014</v>
      </c>
      <c r="U31" s="190" t="s">
        <v>18403</v>
      </c>
      <c r="V31" s="485" t="s">
        <v>18432</v>
      </c>
      <c r="W31" s="190"/>
      <c r="X31" s="488" t="n">
        <v>43388</v>
      </c>
      <c r="Y31" s="197" t="s">
        <v>18405</v>
      </c>
      <c r="Z31" s="488" t="n">
        <v>43388</v>
      </c>
      <c r="AA31" s="197" t="s">
        <v>18406</v>
      </c>
      <c r="AB31" s="489"/>
      <c r="AC31" s="197"/>
      <c r="AD31" s="489"/>
      <c r="AE31" s="486"/>
      <c r="AF31" s="190"/>
      <c r="AG31" s="490" t="s">
        <v>18407</v>
      </c>
      <c r="AH31" s="490" t="s">
        <v>18408</v>
      </c>
      <c r="AI31" s="491" t="s">
        <v>18409</v>
      </c>
      <c r="AJ31" s="486" t="s">
        <v>18410</v>
      </c>
      <c r="AK31" s="486" t="s">
        <v>18411</v>
      </c>
      <c r="AL31" s="190" t="s">
        <v>18412</v>
      </c>
      <c r="AM31" s="486" t="s">
        <v>18413</v>
      </c>
      <c r="AN31" s="486" t="s">
        <v>18414</v>
      </c>
      <c r="AO31" s="492" t="s">
        <v>18415</v>
      </c>
      <c r="AP31" s="493"/>
      <c r="AQ31" s="493"/>
    </row>
    <row r="32" customFormat="false" ht="17" hidden="false" customHeight="false" outlineLevel="0" collapsed="false">
      <c r="A32" s="483" t="n">
        <v>13000659600014</v>
      </c>
      <c r="B32" s="484" t="s">
        <v>17637</v>
      </c>
      <c r="C32" s="0" t="s">
        <v>17638</v>
      </c>
      <c r="D32" s="189" t="s">
        <v>18440</v>
      </c>
      <c r="E32" s="0" t="s">
        <v>17639</v>
      </c>
      <c r="F32" s="485" t="s">
        <v>18441</v>
      </c>
      <c r="G32" s="486"/>
      <c r="H32" s="486"/>
      <c r="I32" s="485"/>
      <c r="J32" s="487" t="s">
        <v>18398</v>
      </c>
      <c r="K32" s="486" t="s">
        <v>18442</v>
      </c>
      <c r="L32" s="486" t="s">
        <v>18443</v>
      </c>
      <c r="M32" s="486" t="s">
        <v>18444</v>
      </c>
      <c r="N32" s="486" t="s">
        <v>18445</v>
      </c>
      <c r="O32" s="486" t="s">
        <v>18446</v>
      </c>
      <c r="P32" s="486" t="s">
        <v>18447</v>
      </c>
      <c r="Q32" s="486" t="s">
        <v>17834</v>
      </c>
      <c r="R32" s="486"/>
      <c r="S32" s="486"/>
      <c r="T32" s="483" t="n">
        <v>13000659600014</v>
      </c>
      <c r="U32" s="190" t="s">
        <v>18403</v>
      </c>
      <c r="V32" s="485" t="s">
        <v>18404</v>
      </c>
      <c r="W32" s="190"/>
      <c r="X32" s="488" t="n">
        <v>43388</v>
      </c>
      <c r="Y32" s="197" t="s">
        <v>18405</v>
      </c>
      <c r="Z32" s="488" t="n">
        <v>43388</v>
      </c>
      <c r="AA32" s="197" t="s">
        <v>18406</v>
      </c>
      <c r="AB32" s="489"/>
      <c r="AC32" s="197"/>
      <c r="AD32" s="489"/>
      <c r="AE32" s="486"/>
      <c r="AF32" s="190"/>
      <c r="AG32" s="490" t="s">
        <v>18407</v>
      </c>
      <c r="AH32" s="490" t="s">
        <v>18408</v>
      </c>
      <c r="AI32" s="491" t="s">
        <v>18409</v>
      </c>
      <c r="AJ32" s="486" t="s">
        <v>18410</v>
      </c>
      <c r="AK32" s="486" t="s">
        <v>18411</v>
      </c>
      <c r="AL32" s="190" t="s">
        <v>18412</v>
      </c>
      <c r="AM32" s="486" t="s">
        <v>18413</v>
      </c>
      <c r="AN32" s="486" t="s">
        <v>18414</v>
      </c>
      <c r="AO32" s="492" t="s">
        <v>18415</v>
      </c>
      <c r="AP32" s="493"/>
      <c r="AQ32" s="493"/>
    </row>
    <row r="33" customFormat="false" ht="17" hidden="false" customHeight="false" outlineLevel="0" collapsed="false">
      <c r="A33" s="483" t="n">
        <v>13000659600014</v>
      </c>
      <c r="B33" s="484" t="s">
        <v>17641</v>
      </c>
      <c r="C33" s="0" t="s">
        <v>17642</v>
      </c>
      <c r="D33" s="0" t="s">
        <v>17644</v>
      </c>
      <c r="E33" s="0" t="s">
        <v>17643</v>
      </c>
      <c r="F33" s="485" t="s">
        <v>18448</v>
      </c>
      <c r="G33" s="486"/>
      <c r="H33" s="486"/>
      <c r="I33" s="485"/>
      <c r="J33" s="487" t="s">
        <v>18425</v>
      </c>
      <c r="K33" s="486" t="s">
        <v>18449</v>
      </c>
      <c r="L33" s="486" t="s">
        <v>18450</v>
      </c>
      <c r="M33" s="486" t="s">
        <v>18451</v>
      </c>
      <c r="N33" s="486" t="s">
        <v>18452</v>
      </c>
      <c r="O33" s="486" t="s">
        <v>18453</v>
      </c>
      <c r="P33" s="486" t="s">
        <v>18454</v>
      </c>
      <c r="Q33" s="486" t="s">
        <v>17834</v>
      </c>
      <c r="R33" s="486"/>
      <c r="S33" s="486"/>
      <c r="T33" s="483" t="n">
        <v>13000659600014</v>
      </c>
      <c r="U33" s="190" t="s">
        <v>18403</v>
      </c>
      <c r="V33" s="485" t="s">
        <v>18404</v>
      </c>
      <c r="W33" s="190"/>
      <c r="X33" s="488" t="n">
        <v>43388</v>
      </c>
      <c r="Y33" s="197" t="s">
        <v>18405</v>
      </c>
      <c r="Z33" s="488" t="n">
        <v>43388</v>
      </c>
      <c r="AA33" s="197" t="s">
        <v>18406</v>
      </c>
      <c r="AB33" s="489"/>
      <c r="AC33" s="197"/>
      <c r="AD33" s="489"/>
      <c r="AE33" s="486"/>
      <c r="AF33" s="190"/>
      <c r="AG33" s="490" t="s">
        <v>18407</v>
      </c>
      <c r="AH33" s="490" t="s">
        <v>18408</v>
      </c>
      <c r="AI33" s="491" t="s">
        <v>18409</v>
      </c>
      <c r="AJ33" s="486" t="s">
        <v>18410</v>
      </c>
      <c r="AK33" s="486" t="s">
        <v>18411</v>
      </c>
      <c r="AL33" s="190" t="s">
        <v>18412</v>
      </c>
      <c r="AM33" s="486" t="s">
        <v>18413</v>
      </c>
      <c r="AN33" s="486" t="s">
        <v>18414</v>
      </c>
      <c r="AO33" s="492" t="s">
        <v>18415</v>
      </c>
      <c r="AP33" s="493"/>
      <c r="AQ33" s="493"/>
    </row>
    <row r="34" customFormat="false" ht="17" hidden="false" customHeight="false" outlineLevel="0" collapsed="false">
      <c r="A34" s="483" t="n">
        <v>13000659600014</v>
      </c>
      <c r="B34" s="484" t="s">
        <v>17645</v>
      </c>
      <c r="C34" s="0" t="s">
        <v>17646</v>
      </c>
      <c r="D34" s="0" t="s">
        <v>17648</v>
      </c>
      <c r="E34" s="0" t="s">
        <v>17647</v>
      </c>
      <c r="F34" s="485" t="s">
        <v>18455</v>
      </c>
      <c r="G34" s="486"/>
      <c r="H34" s="486"/>
      <c r="I34" s="485"/>
      <c r="J34" s="487" t="s">
        <v>18417</v>
      </c>
      <c r="K34" s="486" t="s">
        <v>18456</v>
      </c>
      <c r="L34" s="486" t="s">
        <v>18457</v>
      </c>
      <c r="M34" s="486" t="s">
        <v>18458</v>
      </c>
      <c r="N34" s="486" t="s">
        <v>18459</v>
      </c>
      <c r="O34" s="486" t="s">
        <v>18430</v>
      </c>
      <c r="P34" s="486" t="s">
        <v>18460</v>
      </c>
      <c r="Q34" s="486" t="s">
        <v>17834</v>
      </c>
      <c r="R34" s="486"/>
      <c r="S34" s="486"/>
      <c r="T34" s="483" t="n">
        <v>13000659600014</v>
      </c>
      <c r="U34" s="190" t="s">
        <v>18403</v>
      </c>
      <c r="V34" s="485" t="s">
        <v>18404</v>
      </c>
      <c r="W34" s="190"/>
      <c r="X34" s="488" t="n">
        <v>43388</v>
      </c>
      <c r="Y34" s="197" t="s">
        <v>18405</v>
      </c>
      <c r="Z34" s="488" t="n">
        <v>43388</v>
      </c>
      <c r="AA34" s="197" t="s">
        <v>18406</v>
      </c>
      <c r="AB34" s="489"/>
      <c r="AC34" s="197"/>
      <c r="AD34" s="489"/>
      <c r="AE34" s="486"/>
      <c r="AF34" s="190"/>
      <c r="AG34" s="490" t="s">
        <v>18407</v>
      </c>
      <c r="AH34" s="490" t="s">
        <v>18408</v>
      </c>
      <c r="AI34" s="491" t="s">
        <v>18409</v>
      </c>
      <c r="AJ34" s="486" t="s">
        <v>18410</v>
      </c>
      <c r="AK34" s="486" t="s">
        <v>18411</v>
      </c>
      <c r="AL34" s="190" t="s">
        <v>18412</v>
      </c>
      <c r="AM34" s="486" t="s">
        <v>18413</v>
      </c>
      <c r="AN34" s="486" t="s">
        <v>18414</v>
      </c>
      <c r="AO34" s="492" t="s">
        <v>18415</v>
      </c>
      <c r="AP34" s="493"/>
      <c r="AQ34" s="493"/>
    </row>
    <row r="35" customFormat="false" ht="17" hidden="false" customHeight="false" outlineLevel="0" collapsed="false">
      <c r="A35" s="483" t="n">
        <v>13000659600014</v>
      </c>
      <c r="B35" s="484" t="s">
        <v>17649</v>
      </c>
      <c r="C35" s="0" t="s">
        <v>17650</v>
      </c>
      <c r="D35" s="0" t="s">
        <v>17651</v>
      </c>
      <c r="E35" s="0" t="s">
        <v>17639</v>
      </c>
      <c r="F35" s="485"/>
      <c r="G35" s="486"/>
      <c r="H35" s="486"/>
      <c r="I35" s="485"/>
      <c r="J35" s="487" t="s">
        <v>18425</v>
      </c>
      <c r="K35" s="486" t="s">
        <v>18461</v>
      </c>
      <c r="L35" s="486" t="s">
        <v>18462</v>
      </c>
      <c r="M35" s="486" t="s">
        <v>18463</v>
      </c>
      <c r="N35" s="486" t="s">
        <v>18464</v>
      </c>
      <c r="O35" s="486" t="s">
        <v>18465</v>
      </c>
      <c r="P35" s="486" t="s">
        <v>18466</v>
      </c>
      <c r="Q35" s="486" t="s">
        <v>17834</v>
      </c>
      <c r="R35" s="486"/>
      <c r="S35" s="486"/>
      <c r="T35" s="483" t="n">
        <v>13000659600014</v>
      </c>
      <c r="U35" s="190" t="s">
        <v>18403</v>
      </c>
      <c r="V35" s="485" t="s">
        <v>18404</v>
      </c>
      <c r="W35" s="190"/>
      <c r="X35" s="488" t="n">
        <v>43388</v>
      </c>
      <c r="Y35" s="197" t="s">
        <v>18405</v>
      </c>
      <c r="Z35" s="488" t="n">
        <v>43388</v>
      </c>
      <c r="AA35" s="197" t="s">
        <v>18406</v>
      </c>
      <c r="AB35" s="489"/>
      <c r="AC35" s="197"/>
      <c r="AD35" s="489"/>
      <c r="AE35" s="486"/>
      <c r="AF35" s="190"/>
      <c r="AG35" s="490" t="s">
        <v>18407</v>
      </c>
      <c r="AH35" s="490" t="s">
        <v>18408</v>
      </c>
      <c r="AI35" s="491" t="s">
        <v>18409</v>
      </c>
      <c r="AJ35" s="486" t="s">
        <v>18410</v>
      </c>
      <c r="AK35" s="486" t="s">
        <v>18411</v>
      </c>
      <c r="AL35" s="190" t="s">
        <v>18412</v>
      </c>
      <c r="AM35" s="486" t="s">
        <v>18413</v>
      </c>
      <c r="AN35" s="486" t="s">
        <v>18414</v>
      </c>
      <c r="AO35" s="492" t="s">
        <v>18415</v>
      </c>
      <c r="AP35" s="493"/>
      <c r="AQ35" s="493"/>
    </row>
    <row r="36" customFormat="false" ht="17" hidden="false" customHeight="false" outlineLevel="0" collapsed="false">
      <c r="A36" s="483" t="n">
        <v>13000659600014</v>
      </c>
      <c r="B36" s="484" t="s">
        <v>17652</v>
      </c>
      <c r="C36" s="0" t="s">
        <v>17653</v>
      </c>
      <c r="D36" s="189" t="s">
        <v>18467</v>
      </c>
      <c r="E36" s="0" t="s">
        <v>17654</v>
      </c>
      <c r="F36" s="485" t="s">
        <v>18468</v>
      </c>
      <c r="G36" s="486"/>
      <c r="H36" s="486"/>
      <c r="I36" s="485"/>
      <c r="J36" s="487" t="s">
        <v>18398</v>
      </c>
      <c r="K36" s="486" t="s">
        <v>18469</v>
      </c>
      <c r="L36" s="486" t="s">
        <v>18470</v>
      </c>
      <c r="M36" s="486" t="s">
        <v>18471</v>
      </c>
      <c r="N36" s="486" t="s">
        <v>18472</v>
      </c>
      <c r="O36" s="486" t="s">
        <v>18473</v>
      </c>
      <c r="P36" s="486" t="s">
        <v>18474</v>
      </c>
      <c r="Q36" s="486" t="s">
        <v>17834</v>
      </c>
      <c r="R36" s="486"/>
      <c r="S36" s="486"/>
      <c r="T36" s="483" t="n">
        <v>13000659600014</v>
      </c>
      <c r="U36" s="190" t="s">
        <v>18403</v>
      </c>
      <c r="V36" s="485" t="s">
        <v>18432</v>
      </c>
      <c r="W36" s="190"/>
      <c r="X36" s="488" t="n">
        <v>43388</v>
      </c>
      <c r="Y36" s="197" t="s">
        <v>18405</v>
      </c>
      <c r="Z36" s="488" t="n">
        <v>43388</v>
      </c>
      <c r="AA36" s="197" t="s">
        <v>18406</v>
      </c>
      <c r="AB36" s="489"/>
      <c r="AC36" s="197"/>
      <c r="AD36" s="489"/>
      <c r="AE36" s="486"/>
      <c r="AF36" s="190"/>
      <c r="AG36" s="490" t="s">
        <v>18407</v>
      </c>
      <c r="AH36" s="490" t="s">
        <v>18408</v>
      </c>
      <c r="AI36" s="491" t="s">
        <v>18409</v>
      </c>
      <c r="AJ36" s="486" t="s">
        <v>18410</v>
      </c>
      <c r="AK36" s="486" t="s">
        <v>18411</v>
      </c>
      <c r="AL36" s="190" t="s">
        <v>18412</v>
      </c>
      <c r="AM36" s="486" t="s">
        <v>18413</v>
      </c>
      <c r="AN36" s="486" t="s">
        <v>18414</v>
      </c>
      <c r="AO36" s="492" t="s">
        <v>18415</v>
      </c>
      <c r="AP36" s="493"/>
      <c r="AQ36" s="493"/>
    </row>
    <row r="37" customFormat="false" ht="17" hidden="false" customHeight="false" outlineLevel="0" collapsed="false">
      <c r="A37" s="483" t="n">
        <v>13000659600014</v>
      </c>
      <c r="B37" s="484" t="s">
        <v>17656</v>
      </c>
      <c r="C37" s="0" t="s">
        <v>17657</v>
      </c>
      <c r="D37" s="0" t="s">
        <v>17659</v>
      </c>
      <c r="E37" s="0" t="s">
        <v>17658</v>
      </c>
      <c r="F37" s="485" t="s">
        <v>18475</v>
      </c>
      <c r="G37" s="486"/>
      <c r="H37" s="486"/>
      <c r="I37" s="485"/>
      <c r="J37" s="487" t="s">
        <v>18425</v>
      </c>
      <c r="K37" s="486" t="s">
        <v>18476</v>
      </c>
      <c r="L37" s="486" t="s">
        <v>18477</v>
      </c>
      <c r="M37" s="486" t="s">
        <v>18478</v>
      </c>
      <c r="N37" s="486" t="s">
        <v>18479</v>
      </c>
      <c r="O37" s="486" t="s">
        <v>18480</v>
      </c>
      <c r="P37" s="486" t="s">
        <v>18481</v>
      </c>
      <c r="Q37" s="486" t="s">
        <v>17834</v>
      </c>
      <c r="R37" s="486"/>
      <c r="S37" s="486"/>
      <c r="T37" s="483" t="n">
        <v>13000659600014</v>
      </c>
      <c r="U37" s="190" t="s">
        <v>18403</v>
      </c>
      <c r="V37" s="485" t="s">
        <v>18432</v>
      </c>
      <c r="W37" s="190"/>
      <c r="X37" s="488" t="n">
        <v>43388</v>
      </c>
      <c r="Y37" s="197" t="s">
        <v>18405</v>
      </c>
      <c r="Z37" s="488" t="n">
        <v>43388</v>
      </c>
      <c r="AA37" s="197" t="s">
        <v>18406</v>
      </c>
      <c r="AB37" s="489"/>
      <c r="AC37" s="197"/>
      <c r="AD37" s="489"/>
      <c r="AE37" s="486"/>
      <c r="AF37" s="190"/>
      <c r="AG37" s="490" t="s">
        <v>18407</v>
      </c>
      <c r="AH37" s="490" t="s">
        <v>18408</v>
      </c>
      <c r="AI37" s="491" t="s">
        <v>18409</v>
      </c>
      <c r="AJ37" s="486" t="s">
        <v>18410</v>
      </c>
      <c r="AK37" s="486" t="s">
        <v>18411</v>
      </c>
      <c r="AL37" s="190" t="s">
        <v>18412</v>
      </c>
      <c r="AM37" s="486" t="s">
        <v>18413</v>
      </c>
      <c r="AN37" s="486" t="s">
        <v>18414</v>
      </c>
      <c r="AO37" s="492" t="s">
        <v>18415</v>
      </c>
      <c r="AP37" s="493"/>
      <c r="AQ37" s="493"/>
    </row>
    <row r="38" customFormat="false" ht="17" hidden="false" customHeight="false" outlineLevel="0" collapsed="false">
      <c r="A38" s="483" t="n">
        <v>13000659600014</v>
      </c>
      <c r="B38" s="494" t="s">
        <v>17660</v>
      </c>
      <c r="C38" s="0" t="s">
        <v>17661</v>
      </c>
      <c r="D38" s="0" t="s">
        <v>17663</v>
      </c>
      <c r="E38" s="0" t="s">
        <v>17662</v>
      </c>
      <c r="F38" s="485" t="s">
        <v>18482</v>
      </c>
      <c r="G38" s="486"/>
      <c r="H38" s="486"/>
      <c r="I38" s="485"/>
      <c r="J38" s="487" t="s">
        <v>18425</v>
      </c>
      <c r="K38" s="486" t="s">
        <v>18483</v>
      </c>
      <c r="L38" s="486" t="s">
        <v>18484</v>
      </c>
      <c r="M38" s="486" t="s">
        <v>18485</v>
      </c>
      <c r="N38" s="486" t="s">
        <v>18486</v>
      </c>
      <c r="O38" s="486" t="s">
        <v>18453</v>
      </c>
      <c r="P38" s="486" t="s">
        <v>18487</v>
      </c>
      <c r="Q38" s="486" t="s">
        <v>17834</v>
      </c>
      <c r="R38" s="486"/>
      <c r="S38" s="486"/>
      <c r="T38" s="483" t="n">
        <v>13000659600014</v>
      </c>
      <c r="U38" s="190" t="s">
        <v>18403</v>
      </c>
      <c r="V38" s="485" t="s">
        <v>18432</v>
      </c>
      <c r="W38" s="190"/>
      <c r="X38" s="488" t="n">
        <v>43388</v>
      </c>
      <c r="Y38" s="197" t="s">
        <v>18405</v>
      </c>
      <c r="Z38" s="488" t="n">
        <v>43388</v>
      </c>
      <c r="AA38" s="197" t="s">
        <v>18406</v>
      </c>
      <c r="AB38" s="489"/>
      <c r="AC38" s="197"/>
      <c r="AD38" s="489"/>
      <c r="AE38" s="486"/>
      <c r="AF38" s="190"/>
      <c r="AG38" s="490" t="s">
        <v>18407</v>
      </c>
      <c r="AH38" s="490" t="s">
        <v>18408</v>
      </c>
      <c r="AI38" s="491" t="s">
        <v>18409</v>
      </c>
      <c r="AJ38" s="486" t="s">
        <v>18410</v>
      </c>
      <c r="AK38" s="486" t="s">
        <v>18411</v>
      </c>
      <c r="AL38" s="190" t="s">
        <v>18412</v>
      </c>
      <c r="AM38" s="486" t="s">
        <v>18413</v>
      </c>
      <c r="AN38" s="486" t="s">
        <v>18414</v>
      </c>
      <c r="AO38" s="492" t="s">
        <v>18415</v>
      </c>
      <c r="AP38" s="493"/>
      <c r="AQ38" s="493"/>
    </row>
    <row r="39" customFormat="false" ht="17" hidden="false" customHeight="false" outlineLevel="0" collapsed="false">
      <c r="A39" s="483" t="n">
        <v>13000659600014</v>
      </c>
      <c r="B39" s="494" t="s">
        <v>17664</v>
      </c>
      <c r="C39" s="0" t="s">
        <v>17665</v>
      </c>
      <c r="D39" s="0" t="s">
        <v>17667</v>
      </c>
      <c r="E39" s="0" t="s">
        <v>17666</v>
      </c>
      <c r="F39" s="485"/>
      <c r="G39" s="486"/>
      <c r="H39" s="486"/>
      <c r="I39" s="485"/>
      <c r="J39" s="487" t="s">
        <v>18423</v>
      </c>
      <c r="K39" s="486"/>
      <c r="L39" s="486"/>
      <c r="M39" s="486"/>
      <c r="N39" s="486"/>
      <c r="O39" s="486"/>
      <c r="P39" s="486"/>
      <c r="Q39" s="486" t="s">
        <v>17834</v>
      </c>
      <c r="R39" s="486"/>
      <c r="S39" s="486"/>
      <c r="T39" s="483" t="n">
        <v>13000659600014</v>
      </c>
      <c r="U39" s="190" t="s">
        <v>18403</v>
      </c>
      <c r="V39" s="485"/>
      <c r="W39" s="190"/>
      <c r="X39" s="488" t="n">
        <v>43388</v>
      </c>
      <c r="Y39" s="197" t="s">
        <v>18405</v>
      </c>
      <c r="Z39" s="488" t="n">
        <v>43388</v>
      </c>
      <c r="AA39" s="197" t="s">
        <v>18406</v>
      </c>
      <c r="AB39" s="489"/>
      <c r="AC39" s="197"/>
      <c r="AD39" s="489"/>
      <c r="AE39" s="486"/>
      <c r="AF39" s="190"/>
      <c r="AG39" s="490" t="s">
        <v>18407</v>
      </c>
      <c r="AH39" s="490" t="s">
        <v>18408</v>
      </c>
      <c r="AI39" s="491" t="s">
        <v>18409</v>
      </c>
      <c r="AJ39" s="486" t="s">
        <v>18410</v>
      </c>
      <c r="AK39" s="486" t="s">
        <v>18411</v>
      </c>
      <c r="AL39" s="190" t="s">
        <v>18412</v>
      </c>
      <c r="AM39" s="486" t="s">
        <v>18413</v>
      </c>
      <c r="AN39" s="486" t="s">
        <v>18414</v>
      </c>
      <c r="AO39" s="492" t="s">
        <v>18415</v>
      </c>
      <c r="AP39" s="493"/>
      <c r="AQ39" s="493"/>
    </row>
    <row r="40" customFormat="false" ht="17" hidden="false" customHeight="false" outlineLevel="0" collapsed="false">
      <c r="A40" s="483" t="n">
        <v>13000659600014</v>
      </c>
      <c r="B40" s="494" t="s">
        <v>17668</v>
      </c>
      <c r="C40" s="0" t="s">
        <v>17669</v>
      </c>
      <c r="D40" s="0" t="s">
        <v>17671</v>
      </c>
      <c r="E40" s="0" t="s">
        <v>17670</v>
      </c>
      <c r="F40" s="485" t="s">
        <v>18397</v>
      </c>
      <c r="G40" s="486"/>
      <c r="H40" s="486"/>
      <c r="I40" s="485"/>
      <c r="J40" s="487" t="s">
        <v>18425</v>
      </c>
      <c r="K40" s="486" t="s">
        <v>18488</v>
      </c>
      <c r="L40" s="486" t="s">
        <v>18489</v>
      </c>
      <c r="M40" s="486" t="s">
        <v>18490</v>
      </c>
      <c r="N40" s="486" t="s">
        <v>18491</v>
      </c>
      <c r="O40" s="486" t="s">
        <v>18492</v>
      </c>
      <c r="P40" s="486" t="s">
        <v>18481</v>
      </c>
      <c r="Q40" s="486" t="s">
        <v>17834</v>
      </c>
      <c r="R40" s="486"/>
      <c r="S40" s="486"/>
      <c r="T40" s="483" t="n">
        <v>13000659600014</v>
      </c>
      <c r="U40" s="190" t="s">
        <v>18403</v>
      </c>
      <c r="V40" s="485" t="s">
        <v>18432</v>
      </c>
      <c r="W40" s="190"/>
      <c r="X40" s="488" t="n">
        <v>43388</v>
      </c>
      <c r="Y40" s="197" t="s">
        <v>18405</v>
      </c>
      <c r="Z40" s="488" t="n">
        <v>43388</v>
      </c>
      <c r="AA40" s="197" t="s">
        <v>18406</v>
      </c>
      <c r="AB40" s="489"/>
      <c r="AC40" s="197"/>
      <c r="AD40" s="489"/>
      <c r="AE40" s="486"/>
      <c r="AF40" s="190"/>
      <c r="AG40" s="490" t="s">
        <v>18407</v>
      </c>
      <c r="AH40" s="490" t="s">
        <v>18408</v>
      </c>
      <c r="AI40" s="491" t="s">
        <v>18409</v>
      </c>
      <c r="AJ40" s="486" t="s">
        <v>18410</v>
      </c>
      <c r="AK40" s="486" t="s">
        <v>18411</v>
      </c>
      <c r="AL40" s="190" t="s">
        <v>18412</v>
      </c>
      <c r="AM40" s="486" t="s">
        <v>18413</v>
      </c>
      <c r="AN40" s="486" t="s">
        <v>18414</v>
      </c>
      <c r="AO40" s="492" t="s">
        <v>18415</v>
      </c>
      <c r="AP40" s="493"/>
      <c r="AQ40" s="493"/>
    </row>
    <row r="41" customFormat="false" ht="17" hidden="false" customHeight="false" outlineLevel="0" collapsed="false">
      <c r="A41" s="483" t="n">
        <v>13000659600014</v>
      </c>
      <c r="B41" s="494" t="s">
        <v>17672</v>
      </c>
      <c r="C41" s="0" t="s">
        <v>17669</v>
      </c>
      <c r="D41" s="189" t="s">
        <v>18493</v>
      </c>
      <c r="E41" s="0" t="s">
        <v>17673</v>
      </c>
      <c r="F41" s="485" t="s">
        <v>18494</v>
      </c>
      <c r="G41" s="486"/>
      <c r="H41" s="486"/>
      <c r="I41" s="485"/>
      <c r="J41" s="487" t="s">
        <v>18398</v>
      </c>
      <c r="K41" s="486" t="n">
        <v>1216983</v>
      </c>
      <c r="L41" s="486" t="n">
        <v>6131857</v>
      </c>
      <c r="M41" s="486" t="n">
        <v>1217009</v>
      </c>
      <c r="N41" s="486" t="n">
        <v>6131988</v>
      </c>
      <c r="O41" s="486" t="n">
        <v>15</v>
      </c>
      <c r="P41" s="486" t="n">
        <v>100</v>
      </c>
      <c r="Q41" s="486" t="s">
        <v>17834</v>
      </c>
      <c r="R41" s="486"/>
      <c r="S41" s="486"/>
      <c r="T41" s="483" t="n">
        <v>13000659600014</v>
      </c>
      <c r="U41" s="190" t="s">
        <v>18403</v>
      </c>
      <c r="V41" s="485" t="s">
        <v>18432</v>
      </c>
      <c r="W41" s="190"/>
      <c r="X41" s="488" t="n">
        <v>43388</v>
      </c>
      <c r="Y41" s="197" t="s">
        <v>18405</v>
      </c>
      <c r="Z41" s="488" t="n">
        <v>43388</v>
      </c>
      <c r="AA41" s="197" t="s">
        <v>18406</v>
      </c>
      <c r="AB41" s="489"/>
      <c r="AC41" s="197"/>
      <c r="AD41" s="489"/>
      <c r="AE41" s="486"/>
      <c r="AF41" s="190"/>
      <c r="AG41" s="490" t="s">
        <v>18407</v>
      </c>
      <c r="AH41" s="490" t="s">
        <v>18408</v>
      </c>
      <c r="AI41" s="491" t="s">
        <v>18409</v>
      </c>
      <c r="AJ41" s="486" t="s">
        <v>18410</v>
      </c>
      <c r="AK41" s="486" t="s">
        <v>18411</v>
      </c>
      <c r="AL41" s="190" t="s">
        <v>18412</v>
      </c>
      <c r="AM41" s="486" t="s">
        <v>18413</v>
      </c>
      <c r="AN41" s="486" t="s">
        <v>18414</v>
      </c>
      <c r="AO41" s="492" t="s">
        <v>18415</v>
      </c>
      <c r="AP41" s="493"/>
      <c r="AQ41" s="493"/>
    </row>
    <row r="42" customFormat="false" ht="17" hidden="false" customHeight="false" outlineLevel="0" collapsed="false">
      <c r="A42" s="483" t="n">
        <v>13000659600014</v>
      </c>
      <c r="B42" s="494" t="s">
        <v>17675</v>
      </c>
      <c r="C42" s="0" t="s">
        <v>17676</v>
      </c>
      <c r="D42" s="0" t="s">
        <v>17678</v>
      </c>
      <c r="E42" s="0" t="s">
        <v>17677</v>
      </c>
      <c r="F42" s="485" t="s">
        <v>18495</v>
      </c>
      <c r="G42" s="486"/>
      <c r="H42" s="486"/>
      <c r="I42" s="485"/>
      <c r="J42" s="487" t="s">
        <v>18425</v>
      </c>
      <c r="K42" s="486" t="n">
        <v>1193148</v>
      </c>
      <c r="L42" s="486" t="n">
        <v>6153988</v>
      </c>
      <c r="M42" s="486" t="n">
        <v>1193430</v>
      </c>
      <c r="N42" s="486" t="n">
        <v>6153962</v>
      </c>
      <c r="O42" s="486" t="s">
        <v>18496</v>
      </c>
      <c r="P42" s="486" t="s">
        <v>18497</v>
      </c>
      <c r="Q42" s="486" t="s">
        <v>17834</v>
      </c>
      <c r="R42" s="486"/>
      <c r="S42" s="486"/>
      <c r="T42" s="483" t="n">
        <v>13000659600014</v>
      </c>
      <c r="U42" s="190" t="s">
        <v>18403</v>
      </c>
      <c r="V42" s="485" t="s">
        <v>18432</v>
      </c>
      <c r="W42" s="190"/>
      <c r="X42" s="488" t="n">
        <v>43388</v>
      </c>
      <c r="Y42" s="197" t="s">
        <v>18405</v>
      </c>
      <c r="Z42" s="488" t="n">
        <v>43388</v>
      </c>
      <c r="AA42" s="197" t="s">
        <v>18406</v>
      </c>
      <c r="AB42" s="489"/>
      <c r="AC42" s="197"/>
      <c r="AD42" s="489"/>
      <c r="AE42" s="486"/>
      <c r="AF42" s="190"/>
      <c r="AG42" s="490" t="s">
        <v>18407</v>
      </c>
      <c r="AH42" s="490" t="s">
        <v>18408</v>
      </c>
      <c r="AI42" s="491" t="s">
        <v>18409</v>
      </c>
      <c r="AJ42" s="486" t="s">
        <v>18410</v>
      </c>
      <c r="AK42" s="486" t="s">
        <v>18411</v>
      </c>
      <c r="AL42" s="190" t="s">
        <v>18412</v>
      </c>
      <c r="AM42" s="486" t="s">
        <v>18413</v>
      </c>
      <c r="AN42" s="486" t="s">
        <v>18414</v>
      </c>
      <c r="AO42" s="492" t="s">
        <v>18415</v>
      </c>
      <c r="AP42" s="493"/>
      <c r="AQ42" s="493"/>
    </row>
    <row r="43" customFormat="false" ht="17" hidden="false" customHeight="false" outlineLevel="0" collapsed="false">
      <c r="A43" s="483" t="n">
        <v>13000659600014</v>
      </c>
      <c r="B43" s="494" t="s">
        <v>5</v>
      </c>
      <c r="C43" s="0" t="s">
        <v>17676</v>
      </c>
      <c r="D43" s="0" t="s">
        <v>17680</v>
      </c>
      <c r="E43" s="0" t="s">
        <v>17679</v>
      </c>
      <c r="F43" s="485" t="s">
        <v>18498</v>
      </c>
      <c r="G43" s="486"/>
      <c r="H43" s="486"/>
      <c r="I43" s="485"/>
      <c r="J43" s="487" t="s">
        <v>18425</v>
      </c>
      <c r="K43" s="486" t="s">
        <v>18499</v>
      </c>
      <c r="L43" s="486" t="s">
        <v>18500</v>
      </c>
      <c r="M43" s="486" t="s">
        <v>18501</v>
      </c>
      <c r="N43" s="486" t="s">
        <v>18502</v>
      </c>
      <c r="O43" s="486" t="s">
        <v>18503</v>
      </c>
      <c r="P43" s="486" t="s">
        <v>18504</v>
      </c>
      <c r="Q43" s="486" t="s">
        <v>17834</v>
      </c>
      <c r="R43" s="486"/>
      <c r="S43" s="486"/>
      <c r="T43" s="483" t="n">
        <v>13000659600014</v>
      </c>
      <c r="U43" s="190" t="s">
        <v>18403</v>
      </c>
      <c r="V43" s="485" t="s">
        <v>18505</v>
      </c>
      <c r="W43" s="190"/>
      <c r="X43" s="488" t="n">
        <v>43388</v>
      </c>
      <c r="Y43" s="197" t="s">
        <v>18405</v>
      </c>
      <c r="Z43" s="488" t="n">
        <v>43388</v>
      </c>
      <c r="AA43" s="197" t="s">
        <v>18406</v>
      </c>
      <c r="AB43" s="489"/>
      <c r="AC43" s="197"/>
      <c r="AD43" s="489"/>
      <c r="AE43" s="486"/>
      <c r="AF43" s="190"/>
      <c r="AG43" s="490" t="s">
        <v>18407</v>
      </c>
      <c r="AH43" s="490" t="s">
        <v>18408</v>
      </c>
      <c r="AI43" s="491" t="s">
        <v>18409</v>
      </c>
      <c r="AJ43" s="486" t="s">
        <v>18410</v>
      </c>
      <c r="AK43" s="486" t="s">
        <v>18411</v>
      </c>
      <c r="AL43" s="190" t="s">
        <v>18412</v>
      </c>
      <c r="AM43" s="486" t="s">
        <v>18413</v>
      </c>
      <c r="AN43" s="486" t="s">
        <v>18414</v>
      </c>
      <c r="AO43" s="492" t="s">
        <v>18415</v>
      </c>
      <c r="AP43" s="493"/>
      <c r="AQ43" s="493"/>
    </row>
    <row r="44" customFormat="false" ht="17" hidden="false" customHeight="false" outlineLevel="0" collapsed="false">
      <c r="A44" s="483" t="n">
        <v>13000659600014</v>
      </c>
      <c r="B44" s="494" t="s">
        <v>17681</v>
      </c>
      <c r="C44" s="0" t="s">
        <v>17676</v>
      </c>
      <c r="D44" s="189" t="s">
        <v>17683</v>
      </c>
      <c r="E44" s="0" t="s">
        <v>17682</v>
      </c>
      <c r="F44" s="485" t="s">
        <v>18506</v>
      </c>
      <c r="G44" s="486"/>
      <c r="H44" s="486"/>
      <c r="I44" s="485"/>
      <c r="J44" s="487" t="s">
        <v>18398</v>
      </c>
      <c r="K44" s="486" t="s">
        <v>18507</v>
      </c>
      <c r="L44" s="486" t="s">
        <v>18508</v>
      </c>
      <c r="M44" s="486" t="s">
        <v>18509</v>
      </c>
      <c r="N44" s="486" t="s">
        <v>18510</v>
      </c>
      <c r="O44" s="486" t="s">
        <v>18511</v>
      </c>
      <c r="P44" s="486" t="s">
        <v>18512</v>
      </c>
      <c r="Q44" s="486" t="s">
        <v>17834</v>
      </c>
      <c r="R44" s="486"/>
      <c r="S44" s="486"/>
      <c r="T44" s="483" t="n">
        <v>13000659600014</v>
      </c>
      <c r="U44" s="190" t="s">
        <v>18403</v>
      </c>
      <c r="V44" s="485" t="s">
        <v>18505</v>
      </c>
      <c r="W44" s="190"/>
      <c r="X44" s="488" t="n">
        <v>43388</v>
      </c>
      <c r="Y44" s="197" t="s">
        <v>18405</v>
      </c>
      <c r="Z44" s="488" t="n">
        <v>43388</v>
      </c>
      <c r="AA44" s="197" t="s">
        <v>18406</v>
      </c>
      <c r="AB44" s="489"/>
      <c r="AC44" s="197"/>
      <c r="AD44" s="489"/>
      <c r="AE44" s="486"/>
      <c r="AF44" s="190"/>
      <c r="AG44" s="490" t="s">
        <v>18407</v>
      </c>
      <c r="AH44" s="490" t="s">
        <v>18408</v>
      </c>
      <c r="AI44" s="491" t="s">
        <v>18409</v>
      </c>
      <c r="AJ44" s="486" t="s">
        <v>18410</v>
      </c>
      <c r="AK44" s="486" t="s">
        <v>18411</v>
      </c>
      <c r="AL44" s="190" t="s">
        <v>18412</v>
      </c>
      <c r="AM44" s="486" t="s">
        <v>18413</v>
      </c>
      <c r="AN44" s="486" t="s">
        <v>18414</v>
      </c>
      <c r="AO44" s="492" t="s">
        <v>18415</v>
      </c>
      <c r="AP44" s="493"/>
      <c r="AQ44" s="493"/>
    </row>
    <row r="45" customFormat="false" ht="17" hidden="false" customHeight="false" outlineLevel="0" collapsed="false">
      <c r="A45" s="483" t="n">
        <v>13000659600014</v>
      </c>
      <c r="B45" s="494" t="s">
        <v>17684</v>
      </c>
      <c r="C45" s="0" t="s">
        <v>17685</v>
      </c>
      <c r="D45" s="0" t="s">
        <v>18513</v>
      </c>
      <c r="E45" s="0" t="s">
        <v>17686</v>
      </c>
      <c r="F45" s="485" t="s">
        <v>18514</v>
      </c>
      <c r="G45" s="486"/>
      <c r="H45" s="486"/>
      <c r="I45" s="485"/>
      <c r="J45" s="487" t="s">
        <v>18425</v>
      </c>
      <c r="K45" s="486" t="s">
        <v>18515</v>
      </c>
      <c r="L45" s="486" t="s">
        <v>18516</v>
      </c>
      <c r="M45" s="486" t="s">
        <v>18517</v>
      </c>
      <c r="N45" s="486" t="s">
        <v>18518</v>
      </c>
      <c r="O45" s="486" t="s">
        <v>18503</v>
      </c>
      <c r="P45" s="486" t="s">
        <v>18519</v>
      </c>
      <c r="Q45" s="486" t="s">
        <v>17834</v>
      </c>
      <c r="R45" s="486"/>
      <c r="S45" s="486"/>
      <c r="T45" s="483" t="n">
        <v>13000659600014</v>
      </c>
      <c r="U45" s="190" t="s">
        <v>18403</v>
      </c>
      <c r="V45" s="485" t="s">
        <v>18432</v>
      </c>
      <c r="W45" s="190"/>
      <c r="X45" s="488" t="n">
        <v>43388</v>
      </c>
      <c r="Y45" s="197" t="s">
        <v>18405</v>
      </c>
      <c r="Z45" s="488" t="n">
        <v>43388</v>
      </c>
      <c r="AA45" s="197" t="s">
        <v>18406</v>
      </c>
      <c r="AB45" s="489"/>
      <c r="AC45" s="197"/>
      <c r="AD45" s="489"/>
      <c r="AE45" s="486"/>
      <c r="AF45" s="190"/>
      <c r="AG45" s="490" t="s">
        <v>18407</v>
      </c>
      <c r="AH45" s="490" t="s">
        <v>18408</v>
      </c>
      <c r="AI45" s="491" t="s">
        <v>18409</v>
      </c>
      <c r="AJ45" s="486" t="s">
        <v>18410</v>
      </c>
      <c r="AK45" s="486" t="s">
        <v>18411</v>
      </c>
      <c r="AL45" s="190" t="s">
        <v>18412</v>
      </c>
      <c r="AM45" s="486" t="s">
        <v>18413</v>
      </c>
      <c r="AN45" s="486" t="s">
        <v>18414</v>
      </c>
      <c r="AO45" s="492" t="s">
        <v>18415</v>
      </c>
      <c r="AP45" s="493"/>
      <c r="AQ45" s="493"/>
    </row>
    <row r="46" customFormat="false" ht="17" hidden="false" customHeight="false" outlineLevel="0" collapsed="false">
      <c r="A46" s="483" t="n">
        <v>13000659600014</v>
      </c>
      <c r="B46" s="494" t="s">
        <v>17688</v>
      </c>
      <c r="C46" s="0" t="s">
        <v>17685</v>
      </c>
      <c r="D46" s="0" t="s">
        <v>18520</v>
      </c>
      <c r="E46" s="0" t="s">
        <v>17689</v>
      </c>
      <c r="F46" s="485"/>
      <c r="G46" s="486"/>
      <c r="H46" s="486"/>
      <c r="I46" s="485"/>
      <c r="J46" s="487" t="s">
        <v>18423</v>
      </c>
      <c r="K46" s="486"/>
      <c r="L46" s="486"/>
      <c r="M46" s="486"/>
      <c r="N46" s="486"/>
      <c r="O46" s="486"/>
      <c r="P46" s="486"/>
      <c r="Q46" s="486" t="s">
        <v>17834</v>
      </c>
      <c r="R46" s="486"/>
      <c r="S46" s="486"/>
      <c r="T46" s="483" t="n">
        <v>13000659600014</v>
      </c>
      <c r="U46" s="190" t="s">
        <v>18403</v>
      </c>
      <c r="V46" s="485"/>
      <c r="W46" s="190"/>
      <c r="X46" s="488" t="n">
        <v>43388</v>
      </c>
      <c r="Y46" s="197" t="s">
        <v>18405</v>
      </c>
      <c r="Z46" s="488" t="n">
        <v>43388</v>
      </c>
      <c r="AA46" s="197" t="s">
        <v>18406</v>
      </c>
      <c r="AB46" s="489"/>
      <c r="AC46" s="197"/>
      <c r="AD46" s="489"/>
      <c r="AE46" s="486"/>
      <c r="AF46" s="190"/>
      <c r="AG46" s="490" t="s">
        <v>18407</v>
      </c>
      <c r="AH46" s="490" t="s">
        <v>18408</v>
      </c>
      <c r="AI46" s="491" t="s">
        <v>18409</v>
      </c>
      <c r="AJ46" s="486" t="s">
        <v>18410</v>
      </c>
      <c r="AK46" s="486" t="s">
        <v>18411</v>
      </c>
      <c r="AL46" s="190" t="s">
        <v>18412</v>
      </c>
      <c r="AM46" s="486" t="s">
        <v>18413</v>
      </c>
      <c r="AN46" s="486" t="s">
        <v>18414</v>
      </c>
      <c r="AO46" s="492" t="s">
        <v>18415</v>
      </c>
      <c r="AP46" s="493"/>
      <c r="AQ46" s="493"/>
    </row>
    <row r="47" customFormat="false" ht="17" hidden="false" customHeight="false" outlineLevel="0" collapsed="false">
      <c r="A47" s="483" t="n">
        <v>13000659600014</v>
      </c>
      <c r="B47" s="494" t="s">
        <v>17691</v>
      </c>
      <c r="C47" s="0" t="s">
        <v>17692</v>
      </c>
      <c r="D47" s="0" t="s">
        <v>17694</v>
      </c>
      <c r="E47" s="0" t="s">
        <v>17693</v>
      </c>
      <c r="F47" s="485" t="s">
        <v>18521</v>
      </c>
      <c r="G47" s="486"/>
      <c r="H47" s="486"/>
      <c r="I47" s="485"/>
      <c r="J47" s="487" t="s">
        <v>18425</v>
      </c>
      <c r="K47" s="486" t="s">
        <v>18522</v>
      </c>
      <c r="L47" s="486" t="s">
        <v>18523</v>
      </c>
      <c r="M47" s="486" t="s">
        <v>18524</v>
      </c>
      <c r="N47" s="486" t="s">
        <v>18525</v>
      </c>
      <c r="O47" s="486" t="s">
        <v>18526</v>
      </c>
      <c r="P47" s="486" t="s">
        <v>18527</v>
      </c>
      <c r="Q47" s="486" t="s">
        <v>17834</v>
      </c>
      <c r="R47" s="486"/>
      <c r="S47" s="486"/>
      <c r="T47" s="483" t="n">
        <v>13000659600014</v>
      </c>
      <c r="U47" s="190" t="s">
        <v>18403</v>
      </c>
      <c r="V47" s="485" t="s">
        <v>18432</v>
      </c>
      <c r="W47" s="190"/>
      <c r="X47" s="488" t="n">
        <v>43388</v>
      </c>
      <c r="Y47" s="197" t="s">
        <v>18405</v>
      </c>
      <c r="Z47" s="488" t="n">
        <v>43388</v>
      </c>
      <c r="AA47" s="197" t="s">
        <v>18406</v>
      </c>
      <c r="AB47" s="489"/>
      <c r="AC47" s="197"/>
      <c r="AD47" s="489"/>
      <c r="AE47" s="486"/>
      <c r="AF47" s="190"/>
      <c r="AG47" s="490" t="s">
        <v>18407</v>
      </c>
      <c r="AH47" s="490" t="s">
        <v>18408</v>
      </c>
      <c r="AI47" s="491" t="s">
        <v>18409</v>
      </c>
      <c r="AJ47" s="486" t="s">
        <v>18410</v>
      </c>
      <c r="AK47" s="486" t="s">
        <v>18411</v>
      </c>
      <c r="AL47" s="190" t="s">
        <v>18412</v>
      </c>
      <c r="AM47" s="486" t="s">
        <v>18413</v>
      </c>
      <c r="AN47" s="486" t="s">
        <v>18414</v>
      </c>
      <c r="AO47" s="492" t="s">
        <v>18415</v>
      </c>
      <c r="AP47" s="493"/>
      <c r="AQ47" s="493"/>
    </row>
    <row r="48" customFormat="false" ht="17" hidden="false" customHeight="false" outlineLevel="0" collapsed="false">
      <c r="A48" s="483" t="n">
        <v>13000659600014</v>
      </c>
      <c r="B48" s="494" t="s">
        <v>17695</v>
      </c>
      <c r="C48" s="0" t="s">
        <v>17692</v>
      </c>
      <c r="D48" s="189" t="s">
        <v>18528</v>
      </c>
      <c r="E48" s="0" t="s">
        <v>17696</v>
      </c>
      <c r="F48" s="485" t="s">
        <v>18529</v>
      </c>
      <c r="G48" s="486"/>
      <c r="H48" s="486"/>
      <c r="I48" s="485"/>
      <c r="J48" s="487" t="s">
        <v>18398</v>
      </c>
      <c r="K48" s="486" t="n">
        <v>1181391</v>
      </c>
      <c r="L48" s="486" t="n">
        <v>6136822</v>
      </c>
      <c r="M48" s="486" t="n">
        <v>1181418</v>
      </c>
      <c r="N48" s="486" t="n">
        <v>6136584</v>
      </c>
      <c r="O48" s="486" t="n">
        <v>17</v>
      </c>
      <c r="P48" s="486" t="n">
        <v>250</v>
      </c>
      <c r="Q48" s="486" t="s">
        <v>17834</v>
      </c>
      <c r="R48" s="486"/>
      <c r="S48" s="486"/>
      <c r="T48" s="483" t="n">
        <v>13000659600014</v>
      </c>
      <c r="U48" s="190" t="s">
        <v>18403</v>
      </c>
      <c r="V48" s="485" t="s">
        <v>18432</v>
      </c>
      <c r="W48" s="190"/>
      <c r="X48" s="488" t="n">
        <v>43388</v>
      </c>
      <c r="Y48" s="197" t="s">
        <v>18405</v>
      </c>
      <c r="Z48" s="488" t="n">
        <v>43388</v>
      </c>
      <c r="AA48" s="197" t="s">
        <v>18406</v>
      </c>
      <c r="AB48" s="489"/>
      <c r="AC48" s="197"/>
      <c r="AD48" s="489"/>
      <c r="AE48" s="486"/>
      <c r="AF48" s="190"/>
      <c r="AG48" s="490" t="s">
        <v>18407</v>
      </c>
      <c r="AH48" s="490" t="s">
        <v>18408</v>
      </c>
      <c r="AI48" s="491" t="s">
        <v>18409</v>
      </c>
      <c r="AJ48" s="486" t="s">
        <v>18410</v>
      </c>
      <c r="AK48" s="486" t="s">
        <v>18411</v>
      </c>
      <c r="AL48" s="190" t="s">
        <v>18412</v>
      </c>
      <c r="AM48" s="486" t="s">
        <v>18413</v>
      </c>
      <c r="AN48" s="486" t="s">
        <v>18414</v>
      </c>
      <c r="AO48" s="492" t="s">
        <v>18415</v>
      </c>
      <c r="AP48" s="493"/>
      <c r="AQ48" s="493"/>
    </row>
    <row r="49" customFormat="false" ht="17" hidden="false" customHeight="false" outlineLevel="0" collapsed="false">
      <c r="A49" s="483" t="n">
        <v>13000659600014</v>
      </c>
      <c r="B49" s="494" t="s">
        <v>17698</v>
      </c>
      <c r="C49" s="0" t="s">
        <v>17699</v>
      </c>
      <c r="D49" s="0" t="s">
        <v>17701</v>
      </c>
      <c r="E49" s="0" t="s">
        <v>17700</v>
      </c>
      <c r="F49" s="485" t="s">
        <v>18530</v>
      </c>
      <c r="G49" s="486"/>
      <c r="H49" s="486"/>
      <c r="I49" s="485"/>
      <c r="J49" s="487" t="s">
        <v>18425</v>
      </c>
      <c r="K49" s="486" t="s">
        <v>18531</v>
      </c>
      <c r="L49" s="486" t="s">
        <v>18532</v>
      </c>
      <c r="M49" s="486" t="s">
        <v>18533</v>
      </c>
      <c r="N49" s="486" t="s">
        <v>18534</v>
      </c>
      <c r="O49" s="486" t="s">
        <v>18535</v>
      </c>
      <c r="P49" s="486" t="s">
        <v>18536</v>
      </c>
      <c r="Q49" s="486" t="s">
        <v>17834</v>
      </c>
      <c r="R49" s="486"/>
      <c r="S49" s="486"/>
      <c r="T49" s="483" t="n">
        <v>13000659600014</v>
      </c>
      <c r="U49" s="190" t="s">
        <v>18403</v>
      </c>
      <c r="V49" s="485" t="s">
        <v>18404</v>
      </c>
      <c r="W49" s="190"/>
      <c r="X49" s="488" t="n">
        <v>43388</v>
      </c>
      <c r="Y49" s="197" t="s">
        <v>18405</v>
      </c>
      <c r="Z49" s="488" t="n">
        <v>43388</v>
      </c>
      <c r="AA49" s="197" t="s">
        <v>18406</v>
      </c>
      <c r="AB49" s="489"/>
      <c r="AC49" s="197"/>
      <c r="AD49" s="489"/>
      <c r="AE49" s="486"/>
      <c r="AF49" s="190"/>
      <c r="AG49" s="490" t="s">
        <v>18407</v>
      </c>
      <c r="AH49" s="490" t="s">
        <v>18408</v>
      </c>
      <c r="AI49" s="491" t="s">
        <v>18409</v>
      </c>
      <c r="AJ49" s="486" t="s">
        <v>18410</v>
      </c>
      <c r="AK49" s="486" t="s">
        <v>18411</v>
      </c>
      <c r="AL49" s="190" t="s">
        <v>18412</v>
      </c>
      <c r="AM49" s="486" t="s">
        <v>18413</v>
      </c>
      <c r="AN49" s="486" t="s">
        <v>18414</v>
      </c>
      <c r="AO49" s="492" t="s">
        <v>18415</v>
      </c>
      <c r="AP49" s="493"/>
      <c r="AQ49" s="493"/>
    </row>
    <row r="50" customFormat="false" ht="17" hidden="false" customHeight="false" outlineLevel="0" collapsed="false">
      <c r="A50" s="483" t="n">
        <v>13000659600014</v>
      </c>
      <c r="B50" s="494" t="s">
        <v>17702</v>
      </c>
      <c r="C50" s="0" t="s">
        <v>17703</v>
      </c>
      <c r="D50" s="0" t="s">
        <v>17705</v>
      </c>
      <c r="E50" s="0" t="s">
        <v>17704</v>
      </c>
      <c r="F50" s="485"/>
      <c r="G50" s="486"/>
      <c r="H50" s="486"/>
      <c r="I50" s="485"/>
      <c r="J50" s="487" t="s">
        <v>18423</v>
      </c>
      <c r="K50" s="486"/>
      <c r="L50" s="486"/>
      <c r="M50" s="486"/>
      <c r="N50" s="486"/>
      <c r="O50" s="486"/>
      <c r="P50" s="486"/>
      <c r="Q50" s="486" t="s">
        <v>17834</v>
      </c>
      <c r="R50" s="486"/>
      <c r="S50" s="486"/>
      <c r="T50" s="483" t="n">
        <v>13000659600014</v>
      </c>
      <c r="U50" s="190" t="s">
        <v>18403</v>
      </c>
      <c r="V50" s="485"/>
      <c r="W50" s="190"/>
      <c r="X50" s="488" t="n">
        <v>43388</v>
      </c>
      <c r="Y50" s="197" t="s">
        <v>18405</v>
      </c>
      <c r="Z50" s="488" t="n">
        <v>43388</v>
      </c>
      <c r="AA50" s="197" t="s">
        <v>18406</v>
      </c>
      <c r="AB50" s="489"/>
      <c r="AC50" s="197"/>
      <c r="AD50" s="489"/>
      <c r="AE50" s="486"/>
      <c r="AF50" s="190"/>
      <c r="AG50" s="490" t="s">
        <v>18407</v>
      </c>
      <c r="AH50" s="490" t="s">
        <v>18408</v>
      </c>
      <c r="AI50" s="491" t="s">
        <v>18409</v>
      </c>
      <c r="AJ50" s="486" t="s">
        <v>18410</v>
      </c>
      <c r="AK50" s="486" t="s">
        <v>18411</v>
      </c>
      <c r="AL50" s="190" t="s">
        <v>18412</v>
      </c>
      <c r="AM50" s="486" t="s">
        <v>18413</v>
      </c>
      <c r="AN50" s="486" t="s">
        <v>18414</v>
      </c>
      <c r="AO50" s="492" t="s">
        <v>18415</v>
      </c>
      <c r="AP50" s="493"/>
      <c r="AQ50" s="493"/>
    </row>
    <row r="51" customFormat="false" ht="17" hidden="false" customHeight="false" outlineLevel="0" collapsed="false">
      <c r="A51" s="483" t="n">
        <v>13000659600014</v>
      </c>
      <c r="B51" s="358" t="s">
        <v>17706</v>
      </c>
      <c r="C51" s="0" t="s">
        <v>17707</v>
      </c>
      <c r="D51" s="0" t="s">
        <v>17709</v>
      </c>
      <c r="E51" s="0" t="s">
        <v>17708</v>
      </c>
      <c r="F51" s="197" t="s">
        <v>18537</v>
      </c>
      <c r="J51" s="487" t="s">
        <v>18425</v>
      </c>
      <c r="K51" s="197" t="n">
        <v>1187588</v>
      </c>
      <c r="L51" s="197" t="n">
        <v>6110484</v>
      </c>
      <c r="M51" s="197" t="n">
        <v>1187574</v>
      </c>
      <c r="N51" s="197" t="n">
        <v>6110200</v>
      </c>
      <c r="O51" s="197" t="n">
        <v>20</v>
      </c>
      <c r="P51" s="197" t="n">
        <v>281</v>
      </c>
      <c r="Q51" s="486" t="s">
        <v>17834</v>
      </c>
      <c r="T51" s="483" t="n">
        <v>13000659600014</v>
      </c>
      <c r="U51" s="190" t="s">
        <v>18403</v>
      </c>
      <c r="V51" s="197" t="s">
        <v>18432</v>
      </c>
      <c r="AG51" s="490" t="s">
        <v>18407</v>
      </c>
      <c r="AH51" s="490" t="s">
        <v>18408</v>
      </c>
      <c r="AJ51" s="486" t="s">
        <v>18410</v>
      </c>
      <c r="AK51" s="486" t="s">
        <v>18411</v>
      </c>
      <c r="AL51" s="190" t="s">
        <v>18412</v>
      </c>
      <c r="AM51" s="486" t="s">
        <v>18413</v>
      </c>
      <c r="AN51" s="486" t="s">
        <v>18414</v>
      </c>
    </row>
    <row r="52" customFormat="false" ht="17" hidden="false" customHeight="false" outlineLevel="0" collapsed="false">
      <c r="A52" s="483" t="n">
        <v>13000659600014</v>
      </c>
      <c r="B52" s="358" t="s">
        <v>17710</v>
      </c>
      <c r="C52" s="0" t="s">
        <v>17711</v>
      </c>
      <c r="D52" s="0" t="s">
        <v>18538</v>
      </c>
      <c r="E52" s="0" t="s">
        <v>17712</v>
      </c>
      <c r="F52" s="197" t="s">
        <v>18539</v>
      </c>
      <c r="J52" s="487" t="s">
        <v>18425</v>
      </c>
      <c r="K52" s="197" t="s">
        <v>18540</v>
      </c>
      <c r="L52" s="197" t="s">
        <v>18541</v>
      </c>
      <c r="M52" s="197" t="s">
        <v>18542</v>
      </c>
      <c r="N52" s="197" t="s">
        <v>18543</v>
      </c>
      <c r="O52" s="197" t="n">
        <v>11</v>
      </c>
      <c r="P52" s="197" t="n">
        <v>134</v>
      </c>
      <c r="Q52" s="486" t="s">
        <v>17834</v>
      </c>
      <c r="T52" s="483" t="n">
        <v>13000659600014</v>
      </c>
      <c r="U52" s="190" t="s">
        <v>18403</v>
      </c>
      <c r="V52" s="197" t="s">
        <v>18432</v>
      </c>
      <c r="AG52" s="490" t="s">
        <v>18407</v>
      </c>
      <c r="AH52" s="490" t="s">
        <v>18408</v>
      </c>
      <c r="AJ52" s="486" t="s">
        <v>18410</v>
      </c>
      <c r="AK52" s="486" t="s">
        <v>18411</v>
      </c>
      <c r="AL52" s="190" t="s">
        <v>18412</v>
      </c>
      <c r="AM52" s="486" t="s">
        <v>18413</v>
      </c>
      <c r="AN52" s="486" t="s">
        <v>18414</v>
      </c>
    </row>
    <row r="53" customFormat="false" ht="17" hidden="false" customHeight="false" outlineLevel="0" collapsed="false">
      <c r="A53" s="483" t="n">
        <v>13000659600014</v>
      </c>
      <c r="B53" s="358" t="s">
        <v>17714</v>
      </c>
      <c r="C53" s="0" t="s">
        <v>17715</v>
      </c>
      <c r="D53" s="0" t="s">
        <v>17717</v>
      </c>
      <c r="E53" s="0" t="s">
        <v>17716</v>
      </c>
      <c r="F53" s="197" t="s">
        <v>18544</v>
      </c>
      <c r="J53" s="487" t="s">
        <v>18425</v>
      </c>
      <c r="K53" s="197" t="n">
        <v>1199012</v>
      </c>
      <c r="L53" s="197" t="n">
        <v>6145619</v>
      </c>
      <c r="M53" s="197" t="n">
        <v>1199098</v>
      </c>
      <c r="N53" s="197" t="n">
        <v>6145685</v>
      </c>
      <c r="O53" s="197" t="n">
        <v>13</v>
      </c>
      <c r="P53" s="197" t="n">
        <v>165</v>
      </c>
      <c r="Q53" s="486" t="s">
        <v>17834</v>
      </c>
      <c r="T53" s="483" t="n">
        <v>13000659600014</v>
      </c>
      <c r="U53" s="190" t="s">
        <v>18403</v>
      </c>
      <c r="V53" s="485" t="s">
        <v>18404</v>
      </c>
      <c r="AG53" s="490" t="s">
        <v>18407</v>
      </c>
      <c r="AH53" s="490" t="s">
        <v>18408</v>
      </c>
      <c r="AJ53" s="486" t="s">
        <v>18410</v>
      </c>
      <c r="AK53" s="486" t="s">
        <v>18411</v>
      </c>
      <c r="AL53" s="190" t="s">
        <v>18412</v>
      </c>
      <c r="AM53" s="486" t="s">
        <v>18413</v>
      </c>
      <c r="AN53" s="486" t="s">
        <v>18414</v>
      </c>
    </row>
    <row r="54" customFormat="false" ht="17" hidden="false" customHeight="false" outlineLevel="0" collapsed="false">
      <c r="A54" s="483" t="n">
        <v>13000659600014</v>
      </c>
      <c r="B54" s="358" t="s">
        <v>17718</v>
      </c>
      <c r="C54" s="0" t="s">
        <v>17719</v>
      </c>
      <c r="D54" s="0" t="s">
        <v>17721</v>
      </c>
      <c r="E54" s="0" t="s">
        <v>17720</v>
      </c>
      <c r="F54" s="197" t="s">
        <v>18545</v>
      </c>
      <c r="J54" s="487" t="s">
        <v>18425</v>
      </c>
      <c r="K54" s="197" t="n">
        <v>1198872</v>
      </c>
      <c r="L54" s="197" t="n">
        <v>6080539</v>
      </c>
      <c r="M54" s="197" t="n">
        <v>1198649</v>
      </c>
      <c r="N54" s="197" t="n">
        <v>6080470</v>
      </c>
      <c r="O54" s="197" t="n">
        <v>16</v>
      </c>
      <c r="P54" s="197" t="n">
        <v>231</v>
      </c>
      <c r="Q54" s="486" t="s">
        <v>17834</v>
      </c>
      <c r="T54" s="483" t="n">
        <v>13000659600014</v>
      </c>
      <c r="U54" s="190" t="s">
        <v>18403</v>
      </c>
      <c r="V54" s="197" t="s">
        <v>18432</v>
      </c>
      <c r="AG54" s="490" t="s">
        <v>18407</v>
      </c>
      <c r="AH54" s="490" t="s">
        <v>18408</v>
      </c>
      <c r="AJ54" s="486" t="s">
        <v>18410</v>
      </c>
      <c r="AK54" s="486" t="s">
        <v>18411</v>
      </c>
      <c r="AL54" s="190" t="s">
        <v>18412</v>
      </c>
      <c r="AM54" s="486" t="s">
        <v>18413</v>
      </c>
      <c r="AN54" s="486" t="s">
        <v>18414</v>
      </c>
    </row>
    <row r="55" customFormat="false" ht="17" hidden="false" customHeight="false" outlineLevel="0" collapsed="false">
      <c r="A55" s="483" t="n">
        <v>13000659600014</v>
      </c>
      <c r="B55" s="358" t="s">
        <v>17722</v>
      </c>
      <c r="C55" s="0" t="s">
        <v>17723</v>
      </c>
      <c r="D55" s="189" t="s">
        <v>18546</v>
      </c>
      <c r="E55" s="0" t="s">
        <v>17712</v>
      </c>
      <c r="F55" s="197" t="s">
        <v>18539</v>
      </c>
      <c r="J55" s="487" t="s">
        <v>18398</v>
      </c>
      <c r="K55" s="197" t="n">
        <v>1192608</v>
      </c>
      <c r="L55" s="197" t="n">
        <v>6185824</v>
      </c>
      <c r="M55" s="197" t="n">
        <v>1192521</v>
      </c>
      <c r="N55" s="197" t="n">
        <v>6185854</v>
      </c>
      <c r="O55" s="197" t="n">
        <v>5</v>
      </c>
      <c r="P55" s="197" t="n">
        <v>99</v>
      </c>
      <c r="Q55" s="486" t="s">
        <v>17834</v>
      </c>
      <c r="T55" s="483" t="n">
        <v>13000659600014</v>
      </c>
      <c r="U55" s="190" t="s">
        <v>18403</v>
      </c>
      <c r="V55" s="485" t="s">
        <v>18404</v>
      </c>
      <c r="AG55" s="490" t="s">
        <v>18407</v>
      </c>
      <c r="AH55" s="490" t="s">
        <v>18408</v>
      </c>
      <c r="AJ55" s="486" t="s">
        <v>18410</v>
      </c>
      <c r="AK55" s="486" t="s">
        <v>18411</v>
      </c>
      <c r="AL55" s="190" t="s">
        <v>18412</v>
      </c>
      <c r="AM55" s="486" t="s">
        <v>18413</v>
      </c>
      <c r="AN55" s="486" t="s">
        <v>18414</v>
      </c>
    </row>
    <row r="56" customFormat="false" ht="17" hidden="false" customHeight="false" outlineLevel="0" collapsed="false">
      <c r="A56" s="483" t="n">
        <v>13000659600014</v>
      </c>
      <c r="B56" s="358" t="s">
        <v>17725</v>
      </c>
      <c r="C56" s="0" t="s">
        <v>17726</v>
      </c>
      <c r="D56" s="0" t="s">
        <v>18547</v>
      </c>
      <c r="E56" s="0" t="s">
        <v>17727</v>
      </c>
      <c r="F56" s="197"/>
      <c r="J56" s="487" t="s">
        <v>18423</v>
      </c>
      <c r="K56" s="197"/>
      <c r="L56" s="197"/>
      <c r="M56" s="197"/>
      <c r="N56" s="197"/>
      <c r="O56" s="197"/>
      <c r="P56" s="197"/>
      <c r="Q56" s="486" t="s">
        <v>17834</v>
      </c>
      <c r="T56" s="483" t="n">
        <v>13000659600014</v>
      </c>
      <c r="U56" s="190" t="s">
        <v>18403</v>
      </c>
      <c r="V56" s="197"/>
      <c r="AG56" s="490" t="s">
        <v>18407</v>
      </c>
      <c r="AH56" s="490" t="s">
        <v>18408</v>
      </c>
      <c r="AJ56" s="486" t="s">
        <v>18410</v>
      </c>
      <c r="AK56" s="486" t="s">
        <v>18411</v>
      </c>
      <c r="AL56" s="190" t="s">
        <v>18412</v>
      </c>
      <c r="AM56" s="486" t="s">
        <v>18413</v>
      </c>
      <c r="AN56" s="486" t="s">
        <v>18414</v>
      </c>
    </row>
    <row r="57" customFormat="false" ht="17" hidden="false" customHeight="false" outlineLevel="0" collapsed="false">
      <c r="A57" s="483" t="n">
        <v>13000659600014</v>
      </c>
      <c r="B57" s="358" t="s">
        <v>17729</v>
      </c>
      <c r="C57" s="0" t="s">
        <v>17730</v>
      </c>
      <c r="D57" s="0" t="s">
        <v>17732</v>
      </c>
      <c r="E57" s="0" t="s">
        <v>17731</v>
      </c>
      <c r="F57" s="197" t="s">
        <v>18548</v>
      </c>
      <c r="J57" s="487" t="s">
        <v>18425</v>
      </c>
      <c r="K57" s="197" t="n">
        <v>1192928</v>
      </c>
      <c r="L57" s="197" t="n">
        <v>6095031</v>
      </c>
      <c r="M57" s="197" t="n">
        <v>1192948</v>
      </c>
      <c r="N57" s="197" t="n">
        <v>6094866</v>
      </c>
      <c r="O57" s="197" t="n">
        <v>16</v>
      </c>
      <c r="P57" s="197" t="n">
        <v>211.7</v>
      </c>
      <c r="Q57" s="486" t="s">
        <v>17834</v>
      </c>
      <c r="T57" s="483" t="n">
        <v>13000659600014</v>
      </c>
      <c r="U57" s="190" t="s">
        <v>18403</v>
      </c>
      <c r="V57" s="197"/>
      <c r="AG57" s="490" t="s">
        <v>18407</v>
      </c>
      <c r="AH57" s="490" t="s">
        <v>18408</v>
      </c>
      <c r="AJ57" s="486" t="s">
        <v>18410</v>
      </c>
      <c r="AK57" s="486" t="s">
        <v>18411</v>
      </c>
      <c r="AL57" s="190" t="s">
        <v>18412</v>
      </c>
      <c r="AM57" s="486" t="s">
        <v>18413</v>
      </c>
      <c r="AN57" s="486" t="s">
        <v>18414</v>
      </c>
    </row>
    <row r="58" customFormat="false" ht="17" hidden="false" customHeight="false" outlineLevel="0" collapsed="false">
      <c r="A58" s="483" t="n">
        <v>13000659600014</v>
      </c>
      <c r="B58" s="358" t="s">
        <v>17733</v>
      </c>
      <c r="C58" s="0" t="s">
        <v>17730</v>
      </c>
      <c r="D58" s="189" t="s">
        <v>18549</v>
      </c>
      <c r="E58" s="0" t="s">
        <v>17734</v>
      </c>
      <c r="F58" s="197" t="s">
        <v>18550</v>
      </c>
      <c r="J58" s="487" t="s">
        <v>18398</v>
      </c>
      <c r="K58" s="197" t="n">
        <v>1201756</v>
      </c>
      <c r="L58" s="197" t="n">
        <v>6101967</v>
      </c>
      <c r="M58" s="197" t="n">
        <v>1201273</v>
      </c>
      <c r="N58" s="197" t="n">
        <v>6101897</v>
      </c>
      <c r="O58" s="197" t="n">
        <v>16</v>
      </c>
      <c r="P58" s="197" t="n">
        <v>114</v>
      </c>
      <c r="Q58" s="486" t="s">
        <v>17834</v>
      </c>
      <c r="T58" s="483" t="n">
        <v>13000659600014</v>
      </c>
      <c r="U58" s="190" t="s">
        <v>18403</v>
      </c>
      <c r="V58" s="197" t="s">
        <v>18432</v>
      </c>
      <c r="AG58" s="490" t="s">
        <v>18407</v>
      </c>
      <c r="AH58" s="490" t="s">
        <v>18408</v>
      </c>
      <c r="AJ58" s="486" t="s">
        <v>18410</v>
      </c>
      <c r="AK58" s="486" t="s">
        <v>18411</v>
      </c>
      <c r="AL58" s="190" t="s">
        <v>18412</v>
      </c>
      <c r="AM58" s="486" t="s">
        <v>18413</v>
      </c>
      <c r="AN58" s="486" t="s">
        <v>18414</v>
      </c>
    </row>
    <row r="59" customFormat="false" ht="17" hidden="false" customHeight="false" outlineLevel="0" collapsed="false">
      <c r="A59" s="483" t="n">
        <v>13000659600014</v>
      </c>
      <c r="B59" s="358" t="s">
        <v>17736</v>
      </c>
      <c r="C59" s="0" t="s">
        <v>17730</v>
      </c>
      <c r="D59" s="189" t="s">
        <v>18551</v>
      </c>
      <c r="E59" s="0" t="s">
        <v>17737</v>
      </c>
      <c r="F59" s="197" t="s">
        <v>18552</v>
      </c>
      <c r="J59" s="487" t="s">
        <v>18398</v>
      </c>
      <c r="K59" s="197" t="s">
        <v>18553</v>
      </c>
      <c r="L59" s="197" t="s">
        <v>18554</v>
      </c>
      <c r="M59" s="197" t="s">
        <v>18555</v>
      </c>
      <c r="N59" s="197" t="s">
        <v>18556</v>
      </c>
      <c r="O59" s="197" t="n">
        <v>24</v>
      </c>
      <c r="P59" s="197" t="n">
        <v>231</v>
      </c>
      <c r="Q59" s="486" t="s">
        <v>17834</v>
      </c>
      <c r="T59" s="483" t="n">
        <v>13000659600014</v>
      </c>
      <c r="U59" s="190" t="s">
        <v>18403</v>
      </c>
      <c r="V59" s="197" t="s">
        <v>18432</v>
      </c>
      <c r="AG59" s="490" t="s">
        <v>18407</v>
      </c>
      <c r="AH59" s="490" t="s">
        <v>18408</v>
      </c>
      <c r="AJ59" s="486" t="s">
        <v>18410</v>
      </c>
      <c r="AK59" s="486" t="s">
        <v>18411</v>
      </c>
      <c r="AL59" s="190" t="s">
        <v>18412</v>
      </c>
      <c r="AM59" s="486" t="s">
        <v>18413</v>
      </c>
      <c r="AN59" s="486" t="s">
        <v>18414</v>
      </c>
    </row>
    <row r="60" customFormat="false" ht="17" hidden="false" customHeight="false" outlineLevel="0" collapsed="false">
      <c r="A60" s="483" t="n">
        <v>13000659600014</v>
      </c>
      <c r="B60" s="358" t="s">
        <v>17739</v>
      </c>
      <c r="C60" s="0" t="s">
        <v>17740</v>
      </c>
      <c r="D60" s="189" t="s">
        <v>17742</v>
      </c>
      <c r="E60" s="0" t="s">
        <v>17741</v>
      </c>
      <c r="F60" s="197" t="s">
        <v>18557</v>
      </c>
      <c r="J60" s="487" t="s">
        <v>18398</v>
      </c>
      <c r="K60" s="197" t="n">
        <v>1205388</v>
      </c>
      <c r="L60" s="197" t="n">
        <v>6176873</v>
      </c>
      <c r="M60" s="197" t="n">
        <v>1205489</v>
      </c>
      <c r="N60" s="197" t="n">
        <v>6176721</v>
      </c>
      <c r="O60" s="197" t="n">
        <v>21</v>
      </c>
      <c r="P60" s="197" t="n">
        <v>179</v>
      </c>
      <c r="Q60" s="486" t="s">
        <v>17834</v>
      </c>
      <c r="T60" s="483" t="n">
        <v>13000659600014</v>
      </c>
      <c r="U60" s="190" t="s">
        <v>18403</v>
      </c>
      <c r="V60" s="485" t="s">
        <v>18404</v>
      </c>
      <c r="AG60" s="490" t="s">
        <v>18407</v>
      </c>
      <c r="AH60" s="490" t="s">
        <v>18408</v>
      </c>
      <c r="AJ60" s="486" t="s">
        <v>18410</v>
      </c>
      <c r="AK60" s="486" t="s">
        <v>18411</v>
      </c>
      <c r="AL60" s="190" t="s">
        <v>18412</v>
      </c>
      <c r="AM60" s="486" t="s">
        <v>18413</v>
      </c>
      <c r="AN60" s="486" t="s">
        <v>18414</v>
      </c>
    </row>
    <row r="61" customFormat="false" ht="17" hidden="false" customHeight="false" outlineLevel="0" collapsed="false">
      <c r="A61" s="483" t="n">
        <v>13000659600014</v>
      </c>
      <c r="B61" s="358" t="s">
        <v>17743</v>
      </c>
      <c r="C61" s="0" t="s">
        <v>17744</v>
      </c>
      <c r="D61" s="0" t="s">
        <v>18558</v>
      </c>
      <c r="E61" s="0" t="s">
        <v>17745</v>
      </c>
      <c r="F61" s="197" t="s">
        <v>18559</v>
      </c>
      <c r="J61" s="487" t="s">
        <v>18425</v>
      </c>
      <c r="K61" s="197" t="n">
        <v>1234193</v>
      </c>
      <c r="L61" s="197" t="n">
        <v>6137146</v>
      </c>
      <c r="M61" s="197" t="n">
        <v>1234286</v>
      </c>
      <c r="N61" s="197" t="n">
        <v>6136808</v>
      </c>
      <c r="O61" s="197" t="n">
        <v>22</v>
      </c>
      <c r="P61" s="197" t="n">
        <v>333</v>
      </c>
      <c r="Q61" s="486" t="s">
        <v>17834</v>
      </c>
      <c r="T61" s="483" t="n">
        <v>13000659600014</v>
      </c>
      <c r="U61" s="190" t="s">
        <v>18403</v>
      </c>
      <c r="V61" s="197"/>
      <c r="AG61" s="490" t="s">
        <v>18407</v>
      </c>
      <c r="AH61" s="490" t="s">
        <v>18408</v>
      </c>
      <c r="AJ61" s="486" t="s">
        <v>18410</v>
      </c>
      <c r="AK61" s="486" t="s">
        <v>18411</v>
      </c>
      <c r="AL61" s="190" t="s">
        <v>18412</v>
      </c>
      <c r="AM61" s="486" t="s">
        <v>18413</v>
      </c>
      <c r="AN61" s="486" t="s">
        <v>18414</v>
      </c>
    </row>
    <row r="62" customFormat="false" ht="17" hidden="false" customHeight="false" outlineLevel="0" collapsed="false">
      <c r="A62" s="483" t="n">
        <v>13000659600014</v>
      </c>
      <c r="B62" s="358" t="s">
        <v>17747</v>
      </c>
      <c r="C62" s="0" t="s">
        <v>17744</v>
      </c>
      <c r="D62" s="0" t="s">
        <v>18560</v>
      </c>
      <c r="E62" s="0" t="s">
        <v>17748</v>
      </c>
      <c r="F62" s="197" t="s">
        <v>18561</v>
      </c>
      <c r="J62" s="487" t="s">
        <v>18425</v>
      </c>
      <c r="K62" s="197" t="n">
        <v>1217339</v>
      </c>
      <c r="L62" s="197" t="n">
        <v>6145411</v>
      </c>
      <c r="M62" s="197" t="n">
        <v>1217547</v>
      </c>
      <c r="N62" s="197" t="n">
        <v>6145228</v>
      </c>
      <c r="O62" s="197" t="n">
        <v>20</v>
      </c>
      <c r="P62" s="197" t="n">
        <v>258</v>
      </c>
      <c r="Q62" s="486" t="s">
        <v>17834</v>
      </c>
      <c r="T62" s="483" t="n">
        <v>13000659600014</v>
      </c>
      <c r="U62" s="190" t="s">
        <v>18403</v>
      </c>
      <c r="V62" s="197" t="s">
        <v>18562</v>
      </c>
      <c r="AG62" s="490" t="s">
        <v>18407</v>
      </c>
      <c r="AH62" s="490" t="s">
        <v>18408</v>
      </c>
      <c r="AJ62" s="486" t="s">
        <v>18410</v>
      </c>
      <c r="AK62" s="486" t="s">
        <v>18411</v>
      </c>
      <c r="AL62" s="190" t="s">
        <v>18412</v>
      </c>
      <c r="AM62" s="486" t="s">
        <v>18413</v>
      </c>
      <c r="AN62" s="486" t="s">
        <v>18414</v>
      </c>
    </row>
    <row r="63" customFormat="false" ht="17" hidden="false" customHeight="false" outlineLevel="0" collapsed="false">
      <c r="A63" s="483" t="n">
        <v>13000659600014</v>
      </c>
      <c r="B63" s="358" t="s">
        <v>17750</v>
      </c>
      <c r="C63" s="0" t="s">
        <v>17744</v>
      </c>
      <c r="D63" s="189" t="s">
        <v>18563</v>
      </c>
      <c r="E63" s="0" t="s">
        <v>17751</v>
      </c>
      <c r="F63" s="197" t="s">
        <v>18564</v>
      </c>
      <c r="J63" s="487" t="s">
        <v>18398</v>
      </c>
      <c r="K63" s="197" t="s">
        <v>18565</v>
      </c>
      <c r="L63" s="197" t="s">
        <v>18566</v>
      </c>
      <c r="M63" s="197" t="s">
        <v>18567</v>
      </c>
      <c r="N63" s="197" t="s">
        <v>18568</v>
      </c>
      <c r="O63" s="197" t="n">
        <v>35</v>
      </c>
      <c r="P63" s="197" t="n">
        <v>263</v>
      </c>
      <c r="Q63" s="486" t="s">
        <v>17834</v>
      </c>
      <c r="T63" s="483" t="n">
        <v>13000659600014</v>
      </c>
      <c r="U63" s="190" t="s">
        <v>18403</v>
      </c>
      <c r="V63" s="485" t="s">
        <v>18404</v>
      </c>
      <c r="AG63" s="490" t="s">
        <v>18407</v>
      </c>
      <c r="AH63" s="490" t="s">
        <v>18408</v>
      </c>
      <c r="AJ63" s="486" t="s">
        <v>18410</v>
      </c>
      <c r="AK63" s="486" t="s">
        <v>18411</v>
      </c>
      <c r="AL63" s="190" t="s">
        <v>18412</v>
      </c>
      <c r="AM63" s="486" t="s">
        <v>18413</v>
      </c>
      <c r="AN63" s="486" t="s">
        <v>18414</v>
      </c>
    </row>
    <row r="64" customFormat="false" ht="17" hidden="false" customHeight="false" outlineLevel="0" collapsed="false">
      <c r="A64" s="483" t="n">
        <v>13000659600014</v>
      </c>
      <c r="B64" s="358" t="s">
        <v>17753</v>
      </c>
      <c r="C64" s="0" t="s">
        <v>17754</v>
      </c>
      <c r="D64" s="0" t="s">
        <v>17756</v>
      </c>
      <c r="E64" s="0" t="s">
        <v>17755</v>
      </c>
      <c r="F64" s="197" t="s">
        <v>18569</v>
      </c>
      <c r="J64" s="487" t="s">
        <v>18417</v>
      </c>
      <c r="K64" s="197" t="n">
        <v>1223947</v>
      </c>
      <c r="L64" s="197" t="n">
        <v>6112344</v>
      </c>
      <c r="M64" s="197" t="n">
        <v>1224122</v>
      </c>
      <c r="N64" s="197" t="n">
        <v>6112176</v>
      </c>
      <c r="O64" s="197" t="n">
        <v>19</v>
      </c>
      <c r="P64" s="197" t="n">
        <v>192</v>
      </c>
      <c r="Q64" s="486" t="s">
        <v>17834</v>
      </c>
      <c r="T64" s="483" t="n">
        <v>13000659600014</v>
      </c>
      <c r="U64" s="190" t="s">
        <v>18403</v>
      </c>
      <c r="V64" s="197" t="s">
        <v>18432</v>
      </c>
      <c r="AG64" s="490" t="s">
        <v>18407</v>
      </c>
      <c r="AH64" s="490" t="s">
        <v>18408</v>
      </c>
      <c r="AJ64" s="486" t="s">
        <v>18410</v>
      </c>
      <c r="AK64" s="486" t="s">
        <v>18411</v>
      </c>
      <c r="AL64" s="190" t="s">
        <v>18412</v>
      </c>
      <c r="AM64" s="486" t="s">
        <v>18413</v>
      </c>
      <c r="AN64" s="486" t="s">
        <v>18414</v>
      </c>
    </row>
    <row r="74" customFormat="false" ht="14.65" hidden="false" customHeight="false" outlineLevel="0" collapsed="false">
      <c r="A74" s="495"/>
    </row>
    <row r="76" customFormat="false" ht="14.65" hidden="false" customHeight="false" outlineLevel="0" collapsed="false">
      <c r="A76" s="495"/>
    </row>
    <row r="86" customFormat="false" ht="14.65" hidden="false" customHeight="false" outlineLevel="0" collapsed="false">
      <c r="A86" s="496"/>
    </row>
  </sheetData>
  <mergeCells count="21">
    <mergeCell ref="A4:F4"/>
    <mergeCell ref="A5:B5"/>
    <mergeCell ref="B7:E7"/>
    <mergeCell ref="F7:F16"/>
    <mergeCell ref="K7:K13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F17:F22"/>
    <mergeCell ref="B18:E18"/>
    <mergeCell ref="B19:E19"/>
    <mergeCell ref="B20:E20"/>
    <mergeCell ref="B21:E21"/>
    <mergeCell ref="B22:E22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53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C8" activeCellId="0" sqref="C8"/>
    </sheetView>
  </sheetViews>
  <sheetFormatPr defaultRowHeight="14.65" zeroHeight="false" outlineLevelRow="0" outlineLevelCol="0"/>
  <cols>
    <col collapsed="false" customWidth="true" hidden="false" outlineLevel="0" max="1" min="1" style="2" width="24.26"/>
    <col collapsed="false" customWidth="true" hidden="false" outlineLevel="0" max="2" min="2" style="2" width="43.66"/>
    <col collapsed="false" customWidth="true" hidden="false" outlineLevel="0" max="3" min="3" style="491" width="80.19"/>
    <col collapsed="false" customWidth="true" hidden="false" outlineLevel="0" max="64" min="4" style="2" width="11.4"/>
    <col collapsed="false" customWidth="false" hidden="false" outlineLevel="0" max="1025" min="65" style="0" width="11.52"/>
  </cols>
  <sheetData>
    <row r="1" customFormat="false" ht="14.65" hidden="false" customHeight="false" outlineLevel="0" collapsed="false">
      <c r="A1" s="497" t="s">
        <v>18570</v>
      </c>
    </row>
    <row r="3" customFormat="false" ht="14.65" hidden="false" customHeight="false" outlineLevel="0" collapsed="false">
      <c r="A3" s="498" t="s">
        <v>18571</v>
      </c>
      <c r="B3" s="498" t="s">
        <v>18572</v>
      </c>
      <c r="C3" s="499" t="s">
        <v>18573</v>
      </c>
    </row>
    <row r="4" customFormat="false" ht="17" hidden="false" customHeight="false" outlineLevel="0" collapsed="false">
      <c r="A4" s="55" t="s">
        <v>18574</v>
      </c>
      <c r="B4" s="480" t="s">
        <v>17780</v>
      </c>
      <c r="C4" s="500"/>
    </row>
    <row r="5" customFormat="false" ht="15.8" hidden="false" customHeight="false" outlineLevel="0" collapsed="false">
      <c r="A5" s="55" t="s">
        <v>18575</v>
      </c>
      <c r="B5" s="480" t="s">
        <v>17786</v>
      </c>
      <c r="C5" s="501" t="str">
        <f aca="false">'Saisie Deter.A'!$C$4</f>
        <v>06213800</v>
      </c>
    </row>
    <row r="6" customFormat="false" ht="17" hidden="false" customHeight="false" outlineLevel="0" collapsed="false">
      <c r="A6" s="55" t="s">
        <v>18576</v>
      </c>
      <c r="B6" s="480" t="s">
        <v>17790</v>
      </c>
      <c r="C6" s="500" t="str">
        <f aca="false">VLOOKUP(C5,ListeStation!B:D,2,0)</f>
        <v>GOLO</v>
      </c>
    </row>
    <row r="7" customFormat="false" ht="17" hidden="false" customHeight="false" outlineLevel="0" collapsed="false">
      <c r="A7" s="55" t="s">
        <v>18577</v>
      </c>
      <c r="B7" s="480" t="s">
        <v>17794</v>
      </c>
      <c r="C7" s="500" t="str">
        <f aca="false">VLOOKUP(C5,ListeStation!B:D,3,0)</f>
        <v>Barchetta - pont RD.15</v>
      </c>
    </row>
    <row r="8" customFormat="false" ht="17" hidden="false" customHeight="false" outlineLevel="0" collapsed="false">
      <c r="A8" s="55" t="s">
        <v>18578</v>
      </c>
      <c r="B8" s="480" t="s">
        <v>17798</v>
      </c>
      <c r="C8" s="500" t="str">
        <f aca="false">VLOOKUP(C5,ListeStation!B:E,4,0)</f>
        <v>Volpajola</v>
      </c>
    </row>
    <row r="9" customFormat="false" ht="17" hidden="false" customHeight="false" outlineLevel="0" collapsed="false">
      <c r="A9" s="55" t="s">
        <v>18579</v>
      </c>
      <c r="B9" s="480" t="s">
        <v>17802</v>
      </c>
      <c r="C9" s="500" t="str">
        <f aca="false">VLOOKUP(C5,ListeStation!B:AO,5,0)</f>
        <v>2B355</v>
      </c>
    </row>
    <row r="10" customFormat="false" ht="17" hidden="false" customHeight="false" outlineLevel="0" collapsed="false">
      <c r="A10" s="55" t="s">
        <v>18580</v>
      </c>
      <c r="B10" s="480" t="s">
        <v>17805</v>
      </c>
      <c r="C10" s="500" t="n">
        <f aca="false">VLOOKUP($C$5,ListeStation!$B:$AO,6,0)</f>
        <v>0</v>
      </c>
    </row>
    <row r="11" customFormat="false" ht="17" hidden="false" customHeight="false" outlineLevel="0" collapsed="false">
      <c r="A11" s="55" t="s">
        <v>18581</v>
      </c>
      <c r="B11" s="480" t="s">
        <v>17809</v>
      </c>
      <c r="C11" s="500" t="n">
        <f aca="false">VLOOKUP($C$5,ListeStation!$B:$AO,7,0)</f>
        <v>0</v>
      </c>
    </row>
    <row r="12" customFormat="false" ht="17" hidden="false" customHeight="false" outlineLevel="0" collapsed="false">
      <c r="A12" s="55" t="s">
        <v>18582</v>
      </c>
      <c r="B12" s="480" t="s">
        <v>17811</v>
      </c>
      <c r="C12" s="500" t="n">
        <f aca="false">VLOOKUP($C$5,ListeStation!$B:$AO,8,0)</f>
        <v>0</v>
      </c>
    </row>
    <row r="13" customFormat="false" ht="17" hidden="false" customHeight="false" outlineLevel="0" collapsed="false">
      <c r="A13" s="55" t="s">
        <v>18583</v>
      </c>
      <c r="B13" s="480" t="s">
        <v>17813</v>
      </c>
      <c r="C13" s="500" t="str">
        <f aca="false">VLOOKUP($C$5,ListeStation!$B:$AO,9,0)</f>
        <v>RCS</v>
      </c>
    </row>
    <row r="14" customFormat="false" ht="17" hidden="false" customHeight="false" outlineLevel="0" collapsed="false">
      <c r="A14" s="55" t="s">
        <v>18584</v>
      </c>
      <c r="B14" s="480" t="s">
        <v>17815</v>
      </c>
      <c r="C14" s="500" t="str">
        <f aca="false">VLOOKUP($C$5,ListeStation!$B:$AO,10,0)</f>
        <v>1223280</v>
      </c>
    </row>
    <row r="15" customFormat="false" ht="17" hidden="false" customHeight="false" outlineLevel="0" collapsed="false">
      <c r="A15" s="55" t="s">
        <v>18585</v>
      </c>
      <c r="B15" s="480" t="s">
        <v>17818</v>
      </c>
      <c r="C15" s="500" t="str">
        <f aca="false">VLOOKUP($C$5,ListeStation!$B:$AO,11,0)</f>
        <v>6177288</v>
      </c>
    </row>
    <row r="16" customFormat="false" ht="17" hidden="false" customHeight="false" outlineLevel="0" collapsed="false">
      <c r="A16" s="55" t="s">
        <v>18586</v>
      </c>
      <c r="B16" s="480" t="s">
        <v>17820</v>
      </c>
      <c r="C16" s="500" t="str">
        <f aca="false">VLOOKUP($C$5,ListeStation!$B:$AO,12,0)</f>
        <v>1223464</v>
      </c>
    </row>
    <row r="17" customFormat="false" ht="17" hidden="false" customHeight="false" outlineLevel="0" collapsed="false">
      <c r="A17" s="55" t="s">
        <v>18587</v>
      </c>
      <c r="B17" s="480" t="s">
        <v>17822</v>
      </c>
      <c r="C17" s="500" t="str">
        <f aca="false">VLOOKUP($C$5,ListeStation!$B:$AO,13,0)</f>
        <v>6177263</v>
      </c>
    </row>
    <row r="18" customFormat="false" ht="17" hidden="false" customHeight="false" outlineLevel="0" collapsed="false">
      <c r="A18" s="55" t="s">
        <v>18588</v>
      </c>
      <c r="B18" s="0" t="s">
        <v>17824</v>
      </c>
      <c r="C18" s="500" t="str">
        <f aca="false">VLOOKUP($C$5,ListeStation!$B:$AO,14,0)</f>
        <v>24</v>
      </c>
    </row>
    <row r="19" customFormat="false" ht="17" hidden="false" customHeight="false" outlineLevel="0" collapsed="false">
      <c r="A19" s="55" t="s">
        <v>18589</v>
      </c>
      <c r="B19" s="55" t="s">
        <v>17826</v>
      </c>
      <c r="C19" s="500" t="str">
        <f aca="false">VLOOKUP($C$5,ListeStation!$B:$AO,15,0)</f>
        <v>202</v>
      </c>
    </row>
    <row r="20" customFormat="false" ht="17" hidden="false" customHeight="false" outlineLevel="0" collapsed="false">
      <c r="A20" s="55" t="s">
        <v>18590</v>
      </c>
      <c r="B20" s="55" t="s">
        <v>17783</v>
      </c>
      <c r="C20" s="500" t="str">
        <f aca="false">VLOOKUP($C$5,ListeStation!$B:$AO,16,0)</f>
        <v>DREAL</v>
      </c>
    </row>
    <row r="21" customFormat="false" ht="17" hidden="false" customHeight="false" outlineLevel="0" collapsed="false">
      <c r="A21" s="55" t="s">
        <v>18591</v>
      </c>
      <c r="B21" s="55" t="s">
        <v>17832</v>
      </c>
      <c r="C21" s="500" t="n">
        <f aca="false">VLOOKUP($C$5,ListeStation!$B:$AO,17,0)</f>
        <v>0</v>
      </c>
    </row>
    <row r="22" customFormat="false" ht="17" hidden="false" customHeight="false" outlineLevel="0" collapsed="false">
      <c r="A22" s="55" t="s">
        <v>18592</v>
      </c>
      <c r="B22" s="55" t="s">
        <v>17792</v>
      </c>
      <c r="C22" s="500" t="n">
        <f aca="false">VLOOKUP($C$5,ListeStation!$B:$AO,18,0)</f>
        <v>0</v>
      </c>
    </row>
    <row r="23" customFormat="false" ht="17" hidden="false" customHeight="false" outlineLevel="0" collapsed="false">
      <c r="A23" s="55" t="s">
        <v>18593</v>
      </c>
      <c r="B23" s="2" t="s">
        <v>17800</v>
      </c>
      <c r="C23" s="500" t="n">
        <f aca="false">VLOOKUP($C$5,ListeStation!$B:$AO,19,0)</f>
        <v>13000659600014</v>
      </c>
    </row>
    <row r="24" customFormat="false" ht="17" hidden="false" customHeight="false" outlineLevel="0" collapsed="false">
      <c r="A24" s="55" t="s">
        <v>18594</v>
      </c>
      <c r="B24" s="55" t="s">
        <v>17804</v>
      </c>
      <c r="C24" s="500" t="str">
        <f aca="false">VLOOKUP($C$5,ListeStation!$B:$AO,20,0)</f>
        <v>DREAL Corse</v>
      </c>
    </row>
    <row r="25" customFormat="false" ht="17" hidden="false" customHeight="false" outlineLevel="0" collapsed="false">
      <c r="A25" s="55" t="s">
        <v>18595</v>
      </c>
      <c r="B25" s="55" t="s">
        <v>17833</v>
      </c>
      <c r="C25" s="500" t="str">
        <f aca="false">VLOOKUP($C$5,ListeStation!$B:$AO,21,0)</f>
        <v>G-16</v>
      </c>
    </row>
    <row r="26" customFormat="false" ht="14.65" hidden="false" customHeight="false" outlineLevel="0" collapsed="false">
      <c r="A26" s="55" t="s">
        <v>18596</v>
      </c>
      <c r="B26" s="481"/>
      <c r="C26" s="502"/>
    </row>
    <row r="27" customFormat="false" ht="17" hidden="false" customHeight="false" outlineLevel="0" collapsed="false">
      <c r="A27" s="55" t="s">
        <v>18597</v>
      </c>
      <c r="B27" s="55" t="s">
        <v>18274</v>
      </c>
      <c r="C27" s="503" t="n">
        <f aca="false">VLOOKUP($C$5,ListeStation!$B:$AO,23,0)</f>
        <v>43388</v>
      </c>
    </row>
    <row r="28" customFormat="false" ht="17" hidden="false" customHeight="false" outlineLevel="0" collapsed="false">
      <c r="A28" s="55" t="s">
        <v>18598</v>
      </c>
      <c r="B28" s="55" t="s">
        <v>18275</v>
      </c>
      <c r="C28" s="500" t="str">
        <f aca="false">VLOOKUP($C$5,ListeStation!$B:$AO,24,0)</f>
        <v>E1a-PO6</v>
      </c>
    </row>
    <row r="29" customFormat="false" ht="14.65" hidden="false" customHeight="false" outlineLevel="0" collapsed="false">
      <c r="A29" s="55" t="s">
        <v>18599</v>
      </c>
      <c r="B29" s="55"/>
      <c r="C29" s="504"/>
    </row>
    <row r="30" customFormat="false" ht="14.65" hidden="false" customHeight="false" outlineLevel="0" collapsed="false">
      <c r="A30" s="55" t="s">
        <v>18600</v>
      </c>
      <c r="B30" s="55"/>
      <c r="C30" s="505"/>
    </row>
    <row r="31" customFormat="false" ht="14.65" hidden="false" customHeight="false" outlineLevel="0" collapsed="false">
      <c r="A31" s="55" t="s">
        <v>18601</v>
      </c>
      <c r="B31" s="55"/>
      <c r="C31" s="504"/>
    </row>
    <row r="32" customFormat="false" ht="14.65" hidden="false" customHeight="false" outlineLevel="0" collapsed="false">
      <c r="A32" s="55" t="s">
        <v>18602</v>
      </c>
      <c r="B32" s="55"/>
      <c r="C32" s="505"/>
    </row>
    <row r="33" customFormat="false" ht="14.65" hidden="false" customHeight="false" outlineLevel="0" collapsed="false">
      <c r="A33" s="55" t="s">
        <v>18603</v>
      </c>
      <c r="B33" s="55"/>
      <c r="C33" s="504"/>
    </row>
    <row r="34" customFormat="false" ht="14.65" hidden="false" customHeight="false" outlineLevel="0" collapsed="false">
      <c r="A34" s="55" t="s">
        <v>18604</v>
      </c>
      <c r="B34" s="55"/>
      <c r="C34" s="502"/>
    </row>
    <row r="35" customFormat="false" ht="14.65" hidden="false" customHeight="false" outlineLevel="0" collapsed="false">
      <c r="A35" s="55" t="s">
        <v>18605</v>
      </c>
      <c r="B35" s="481"/>
      <c r="C35" s="502"/>
    </row>
    <row r="36" customFormat="false" ht="17" hidden="false" customHeight="false" outlineLevel="0" collapsed="false">
      <c r="A36" s="55" t="s">
        <v>18606</v>
      </c>
      <c r="B36" s="55" t="s">
        <v>18278</v>
      </c>
      <c r="C36" s="500" t="str">
        <f aca="false">VLOOKUP($C$5,ListeStation!$B:$AO,32,0)</f>
        <v>Agence de l’eau Rhône Méditerranée Corse</v>
      </c>
    </row>
    <row r="37" customFormat="false" ht="17" hidden="false" customHeight="false" outlineLevel="0" collapsed="false">
      <c r="A37" s="55" t="s">
        <v>18607</v>
      </c>
      <c r="B37" s="55" t="s">
        <v>18279</v>
      </c>
      <c r="C37" s="500" t="str">
        <f aca="false">VLOOKUP($C$5,ListeStation!$B:$AO,33,0)</f>
        <v>2-4 Allée de Lodz 69363 Lyon cedex 07</v>
      </c>
    </row>
    <row r="38" customFormat="false" ht="17" hidden="false" customHeight="false" outlineLevel="0" collapsed="false">
      <c r="A38" s="55" t="s">
        <v>18608</v>
      </c>
      <c r="B38" s="55" t="s">
        <v>18280</v>
      </c>
      <c r="C38" s="500" t="str">
        <f aca="false">VLOOKUP($C$5,ListeStation!$B:$AO,34,0)</f>
        <v>DEB 2011 196 BMA LP-VS-RRP</v>
      </c>
    </row>
    <row r="39" customFormat="false" ht="17" hidden="false" customHeight="false" outlineLevel="0" collapsed="false">
      <c r="A39" s="55" t="s">
        <v>18609</v>
      </c>
      <c r="B39" s="55" t="s">
        <v>18281</v>
      </c>
      <c r="C39" s="500" t="str">
        <f aca="false">VLOOKUP($C$5,ListeStation!$B:$AO,35,0)</f>
        <v>1-5751</v>
      </c>
    </row>
    <row r="40" customFormat="false" ht="17" hidden="false" customHeight="false" outlineLevel="0" collapsed="false">
      <c r="A40" s="55" t="s">
        <v>18610</v>
      </c>
      <c r="B40" s="55" t="s">
        <v>18282</v>
      </c>
      <c r="C40" s="500" t="str">
        <f aca="false">VLOOKUP($C$5,ListeStation!$B:$AO,36,0)</f>
        <v>Corse</v>
      </c>
    </row>
    <row r="41" customFormat="false" ht="17" hidden="false" customHeight="false" outlineLevel="0" collapsed="false">
      <c r="A41" s="55" t="s">
        <v>18611</v>
      </c>
      <c r="B41" s="55" t="s">
        <v>18283</v>
      </c>
      <c r="C41" s="500" t="str">
        <f aca="false">VLOOKUP($C$5,ListeStation!$B:$AO,37,0)</f>
        <v>muriel.de-basquiat@developpement-durable.gouv.fr</v>
      </c>
    </row>
    <row r="42" customFormat="false" ht="17" hidden="false" customHeight="false" outlineLevel="0" collapsed="false">
      <c r="A42" s="55" t="s">
        <v>18612</v>
      </c>
      <c r="B42" s="55" t="s">
        <v>18284</v>
      </c>
      <c r="C42" s="500" t="str">
        <f aca="false">VLOOKUP($C$5,ListeStation!$B:$AO,38,0)</f>
        <v>Muriel de-BASQUIAT</v>
      </c>
    </row>
    <row r="43" customFormat="false" ht="17" hidden="false" customHeight="false" outlineLevel="0" collapsed="false">
      <c r="A43" s="55" t="s">
        <v>18613</v>
      </c>
      <c r="B43" s="0" t="s">
        <v>18285</v>
      </c>
      <c r="C43" s="500" t="str">
        <f aca="false">VLOOKUP($C$5,ListeStation!$B:$AO,39,0)</f>
        <v>Chemin d’Agliani Montesoro 20600 Bastia</v>
      </c>
    </row>
    <row r="44" customFormat="false" ht="17" hidden="false" customHeight="false" outlineLevel="0" collapsed="false">
      <c r="A44" s="55" t="s">
        <v>18614</v>
      </c>
      <c r="B44" s="55" t="s">
        <v>18286</v>
      </c>
      <c r="C44" s="500" t="str">
        <f aca="false">VLOOKUP($C$5,ListeStation!$B:$AO,40,0)</f>
        <v>-ft-INV2019-</v>
      </c>
    </row>
    <row r="45" customFormat="false" ht="14.65" hidden="false" customHeight="false" outlineLevel="0" collapsed="false">
      <c r="A45" s="55" t="s">
        <v>18615</v>
      </c>
      <c r="B45" s="55"/>
      <c r="C45" s="502"/>
    </row>
    <row r="46" customFormat="false" ht="14.65" hidden="false" customHeight="false" outlineLevel="0" collapsed="false">
      <c r="A46" s="55" t="s">
        <v>18616</v>
      </c>
      <c r="B46" s="55"/>
      <c r="C46" s="502"/>
    </row>
    <row r="47" customFormat="false" ht="14.65" hidden="false" customHeight="false" outlineLevel="0" collapsed="false">
      <c r="A47" s="55" t="s">
        <v>18617</v>
      </c>
      <c r="B47" s="55"/>
      <c r="C47" s="502"/>
    </row>
    <row r="48" customFormat="false" ht="14.65" hidden="false" customHeight="false" outlineLevel="0" collapsed="false">
      <c r="A48" s="55" t="s">
        <v>18618</v>
      </c>
      <c r="B48" s="55"/>
      <c r="C48" s="502"/>
    </row>
    <row r="49" customFormat="false" ht="14.65" hidden="false" customHeight="false" outlineLevel="0" collapsed="false">
      <c r="A49" s="55" t="s">
        <v>18619</v>
      </c>
      <c r="B49" s="55"/>
      <c r="C49" s="502"/>
    </row>
    <row r="50" customFormat="false" ht="14.65" hidden="false" customHeight="false" outlineLevel="0" collapsed="false">
      <c r="A50" s="55" t="s">
        <v>18620</v>
      </c>
      <c r="B50" s="55"/>
      <c r="C50" s="502"/>
    </row>
    <row r="51" customFormat="false" ht="14.65" hidden="false" customHeight="false" outlineLevel="0" collapsed="false">
      <c r="A51" s="55" t="s">
        <v>18621</v>
      </c>
      <c r="B51" s="55"/>
      <c r="C51" s="502"/>
    </row>
    <row r="52" customFormat="false" ht="14.65" hidden="false" customHeight="false" outlineLevel="0" collapsed="false">
      <c r="A52" s="55" t="s">
        <v>18622</v>
      </c>
      <c r="B52" s="55"/>
      <c r="C52" s="502"/>
    </row>
    <row r="53" customFormat="false" ht="14.65" hidden="false" customHeight="false" outlineLevel="0" collapsed="false">
      <c r="A53" s="55" t="s">
        <v>18623</v>
      </c>
      <c r="B53" s="55"/>
      <c r="C53" s="502"/>
    </row>
    <row r="54" customFormat="false" ht="14.65" hidden="false" customHeight="false" outlineLevel="0" collapsed="false">
      <c r="A54" s="55" t="s">
        <v>18624</v>
      </c>
      <c r="B54" s="55"/>
      <c r="C54" s="502"/>
    </row>
    <row r="55" customFormat="false" ht="14.65" hidden="false" customHeight="false" outlineLevel="0" collapsed="false">
      <c r="A55" s="55" t="s">
        <v>18625</v>
      </c>
      <c r="B55" s="55"/>
      <c r="C55" s="502"/>
    </row>
    <row r="56" customFormat="false" ht="14.65" hidden="false" customHeight="false" outlineLevel="0" collapsed="false">
      <c r="A56" s="55" t="s">
        <v>18626</v>
      </c>
      <c r="B56" s="55"/>
      <c r="C56" s="502"/>
    </row>
    <row r="57" customFormat="false" ht="14.65" hidden="false" customHeight="false" outlineLevel="0" collapsed="false">
      <c r="A57" s="55" t="s">
        <v>18627</v>
      </c>
      <c r="B57" s="55"/>
      <c r="C57" s="502"/>
    </row>
    <row r="58" customFormat="false" ht="14.65" hidden="false" customHeight="false" outlineLevel="0" collapsed="false">
      <c r="A58" s="55" t="s">
        <v>18628</v>
      </c>
      <c r="B58" s="55"/>
      <c r="C58" s="502"/>
    </row>
    <row r="59" customFormat="false" ht="14.65" hidden="false" customHeight="false" outlineLevel="0" collapsed="false">
      <c r="A59" s="55" t="s">
        <v>18629</v>
      </c>
      <c r="B59" s="55"/>
      <c r="C59" s="502"/>
    </row>
    <row r="60" customFormat="false" ht="14.65" hidden="false" customHeight="false" outlineLevel="0" collapsed="false">
      <c r="A60" s="55" t="s">
        <v>18630</v>
      </c>
      <c r="B60" s="55"/>
      <c r="C60" s="502"/>
    </row>
    <row r="61" customFormat="false" ht="14.65" hidden="false" customHeight="false" outlineLevel="0" collapsed="false">
      <c r="A61" s="55" t="s">
        <v>18631</v>
      </c>
      <c r="B61" s="55"/>
      <c r="C61" s="502"/>
    </row>
    <row r="62" customFormat="false" ht="14.65" hidden="false" customHeight="false" outlineLevel="0" collapsed="false">
      <c r="A62" s="55" t="s">
        <v>18632</v>
      </c>
      <c r="B62" s="55"/>
      <c r="C62" s="502"/>
    </row>
    <row r="63" customFormat="false" ht="14.65" hidden="false" customHeight="false" outlineLevel="0" collapsed="false">
      <c r="A63" s="55" t="s">
        <v>18633</v>
      </c>
      <c r="B63" s="55"/>
      <c r="C63" s="502"/>
    </row>
    <row r="64" customFormat="false" ht="14.65" hidden="false" customHeight="false" outlineLevel="0" collapsed="false">
      <c r="A64" s="55" t="s">
        <v>18634</v>
      </c>
      <c r="B64" s="55"/>
      <c r="C64" s="502"/>
    </row>
    <row r="65" customFormat="false" ht="14.65" hidden="false" customHeight="false" outlineLevel="0" collapsed="false">
      <c r="A65" s="55" t="s">
        <v>18635</v>
      </c>
      <c r="B65" s="55"/>
      <c r="C65" s="502"/>
    </row>
    <row r="66" customFormat="false" ht="14.65" hidden="false" customHeight="false" outlineLevel="0" collapsed="false">
      <c r="A66" s="55" t="s">
        <v>18636</v>
      </c>
      <c r="B66" s="55"/>
      <c r="C66" s="502"/>
    </row>
    <row r="67" customFormat="false" ht="14.65" hidden="false" customHeight="false" outlineLevel="0" collapsed="false">
      <c r="A67" s="55" t="s">
        <v>18637</v>
      </c>
      <c r="B67" s="55"/>
      <c r="C67" s="502"/>
    </row>
    <row r="68" customFormat="false" ht="14.65" hidden="false" customHeight="false" outlineLevel="0" collapsed="false">
      <c r="A68" s="55" t="s">
        <v>18638</v>
      </c>
      <c r="B68" s="55"/>
      <c r="C68" s="502"/>
    </row>
    <row r="69" customFormat="false" ht="14.65" hidden="false" customHeight="false" outlineLevel="0" collapsed="false">
      <c r="A69" s="55" t="s">
        <v>18639</v>
      </c>
      <c r="B69" s="55"/>
      <c r="C69" s="502"/>
    </row>
    <row r="70" customFormat="false" ht="14.65" hidden="false" customHeight="false" outlineLevel="0" collapsed="false">
      <c r="A70" s="55" t="s">
        <v>18640</v>
      </c>
      <c r="B70" s="55"/>
      <c r="C70" s="502"/>
    </row>
    <row r="71" customFormat="false" ht="14.65" hidden="false" customHeight="false" outlineLevel="0" collapsed="false">
      <c r="A71" s="55" t="s">
        <v>18641</v>
      </c>
      <c r="B71" s="55"/>
      <c r="C71" s="502"/>
    </row>
    <row r="72" customFormat="false" ht="14.65" hidden="false" customHeight="false" outlineLevel="0" collapsed="false">
      <c r="A72" s="55" t="s">
        <v>18642</v>
      </c>
      <c r="B72" s="55"/>
      <c r="C72" s="502"/>
    </row>
    <row r="73" customFormat="false" ht="14.65" hidden="false" customHeight="false" outlineLevel="0" collapsed="false">
      <c r="A73" s="55" t="s">
        <v>18643</v>
      </c>
      <c r="B73" s="55"/>
      <c r="C73" s="502"/>
    </row>
    <row r="74" customFormat="false" ht="14.65" hidden="false" customHeight="false" outlineLevel="0" collapsed="false">
      <c r="A74" s="55" t="s">
        <v>18644</v>
      </c>
      <c r="B74" s="55"/>
      <c r="C74" s="502"/>
    </row>
    <row r="75" customFormat="false" ht="14.65" hidden="false" customHeight="false" outlineLevel="0" collapsed="false">
      <c r="A75" s="55" t="s">
        <v>18645</v>
      </c>
      <c r="B75" s="55"/>
      <c r="C75" s="502"/>
    </row>
    <row r="76" customFormat="false" ht="14.65" hidden="false" customHeight="false" outlineLevel="0" collapsed="false">
      <c r="A76" s="55" t="s">
        <v>18646</v>
      </c>
      <c r="B76" s="55"/>
      <c r="C76" s="502"/>
    </row>
    <row r="77" customFormat="false" ht="14.65" hidden="false" customHeight="false" outlineLevel="0" collapsed="false">
      <c r="A77" s="55" t="s">
        <v>18647</v>
      </c>
      <c r="B77" s="55"/>
      <c r="C77" s="502"/>
    </row>
    <row r="78" customFormat="false" ht="14.65" hidden="false" customHeight="false" outlineLevel="0" collapsed="false">
      <c r="A78" s="55" t="s">
        <v>18648</v>
      </c>
      <c r="B78" s="55"/>
      <c r="C78" s="502"/>
    </row>
    <row r="79" customFormat="false" ht="14.65" hidden="false" customHeight="false" outlineLevel="0" collapsed="false">
      <c r="A79" s="55" t="s">
        <v>18649</v>
      </c>
      <c r="B79" s="55"/>
      <c r="C79" s="502"/>
    </row>
    <row r="80" customFormat="false" ht="14.65" hidden="false" customHeight="false" outlineLevel="0" collapsed="false">
      <c r="A80" s="55" t="s">
        <v>18650</v>
      </c>
      <c r="B80" s="55"/>
      <c r="C80" s="502"/>
    </row>
    <row r="81" customFormat="false" ht="14.65" hidden="false" customHeight="false" outlineLevel="0" collapsed="false">
      <c r="A81" s="55" t="s">
        <v>18651</v>
      </c>
      <c r="B81" s="55"/>
      <c r="C81" s="502"/>
    </row>
    <row r="82" customFormat="false" ht="14.65" hidden="false" customHeight="false" outlineLevel="0" collapsed="false">
      <c r="A82" s="55" t="s">
        <v>18652</v>
      </c>
      <c r="B82" s="55"/>
      <c r="C82" s="502"/>
    </row>
    <row r="83" customFormat="false" ht="14.65" hidden="false" customHeight="false" outlineLevel="0" collapsed="false">
      <c r="A83" s="55" t="s">
        <v>18653</v>
      </c>
      <c r="B83" s="55"/>
      <c r="C83" s="502"/>
    </row>
    <row r="84" customFormat="false" ht="14.65" hidden="false" customHeight="false" outlineLevel="0" collapsed="false">
      <c r="A84" s="55" t="s">
        <v>18654</v>
      </c>
      <c r="B84" s="55"/>
      <c r="C84" s="502"/>
    </row>
    <row r="85" customFormat="false" ht="14.65" hidden="false" customHeight="false" outlineLevel="0" collapsed="false">
      <c r="A85" s="55" t="s">
        <v>18655</v>
      </c>
      <c r="B85" s="55"/>
      <c r="C85" s="502"/>
    </row>
    <row r="86" customFormat="false" ht="14.65" hidden="false" customHeight="false" outlineLevel="0" collapsed="false">
      <c r="A86" s="55" t="s">
        <v>18656</v>
      </c>
      <c r="B86" s="55"/>
      <c r="C86" s="502"/>
    </row>
    <row r="87" customFormat="false" ht="14.65" hidden="false" customHeight="false" outlineLevel="0" collapsed="false">
      <c r="A87" s="55" t="s">
        <v>18657</v>
      </c>
      <c r="B87" s="55"/>
      <c r="C87" s="502"/>
    </row>
    <row r="88" customFormat="false" ht="14.65" hidden="false" customHeight="false" outlineLevel="0" collapsed="false">
      <c r="A88" s="55" t="s">
        <v>18658</v>
      </c>
      <c r="B88" s="55"/>
      <c r="C88" s="502"/>
    </row>
    <row r="89" customFormat="false" ht="14.65" hidden="false" customHeight="false" outlineLevel="0" collapsed="false">
      <c r="A89" s="55" t="s">
        <v>18659</v>
      </c>
      <c r="B89" s="55"/>
      <c r="C89" s="502"/>
    </row>
    <row r="90" customFormat="false" ht="14.65" hidden="false" customHeight="false" outlineLevel="0" collapsed="false">
      <c r="A90" s="55" t="s">
        <v>18660</v>
      </c>
      <c r="B90" s="55"/>
      <c r="C90" s="502"/>
    </row>
    <row r="91" customFormat="false" ht="14.65" hidden="false" customHeight="false" outlineLevel="0" collapsed="false">
      <c r="A91" s="55" t="s">
        <v>18661</v>
      </c>
      <c r="B91" s="55"/>
      <c r="C91" s="502"/>
    </row>
    <row r="92" customFormat="false" ht="14.65" hidden="false" customHeight="false" outlineLevel="0" collapsed="false">
      <c r="A92" s="55" t="s">
        <v>18662</v>
      </c>
      <c r="B92" s="55"/>
      <c r="C92" s="502"/>
    </row>
    <row r="93" customFormat="false" ht="14.65" hidden="false" customHeight="false" outlineLevel="0" collapsed="false">
      <c r="A93" s="55" t="s">
        <v>18663</v>
      </c>
      <c r="B93" s="55"/>
      <c r="C93" s="502"/>
    </row>
    <row r="94" customFormat="false" ht="14.65" hidden="false" customHeight="false" outlineLevel="0" collapsed="false">
      <c r="A94" s="55" t="s">
        <v>18664</v>
      </c>
      <c r="B94" s="55"/>
      <c r="C94" s="502"/>
    </row>
    <row r="95" customFormat="false" ht="14.65" hidden="false" customHeight="false" outlineLevel="0" collapsed="false">
      <c r="A95" s="55" t="s">
        <v>18665</v>
      </c>
      <c r="B95" s="55"/>
      <c r="C95" s="502"/>
    </row>
    <row r="96" customFormat="false" ht="14.65" hidden="false" customHeight="false" outlineLevel="0" collapsed="false">
      <c r="A96" s="55" t="s">
        <v>18666</v>
      </c>
      <c r="B96" s="55"/>
      <c r="C96" s="502"/>
    </row>
    <row r="97" customFormat="false" ht="14.65" hidden="false" customHeight="false" outlineLevel="0" collapsed="false">
      <c r="A97" s="55" t="s">
        <v>18667</v>
      </c>
      <c r="B97" s="55"/>
      <c r="C97" s="502"/>
    </row>
    <row r="98" customFormat="false" ht="14.65" hidden="false" customHeight="false" outlineLevel="0" collapsed="false">
      <c r="A98" s="55" t="s">
        <v>18668</v>
      </c>
      <c r="B98" s="55"/>
      <c r="C98" s="502"/>
    </row>
    <row r="99" customFormat="false" ht="14.65" hidden="false" customHeight="false" outlineLevel="0" collapsed="false">
      <c r="A99" s="55" t="s">
        <v>18669</v>
      </c>
      <c r="B99" s="55"/>
      <c r="C99" s="502"/>
    </row>
    <row r="100" customFormat="false" ht="14.65" hidden="false" customHeight="false" outlineLevel="0" collapsed="false">
      <c r="A100" s="55" t="s">
        <v>18670</v>
      </c>
      <c r="B100" s="55"/>
      <c r="C100" s="502"/>
    </row>
    <row r="101" customFormat="false" ht="14.65" hidden="false" customHeight="false" outlineLevel="0" collapsed="false">
      <c r="A101" s="55" t="s">
        <v>18671</v>
      </c>
      <c r="B101" s="55"/>
      <c r="C101" s="502"/>
    </row>
    <row r="102" customFormat="false" ht="14.65" hidden="false" customHeight="false" outlineLevel="0" collapsed="false">
      <c r="A102" s="55" t="s">
        <v>18672</v>
      </c>
      <c r="B102" s="55"/>
      <c r="C102" s="502"/>
    </row>
    <row r="103" customFormat="false" ht="14.65" hidden="false" customHeight="false" outlineLevel="0" collapsed="false">
      <c r="A103" s="55" t="s">
        <v>18673</v>
      </c>
      <c r="B103" s="55"/>
      <c r="C103" s="502"/>
    </row>
    <row r="104" customFormat="false" ht="14.65" hidden="false" customHeight="false" outlineLevel="0" collapsed="false">
      <c r="A104" s="55" t="s">
        <v>18674</v>
      </c>
      <c r="B104" s="55"/>
      <c r="C104" s="502"/>
    </row>
    <row r="105" customFormat="false" ht="14.65" hidden="false" customHeight="false" outlineLevel="0" collapsed="false">
      <c r="A105" s="55" t="s">
        <v>18675</v>
      </c>
      <c r="B105" s="55"/>
      <c r="C105" s="502"/>
    </row>
    <row r="106" customFormat="false" ht="14.65" hidden="false" customHeight="false" outlineLevel="0" collapsed="false">
      <c r="A106" s="55" t="s">
        <v>18676</v>
      </c>
      <c r="B106" s="55"/>
      <c r="C106" s="502"/>
    </row>
    <row r="107" customFormat="false" ht="14.65" hidden="false" customHeight="false" outlineLevel="0" collapsed="false">
      <c r="A107" s="55" t="s">
        <v>18677</v>
      </c>
      <c r="B107" s="55"/>
      <c r="C107" s="502"/>
    </row>
    <row r="108" customFormat="false" ht="14.65" hidden="false" customHeight="false" outlineLevel="0" collapsed="false">
      <c r="A108" s="55" t="s">
        <v>18678</v>
      </c>
      <c r="B108" s="55"/>
      <c r="C108" s="502"/>
    </row>
    <row r="109" customFormat="false" ht="14.65" hidden="false" customHeight="false" outlineLevel="0" collapsed="false">
      <c r="A109" s="55" t="s">
        <v>18679</v>
      </c>
      <c r="B109" s="55"/>
      <c r="C109" s="502"/>
    </row>
    <row r="110" customFormat="false" ht="14.65" hidden="false" customHeight="false" outlineLevel="0" collapsed="false">
      <c r="A110" s="55" t="s">
        <v>18680</v>
      </c>
      <c r="B110" s="55"/>
      <c r="C110" s="502"/>
    </row>
    <row r="111" customFormat="false" ht="14.65" hidden="false" customHeight="false" outlineLevel="0" collapsed="false">
      <c r="A111" s="55" t="s">
        <v>18681</v>
      </c>
      <c r="B111" s="55"/>
      <c r="C111" s="502"/>
    </row>
    <row r="112" customFormat="false" ht="14.65" hidden="false" customHeight="false" outlineLevel="0" collapsed="false">
      <c r="A112" s="55" t="s">
        <v>18682</v>
      </c>
      <c r="B112" s="55"/>
      <c r="C112" s="502"/>
    </row>
    <row r="113" customFormat="false" ht="14.65" hidden="false" customHeight="false" outlineLevel="0" collapsed="false">
      <c r="A113" s="55" t="s">
        <v>18683</v>
      </c>
      <c r="B113" s="55"/>
      <c r="C113" s="502"/>
    </row>
    <row r="114" customFormat="false" ht="14.65" hidden="false" customHeight="false" outlineLevel="0" collapsed="false">
      <c r="A114" s="55" t="s">
        <v>18684</v>
      </c>
      <c r="B114" s="55"/>
      <c r="C114" s="502"/>
    </row>
    <row r="115" customFormat="false" ht="14.65" hidden="false" customHeight="false" outlineLevel="0" collapsed="false">
      <c r="A115" s="55" t="s">
        <v>18685</v>
      </c>
      <c r="B115" s="55"/>
      <c r="C115" s="502"/>
    </row>
    <row r="116" customFormat="false" ht="14.65" hidden="false" customHeight="false" outlineLevel="0" collapsed="false">
      <c r="A116" s="55" t="s">
        <v>18686</v>
      </c>
      <c r="B116" s="55"/>
      <c r="C116" s="502"/>
    </row>
    <row r="117" customFormat="false" ht="14.65" hidden="false" customHeight="false" outlineLevel="0" collapsed="false">
      <c r="A117" s="55" t="s">
        <v>18687</v>
      </c>
      <c r="B117" s="55"/>
      <c r="C117" s="502"/>
    </row>
    <row r="118" customFormat="false" ht="14.65" hidden="false" customHeight="false" outlineLevel="0" collapsed="false">
      <c r="A118" s="55" t="s">
        <v>18688</v>
      </c>
      <c r="B118" s="55"/>
      <c r="C118" s="502"/>
    </row>
    <row r="119" customFormat="false" ht="14.65" hidden="false" customHeight="false" outlineLevel="0" collapsed="false">
      <c r="A119" s="55" t="s">
        <v>18689</v>
      </c>
      <c r="B119" s="55"/>
      <c r="C119" s="502"/>
    </row>
    <row r="120" customFormat="false" ht="14.65" hidden="false" customHeight="false" outlineLevel="0" collapsed="false">
      <c r="A120" s="55" t="s">
        <v>18690</v>
      </c>
      <c r="B120" s="55"/>
      <c r="C120" s="502"/>
    </row>
    <row r="121" customFormat="false" ht="14.65" hidden="false" customHeight="false" outlineLevel="0" collapsed="false">
      <c r="A121" s="55" t="s">
        <v>18691</v>
      </c>
      <c r="B121" s="55"/>
      <c r="C121" s="502"/>
    </row>
    <row r="122" customFormat="false" ht="14.65" hidden="false" customHeight="false" outlineLevel="0" collapsed="false">
      <c r="A122" s="55" t="s">
        <v>18692</v>
      </c>
      <c r="B122" s="55"/>
      <c r="C122" s="502"/>
    </row>
    <row r="123" customFormat="false" ht="14.65" hidden="false" customHeight="false" outlineLevel="0" collapsed="false">
      <c r="A123" s="55" t="s">
        <v>18693</v>
      </c>
      <c r="B123" s="55"/>
      <c r="C123" s="502"/>
    </row>
    <row r="124" customFormat="false" ht="14.65" hidden="false" customHeight="false" outlineLevel="0" collapsed="false">
      <c r="A124" s="55" t="s">
        <v>18694</v>
      </c>
      <c r="B124" s="55"/>
      <c r="C124" s="502"/>
    </row>
    <row r="125" customFormat="false" ht="14.65" hidden="false" customHeight="false" outlineLevel="0" collapsed="false">
      <c r="A125" s="55" t="s">
        <v>18695</v>
      </c>
      <c r="B125" s="55"/>
      <c r="C125" s="502"/>
    </row>
    <row r="126" customFormat="false" ht="14.65" hidden="false" customHeight="false" outlineLevel="0" collapsed="false">
      <c r="A126" s="55" t="s">
        <v>18696</v>
      </c>
      <c r="B126" s="55"/>
      <c r="C126" s="502"/>
    </row>
    <row r="127" customFormat="false" ht="14.65" hidden="false" customHeight="false" outlineLevel="0" collapsed="false">
      <c r="A127" s="55" t="s">
        <v>18697</v>
      </c>
      <c r="B127" s="55"/>
      <c r="C127" s="502"/>
    </row>
    <row r="128" customFormat="false" ht="14.65" hidden="false" customHeight="false" outlineLevel="0" collapsed="false">
      <c r="A128" s="55" t="s">
        <v>18698</v>
      </c>
      <c r="B128" s="55"/>
      <c r="C128" s="502"/>
    </row>
    <row r="129" customFormat="false" ht="14.65" hidden="false" customHeight="false" outlineLevel="0" collapsed="false">
      <c r="A129" s="55" t="s">
        <v>18699</v>
      </c>
      <c r="B129" s="55"/>
      <c r="C129" s="502"/>
    </row>
    <row r="130" customFormat="false" ht="14.65" hidden="false" customHeight="false" outlineLevel="0" collapsed="false">
      <c r="A130" s="55" t="s">
        <v>18700</v>
      </c>
      <c r="B130" s="55"/>
      <c r="C130" s="502"/>
    </row>
    <row r="131" customFormat="false" ht="14.65" hidden="false" customHeight="false" outlineLevel="0" collapsed="false">
      <c r="A131" s="55" t="s">
        <v>18701</v>
      </c>
      <c r="B131" s="55"/>
      <c r="C131" s="502"/>
    </row>
    <row r="132" customFormat="false" ht="14.65" hidden="false" customHeight="false" outlineLevel="0" collapsed="false">
      <c r="A132" s="55" t="s">
        <v>18702</v>
      </c>
      <c r="B132" s="55"/>
      <c r="C132" s="502"/>
    </row>
    <row r="133" customFormat="false" ht="14.65" hidden="false" customHeight="false" outlineLevel="0" collapsed="false">
      <c r="A133" s="55" t="s">
        <v>18703</v>
      </c>
      <c r="B133" s="55"/>
      <c r="C133" s="502"/>
    </row>
    <row r="134" customFormat="false" ht="14.65" hidden="false" customHeight="false" outlineLevel="0" collapsed="false">
      <c r="A134" s="55" t="s">
        <v>18704</v>
      </c>
      <c r="B134" s="55"/>
      <c r="C134" s="502"/>
    </row>
    <row r="135" customFormat="false" ht="14.65" hidden="false" customHeight="false" outlineLevel="0" collapsed="false">
      <c r="A135" s="55" t="s">
        <v>18705</v>
      </c>
      <c r="B135" s="55"/>
      <c r="C135" s="502"/>
    </row>
    <row r="136" customFormat="false" ht="14.65" hidden="false" customHeight="false" outlineLevel="0" collapsed="false">
      <c r="A136" s="55" t="s">
        <v>18706</v>
      </c>
      <c r="B136" s="55"/>
      <c r="C136" s="502"/>
    </row>
    <row r="137" customFormat="false" ht="14.65" hidden="false" customHeight="false" outlineLevel="0" collapsed="false">
      <c r="A137" s="55" t="s">
        <v>18707</v>
      </c>
      <c r="B137" s="55"/>
      <c r="C137" s="502"/>
    </row>
    <row r="138" customFormat="false" ht="14.65" hidden="false" customHeight="false" outlineLevel="0" collapsed="false">
      <c r="A138" s="55" t="s">
        <v>18708</v>
      </c>
      <c r="B138" s="55"/>
      <c r="C138" s="502"/>
    </row>
    <row r="139" customFormat="false" ht="14.65" hidden="false" customHeight="false" outlineLevel="0" collapsed="false">
      <c r="A139" s="55" t="s">
        <v>18709</v>
      </c>
      <c r="B139" s="55"/>
      <c r="C139" s="502"/>
    </row>
    <row r="140" customFormat="false" ht="14.65" hidden="false" customHeight="false" outlineLevel="0" collapsed="false">
      <c r="A140" s="55" t="s">
        <v>18710</v>
      </c>
      <c r="B140" s="55"/>
      <c r="C140" s="502"/>
    </row>
    <row r="141" customFormat="false" ht="14.65" hidden="false" customHeight="false" outlineLevel="0" collapsed="false">
      <c r="A141" s="55" t="s">
        <v>18711</v>
      </c>
      <c r="B141" s="55"/>
      <c r="C141" s="502"/>
    </row>
    <row r="142" customFormat="false" ht="14.65" hidden="false" customHeight="false" outlineLevel="0" collapsed="false">
      <c r="A142" s="55" t="s">
        <v>18712</v>
      </c>
      <c r="B142" s="55"/>
      <c r="C142" s="502"/>
    </row>
    <row r="143" customFormat="false" ht="14.65" hidden="false" customHeight="false" outlineLevel="0" collapsed="false">
      <c r="A143" s="55" t="s">
        <v>18713</v>
      </c>
      <c r="B143" s="55"/>
      <c r="C143" s="502"/>
    </row>
    <row r="144" customFormat="false" ht="14.65" hidden="false" customHeight="false" outlineLevel="0" collapsed="false">
      <c r="A144" s="55" t="s">
        <v>18714</v>
      </c>
      <c r="B144" s="55"/>
      <c r="C144" s="502"/>
    </row>
    <row r="145" customFormat="false" ht="14.65" hidden="false" customHeight="false" outlineLevel="0" collapsed="false">
      <c r="A145" s="55" t="s">
        <v>18715</v>
      </c>
      <c r="B145" s="55"/>
      <c r="C145" s="502"/>
    </row>
    <row r="146" customFormat="false" ht="14.65" hidden="false" customHeight="false" outlineLevel="0" collapsed="false">
      <c r="A146" s="55" t="s">
        <v>18716</v>
      </c>
      <c r="B146" s="55"/>
      <c r="C146" s="502"/>
    </row>
    <row r="147" customFormat="false" ht="14.65" hidden="false" customHeight="false" outlineLevel="0" collapsed="false">
      <c r="A147" s="55" t="s">
        <v>18717</v>
      </c>
      <c r="B147" s="55"/>
      <c r="C147" s="502"/>
    </row>
    <row r="148" customFormat="false" ht="14.65" hidden="false" customHeight="false" outlineLevel="0" collapsed="false">
      <c r="A148" s="55" t="s">
        <v>18718</v>
      </c>
      <c r="B148" s="55"/>
      <c r="C148" s="502"/>
    </row>
    <row r="149" customFormat="false" ht="14.65" hidden="false" customHeight="false" outlineLevel="0" collapsed="false">
      <c r="A149" s="55" t="s">
        <v>18719</v>
      </c>
      <c r="B149" s="55"/>
      <c r="C149" s="502"/>
    </row>
    <row r="150" customFormat="false" ht="14.65" hidden="false" customHeight="false" outlineLevel="0" collapsed="false">
      <c r="A150" s="55" t="s">
        <v>18720</v>
      </c>
      <c r="B150" s="55"/>
      <c r="C150" s="502"/>
    </row>
    <row r="151" customFormat="false" ht="14.65" hidden="false" customHeight="false" outlineLevel="0" collapsed="false">
      <c r="A151" s="55" t="s">
        <v>18721</v>
      </c>
      <c r="B151" s="55"/>
      <c r="C151" s="502"/>
    </row>
    <row r="152" customFormat="false" ht="14.65" hidden="false" customHeight="false" outlineLevel="0" collapsed="false">
      <c r="A152" s="55" t="s">
        <v>18722</v>
      </c>
      <c r="B152" s="55"/>
      <c r="C152" s="502"/>
    </row>
    <row r="153" customFormat="false" ht="14.65" hidden="false" customHeight="false" outlineLevel="0" collapsed="false">
      <c r="A153" s="55" t="s">
        <v>18723</v>
      </c>
      <c r="B153" s="55"/>
      <c r="C153" s="502"/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2021-08-05T19:07:48Z</dcterms:created>
  <dc:creator/>
  <dc:description/>
  <dc:language>fr-FR</dc:language>
  <cp:lastModifiedBy/>
  <cp:revision>1</cp:revision>
  <dc:subject/>
  <dc:title/>
</cp:coreProperties>
</file>